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高齢者担当\条例・要綱\R7\物価高騰\03.HP\"/>
    </mc:Choice>
  </mc:AlternateContent>
  <xr:revisionPtr revIDLastSave="0" documentId="13_ncr:1_{77E96AE0-6B9E-4ACA-BD80-EF582711CF37}" xr6:coauthVersionLast="36" xr6:coauthVersionMax="36" xr10:uidLastSave="{00000000-0000-0000-0000-000000000000}"/>
  <bookViews>
    <workbookView xWindow="945" yWindow="0" windowWidth="28800" windowHeight="12210" tabRatio="688" xr2:uid="{00000000-000D-0000-FFFF-FFFF00000000}"/>
  </bookViews>
  <sheets>
    <sheet name="（はじめにお読みください）本申請書の使い方" sheetId="25" r:id="rId1"/>
    <sheet name="Q＆A" sheetId="112" r:id="rId2"/>
    <sheet name="①申請書兼請求書" sheetId="55" r:id="rId3"/>
    <sheet name="②申請額一覧" sheetId="24" r:id="rId4"/>
    <sheet name="③個票1" sheetId="56" r:id="rId5"/>
    <sheet name="③個票2" sheetId="88" r:id="rId6"/>
    <sheet name="③個票3" sheetId="89" r:id="rId7"/>
    <sheet name="③個票4" sheetId="90" r:id="rId8"/>
    <sheet name="③個票5" sheetId="91" r:id="rId9"/>
    <sheet name="③個票6" sheetId="92" r:id="rId10"/>
    <sheet name="③個票7" sheetId="93" r:id="rId11"/>
    <sheet name="③個票8" sheetId="94" r:id="rId12"/>
    <sheet name="③個票9" sheetId="95" r:id="rId13"/>
    <sheet name="③個票10" sheetId="96" r:id="rId14"/>
    <sheet name="③個票11" sheetId="97" r:id="rId15"/>
    <sheet name="③個票12" sheetId="98" r:id="rId16"/>
    <sheet name="③個票13" sheetId="99" r:id="rId17"/>
    <sheet name="③個票14" sheetId="100" r:id="rId18"/>
    <sheet name="③個票15" sheetId="101" r:id="rId19"/>
    <sheet name="③個票16" sheetId="102" r:id="rId20"/>
    <sheet name="③個票17" sheetId="103" r:id="rId21"/>
    <sheet name="③個票18" sheetId="104" r:id="rId22"/>
    <sheet name="③個票19" sheetId="105" r:id="rId23"/>
    <sheet name="③個票20" sheetId="106" r:id="rId24"/>
    <sheet name="③個票21" sheetId="107" r:id="rId25"/>
    <sheet name="③個票22" sheetId="108" r:id="rId26"/>
    <sheet name="③個票23" sheetId="109" r:id="rId27"/>
    <sheet name="③個票24" sheetId="110" r:id="rId28"/>
    <sheet name="③個票25" sheetId="111" r:id="rId29"/>
  </sheets>
  <definedNames>
    <definedName name="_xlnm.Print_Area" localSheetId="2">①申請書兼請求書!$A$1:$AD$55</definedName>
    <definedName name="_xlnm.Print_Area" localSheetId="3">②申請額一覧!$A$1:$K$28</definedName>
    <definedName name="_xlnm.Print_Area" localSheetId="4">③個票1!$A$1:$AM$44</definedName>
    <definedName name="_xlnm.Print_Area" localSheetId="13">③個票10!$A$1:$AM$44</definedName>
    <definedName name="_xlnm.Print_Area" localSheetId="14">③個票11!$A$1:$AM$44</definedName>
    <definedName name="_xlnm.Print_Area" localSheetId="15">③個票12!$A$1:$AM$44</definedName>
    <definedName name="_xlnm.Print_Area" localSheetId="16">③個票13!$A$1:$AM$44</definedName>
    <definedName name="_xlnm.Print_Area" localSheetId="17">③個票14!$A$1:$AM$44</definedName>
    <definedName name="_xlnm.Print_Area" localSheetId="18">③個票15!$A$1:$AM$44</definedName>
    <definedName name="_xlnm.Print_Area" localSheetId="19">③個票16!$A$1:$AM$44</definedName>
    <definedName name="_xlnm.Print_Area" localSheetId="20">③個票17!$A$1:$AM$44</definedName>
    <definedName name="_xlnm.Print_Area" localSheetId="21">③個票18!$A$1:$AM$44</definedName>
    <definedName name="_xlnm.Print_Area" localSheetId="22">③個票19!$A$1:$AM$44</definedName>
    <definedName name="_xlnm.Print_Area" localSheetId="5">③個票2!$A$1:$AM$44</definedName>
    <definedName name="_xlnm.Print_Area" localSheetId="23">③個票20!$A$1:$AM$44</definedName>
    <definedName name="_xlnm.Print_Area" localSheetId="24">③個票21!$A$1:$AM$44</definedName>
    <definedName name="_xlnm.Print_Area" localSheetId="25">③個票22!$A$1:$AM$44</definedName>
    <definedName name="_xlnm.Print_Area" localSheetId="26">③個票23!$A$1:$AM$44</definedName>
    <definedName name="_xlnm.Print_Area" localSheetId="27">③個票24!$A$1:$AM$44</definedName>
    <definedName name="_xlnm.Print_Area" localSheetId="28">③個票25!$A$1:$AM$44</definedName>
    <definedName name="_xlnm.Print_Area" localSheetId="6">③個票3!$A$1:$AM$44</definedName>
    <definedName name="_xlnm.Print_Area" localSheetId="7">③個票4!$A$1:$AM$44</definedName>
    <definedName name="_xlnm.Print_Area" localSheetId="8">③個票5!$A$1:$AM$44</definedName>
    <definedName name="_xlnm.Print_Area" localSheetId="9">③個票6!$A$1:$AM$44</definedName>
    <definedName name="_xlnm.Print_Area" localSheetId="10">③個票7!$A$1:$AM$44</definedName>
    <definedName name="_xlnm.Print_Area" localSheetId="11">③個票8!$A$1:$AM$44</definedName>
    <definedName name="_xlnm.Print_Area" localSheetId="12">③個票9!$A$1:$AM$44</definedName>
    <definedName name="_xlnm.Print_Area" localSheetId="1">'Q＆A'!$A$1:$C$10</definedName>
    <definedName name="_xlnm.Print_Titles" localSheetId="2">①申請書兼請求書!$13:$13</definedName>
    <definedName name="_xlnm.Print_Titles" localSheetId="3">②申請額一覧!$3:$3</definedName>
  </definedNames>
  <calcPr calcId="191029"/>
</workbook>
</file>

<file path=xl/calcChain.xml><?xml version="1.0" encoding="utf-8"?>
<calcChain xmlns="http://schemas.openxmlformats.org/spreadsheetml/2006/main">
  <c r="Z16" i="111" l="1"/>
  <c r="Q16" i="111"/>
  <c r="H16" i="111"/>
  <c r="Z15" i="111"/>
  <c r="Q15" i="111"/>
  <c r="H15" i="111"/>
  <c r="Z16" i="110"/>
  <c r="Q16" i="110"/>
  <c r="H16" i="110"/>
  <c r="Z15" i="110"/>
  <c r="Q15" i="110"/>
  <c r="H15" i="110"/>
  <c r="Z16" i="109"/>
  <c r="Q16" i="109"/>
  <c r="H16" i="109"/>
  <c r="Z15" i="109"/>
  <c r="Q15" i="109"/>
  <c r="H15" i="109"/>
  <c r="Z16" i="108"/>
  <c r="Q16" i="108"/>
  <c r="H16" i="108"/>
  <c r="Z15" i="108"/>
  <c r="Q15" i="108"/>
  <c r="H15" i="108"/>
  <c r="Z16" i="107"/>
  <c r="Q16" i="107"/>
  <c r="H16" i="107"/>
  <c r="Z15" i="107"/>
  <c r="Q15" i="107"/>
  <c r="H15" i="107"/>
  <c r="Z16" i="106"/>
  <c r="Q16" i="106"/>
  <c r="H16" i="106"/>
  <c r="Z15" i="106"/>
  <c r="Q15" i="106"/>
  <c r="H15" i="106"/>
  <c r="Z16" i="105"/>
  <c r="Q16" i="105"/>
  <c r="H16" i="105"/>
  <c r="Z15" i="105"/>
  <c r="Q15" i="105"/>
  <c r="H15" i="105"/>
  <c r="Z16" i="104"/>
  <c r="Q16" i="104"/>
  <c r="H16" i="104"/>
  <c r="Z15" i="104"/>
  <c r="Q15" i="104"/>
  <c r="H15" i="104"/>
  <c r="Z16" i="103"/>
  <c r="Q16" i="103"/>
  <c r="H16" i="103"/>
  <c r="Z15" i="103"/>
  <c r="Q15" i="103"/>
  <c r="H15" i="103"/>
  <c r="Z16" i="102"/>
  <c r="Q16" i="102"/>
  <c r="H16" i="102"/>
  <c r="Z15" i="102"/>
  <c r="Q15" i="102"/>
  <c r="H15" i="102"/>
  <c r="Z16" i="101"/>
  <c r="Q16" i="101"/>
  <c r="H16" i="101"/>
  <c r="Z15" i="101"/>
  <c r="Q15" i="101"/>
  <c r="H15" i="101"/>
  <c r="Z16" i="100"/>
  <c r="Q16" i="100"/>
  <c r="H16" i="100"/>
  <c r="Z15" i="100"/>
  <c r="Q15" i="100"/>
  <c r="H15" i="100"/>
  <c r="Z16" i="99"/>
  <c r="Q16" i="99"/>
  <c r="H16" i="99"/>
  <c r="Z15" i="99"/>
  <c r="Q15" i="99"/>
  <c r="H15" i="99"/>
  <c r="Z16" i="98"/>
  <c r="Q16" i="98"/>
  <c r="H16" i="98"/>
  <c r="Z15" i="98"/>
  <c r="Q15" i="98"/>
  <c r="H15" i="98"/>
  <c r="Z16" i="97"/>
  <c r="Q16" i="97"/>
  <c r="H16" i="97"/>
  <c r="Z15" i="97"/>
  <c r="Q15" i="97"/>
  <c r="H15" i="97"/>
  <c r="Z16" i="96"/>
  <c r="Q16" i="96"/>
  <c r="H16" i="96"/>
  <c r="Z15" i="96"/>
  <c r="Q15" i="96"/>
  <c r="H15" i="96"/>
  <c r="Z16" i="95"/>
  <c r="Q16" i="95"/>
  <c r="H16" i="95"/>
  <c r="Z15" i="95"/>
  <c r="Q15" i="95"/>
  <c r="H15" i="95"/>
  <c r="Z16" i="94"/>
  <c r="Q16" i="94"/>
  <c r="H16" i="94"/>
  <c r="Z15" i="94"/>
  <c r="Q15" i="94"/>
  <c r="H15" i="94"/>
  <c r="Z16" i="93"/>
  <c r="Q16" i="93"/>
  <c r="H16" i="93"/>
  <c r="Z15" i="93"/>
  <c r="Q15" i="93"/>
  <c r="H15" i="93"/>
  <c r="Z16" i="92"/>
  <c r="Q16" i="92"/>
  <c r="H16" i="92"/>
  <c r="Z15" i="92"/>
  <c r="Q15" i="92"/>
  <c r="H15" i="92"/>
  <c r="Z16" i="91"/>
  <c r="Q16" i="91"/>
  <c r="H16" i="91"/>
  <c r="Z15" i="91"/>
  <c r="Q15" i="91"/>
  <c r="H15" i="91"/>
  <c r="Z16" i="90"/>
  <c r="Q16" i="90"/>
  <c r="H16" i="90"/>
  <c r="Z15" i="90"/>
  <c r="Q15" i="90"/>
  <c r="H15" i="90"/>
  <c r="Z16" i="89"/>
  <c r="Q16" i="89"/>
  <c r="H16" i="89"/>
  <c r="Z15" i="89"/>
  <c r="Q15" i="89"/>
  <c r="H15" i="89"/>
  <c r="Z16" i="88"/>
  <c r="Q16" i="88"/>
  <c r="H16" i="88"/>
  <c r="Z15" i="88"/>
  <c r="Q15" i="88"/>
  <c r="H15" i="88"/>
  <c r="K28" i="24" l="1"/>
  <c r="K27" i="24"/>
  <c r="K26" i="24"/>
  <c r="K25" i="24"/>
  <c r="K24" i="24"/>
  <c r="K23" i="24"/>
  <c r="K22" i="24"/>
  <c r="K21" i="24"/>
  <c r="K20" i="24"/>
  <c r="K19" i="24"/>
  <c r="K18" i="24"/>
  <c r="K17" i="24"/>
  <c r="K16" i="24"/>
  <c r="K15" i="24"/>
  <c r="K14" i="24"/>
  <c r="K13" i="24"/>
  <c r="K12" i="24"/>
  <c r="K11" i="24"/>
  <c r="K10" i="24"/>
  <c r="K9" i="24"/>
  <c r="K8" i="24"/>
  <c r="K7" i="24"/>
  <c r="K6" i="24"/>
  <c r="K5" i="24"/>
  <c r="K29" i="24"/>
  <c r="K30" i="24"/>
  <c r="K31" i="24"/>
  <c r="K32" i="24"/>
  <c r="K33" i="24"/>
  <c r="K34" i="24"/>
  <c r="K35" i="24"/>
  <c r="K36" i="24"/>
  <c r="K37" i="24"/>
  <c r="K38" i="24"/>
  <c r="K39" i="24"/>
  <c r="K40" i="24"/>
  <c r="K41" i="24"/>
  <c r="K42" i="24"/>
  <c r="K43" i="24"/>
  <c r="K44" i="24"/>
  <c r="K45" i="24"/>
  <c r="K46" i="24"/>
  <c r="K47" i="24"/>
  <c r="K48" i="24"/>
  <c r="K49" i="24"/>
  <c r="I29" i="24"/>
  <c r="I30" i="24"/>
  <c r="I31" i="24"/>
  <c r="I32" i="24"/>
  <c r="I33" i="24"/>
  <c r="I34" i="24"/>
  <c r="I35" i="24"/>
  <c r="I36" i="24"/>
  <c r="I37" i="24"/>
  <c r="I38" i="24"/>
  <c r="I39" i="24"/>
  <c r="I40" i="24"/>
  <c r="I41" i="24"/>
  <c r="I42" i="24"/>
  <c r="I43" i="24"/>
  <c r="I44" i="24"/>
  <c r="I45" i="24"/>
  <c r="I46" i="24"/>
  <c r="I47" i="24"/>
  <c r="G28" i="24"/>
  <c r="G27" i="24"/>
  <c r="G26" i="24"/>
  <c r="G25" i="24"/>
  <c r="G24" i="24"/>
  <c r="G23" i="24"/>
  <c r="G22" i="24"/>
  <c r="G21" i="24"/>
  <c r="G20" i="24"/>
  <c r="G19" i="24"/>
  <c r="G18" i="24"/>
  <c r="G17" i="24"/>
  <c r="G16" i="24"/>
  <c r="G15" i="24"/>
  <c r="G14" i="24"/>
  <c r="G13" i="24"/>
  <c r="G12" i="24"/>
  <c r="G11" i="24"/>
  <c r="G10" i="24"/>
  <c r="G9" i="24"/>
  <c r="G8" i="24"/>
  <c r="G7" i="24"/>
  <c r="G6" i="24"/>
  <c r="G5" i="24"/>
  <c r="F28" i="24"/>
  <c r="F27" i="24"/>
  <c r="F26" i="24"/>
  <c r="F25" i="24"/>
  <c r="F24" i="24"/>
  <c r="F23" i="24"/>
  <c r="F22" i="24"/>
  <c r="F21" i="24"/>
  <c r="F20" i="24"/>
  <c r="F19" i="24"/>
  <c r="F18" i="24"/>
  <c r="F17" i="24"/>
  <c r="F16" i="24"/>
  <c r="F15" i="24"/>
  <c r="F14" i="24"/>
  <c r="F13" i="24"/>
  <c r="F12" i="24"/>
  <c r="F11" i="24"/>
  <c r="F10" i="24"/>
  <c r="F9" i="24"/>
  <c r="F8" i="24"/>
  <c r="F7" i="24"/>
  <c r="F6" i="24"/>
  <c r="F5" i="24"/>
  <c r="E28" i="24"/>
  <c r="E27" i="24"/>
  <c r="E26" i="24"/>
  <c r="E25" i="24"/>
  <c r="E24" i="24"/>
  <c r="E23" i="24"/>
  <c r="E22" i="24"/>
  <c r="E21" i="24"/>
  <c r="E20" i="24"/>
  <c r="E19" i="24"/>
  <c r="E18" i="24"/>
  <c r="E17" i="24"/>
  <c r="E16" i="24"/>
  <c r="E15" i="24"/>
  <c r="E14" i="24"/>
  <c r="E13" i="24"/>
  <c r="E12" i="24"/>
  <c r="E11" i="24"/>
  <c r="E10" i="24"/>
  <c r="E9" i="24"/>
  <c r="E8" i="24"/>
  <c r="E7" i="24"/>
  <c r="E6" i="24"/>
  <c r="E5" i="24"/>
  <c r="D28" i="24"/>
  <c r="D27" i="24"/>
  <c r="D26" i="24"/>
  <c r="D25" i="24"/>
  <c r="D24" i="24"/>
  <c r="D23" i="24"/>
  <c r="D22" i="24"/>
  <c r="D21" i="24"/>
  <c r="D20" i="24"/>
  <c r="D19" i="24"/>
  <c r="D18" i="24"/>
  <c r="D17" i="24"/>
  <c r="D16" i="24"/>
  <c r="D15" i="24"/>
  <c r="D14" i="24"/>
  <c r="D13" i="24"/>
  <c r="D12" i="24"/>
  <c r="D11" i="24"/>
  <c r="D10" i="24"/>
  <c r="D9" i="24"/>
  <c r="D8" i="24"/>
  <c r="D7" i="24"/>
  <c r="D6" i="24"/>
  <c r="D5" i="24"/>
  <c r="C28" i="24"/>
  <c r="C27" i="24"/>
  <c r="C26" i="24"/>
  <c r="C25" i="24"/>
  <c r="C24" i="24"/>
  <c r="C23" i="24"/>
  <c r="C22" i="24"/>
  <c r="C21" i="24"/>
  <c r="C20" i="24"/>
  <c r="C19" i="24"/>
  <c r="C18" i="24"/>
  <c r="C17" i="24"/>
  <c r="C16" i="24"/>
  <c r="C15" i="24"/>
  <c r="C14" i="24"/>
  <c r="C13" i="24"/>
  <c r="C12" i="24"/>
  <c r="C11" i="24"/>
  <c r="C10" i="24"/>
  <c r="C9" i="24"/>
  <c r="C8" i="24"/>
  <c r="C7" i="24"/>
  <c r="C6" i="24"/>
  <c r="C5" i="24"/>
  <c r="AP40" i="111"/>
  <c r="AK38" i="111"/>
  <c r="AI38" i="111"/>
  <c r="AH38" i="111"/>
  <c r="AF38" i="111"/>
  <c r="AD38" i="111"/>
  <c r="AA38" i="111"/>
  <c r="Z38" i="111"/>
  <c r="Y38" i="111"/>
  <c r="X38" i="111"/>
  <c r="U38" i="111"/>
  <c r="R38" i="111"/>
  <c r="P38" i="111"/>
  <c r="O38" i="111"/>
  <c r="M38" i="111"/>
  <c r="K38" i="111"/>
  <c r="H38" i="111"/>
  <c r="G38" i="111"/>
  <c r="F38" i="111"/>
  <c r="E38" i="111"/>
  <c r="B38" i="111"/>
  <c r="AK37" i="111"/>
  <c r="AI37" i="111"/>
  <c r="AH37" i="111"/>
  <c r="AF37" i="111"/>
  <c r="AD37" i="111"/>
  <c r="AA37" i="111"/>
  <c r="Z37" i="111"/>
  <c r="Y37" i="111"/>
  <c r="X37" i="111"/>
  <c r="U37" i="111"/>
  <c r="R37" i="111"/>
  <c r="P37" i="111"/>
  <c r="O37" i="111"/>
  <c r="M37" i="111"/>
  <c r="K37" i="111"/>
  <c r="H37" i="111"/>
  <c r="G37" i="111"/>
  <c r="F37" i="111"/>
  <c r="E37" i="111"/>
  <c r="B37" i="111"/>
  <c r="AK36" i="111"/>
  <c r="AI36" i="111"/>
  <c r="AH36" i="111"/>
  <c r="AF36" i="111"/>
  <c r="AD36" i="111"/>
  <c r="AA36" i="111"/>
  <c r="Z36" i="111"/>
  <c r="Y36" i="111"/>
  <c r="X36" i="111"/>
  <c r="U36" i="111"/>
  <c r="R36" i="111"/>
  <c r="P36" i="111"/>
  <c r="O36" i="111"/>
  <c r="M36" i="111"/>
  <c r="K36" i="111"/>
  <c r="H36" i="111"/>
  <c r="G36" i="111"/>
  <c r="F36" i="111"/>
  <c r="E36" i="111"/>
  <c r="B36" i="111"/>
  <c r="AK35" i="111"/>
  <c r="AI35" i="111"/>
  <c r="AH35" i="111"/>
  <c r="AF35" i="111"/>
  <c r="AD35" i="111"/>
  <c r="AA35" i="111"/>
  <c r="Z35" i="111"/>
  <c r="Y35" i="111"/>
  <c r="X35" i="111"/>
  <c r="U35" i="111"/>
  <c r="R35" i="111"/>
  <c r="P35" i="111"/>
  <c r="O35" i="111"/>
  <c r="M35" i="111"/>
  <c r="K35" i="111"/>
  <c r="H35" i="111"/>
  <c r="G35" i="111"/>
  <c r="F35" i="111"/>
  <c r="E35" i="111"/>
  <c r="B35" i="111"/>
  <c r="AK34" i="111"/>
  <c r="AI34" i="111"/>
  <c r="AH34" i="111"/>
  <c r="AF34" i="111"/>
  <c r="AD34" i="111"/>
  <c r="AA34" i="111"/>
  <c r="Z34" i="111"/>
  <c r="Y34" i="111"/>
  <c r="X34" i="111"/>
  <c r="U34" i="111"/>
  <c r="R34" i="111"/>
  <c r="P34" i="111"/>
  <c r="O34" i="111"/>
  <c r="M34" i="111"/>
  <c r="K34" i="111"/>
  <c r="H34" i="111"/>
  <c r="G34" i="111"/>
  <c r="F34" i="111"/>
  <c r="E34" i="111"/>
  <c r="AJ6" i="111" s="1"/>
  <c r="H28" i="24" s="1"/>
  <c r="B34" i="111"/>
  <c r="Z18" i="111"/>
  <c r="Q18" i="111"/>
  <c r="H18" i="111"/>
  <c r="D18" i="111"/>
  <c r="Z17" i="111"/>
  <c r="Q17" i="111"/>
  <c r="H17" i="111"/>
  <c r="F17" i="111"/>
  <c r="D17" i="111"/>
  <c r="F16" i="111"/>
  <c r="D16" i="111"/>
  <c r="F15" i="111"/>
  <c r="D15" i="111"/>
  <c r="AP40" i="110"/>
  <c r="AK38" i="110"/>
  <c r="AI38" i="110"/>
  <c r="AH38" i="110"/>
  <c r="AF38" i="110"/>
  <c r="AD38" i="110"/>
  <c r="AA38" i="110"/>
  <c r="Z38" i="110"/>
  <c r="Y38" i="110"/>
  <c r="X38" i="110"/>
  <c r="U38" i="110"/>
  <c r="R38" i="110"/>
  <c r="P38" i="110"/>
  <c r="O38" i="110"/>
  <c r="M38" i="110"/>
  <c r="K38" i="110"/>
  <c r="H38" i="110"/>
  <c r="G38" i="110"/>
  <c r="F38" i="110"/>
  <c r="E38" i="110"/>
  <c r="B38" i="110"/>
  <c r="AK37" i="110"/>
  <c r="AI37" i="110"/>
  <c r="AH37" i="110"/>
  <c r="AF37" i="110"/>
  <c r="AD37" i="110"/>
  <c r="AA37" i="110"/>
  <c r="Z37" i="110"/>
  <c r="Y37" i="110"/>
  <c r="X37" i="110"/>
  <c r="U37" i="110"/>
  <c r="R37" i="110"/>
  <c r="P37" i="110"/>
  <c r="O37" i="110"/>
  <c r="M37" i="110"/>
  <c r="K37" i="110"/>
  <c r="H37" i="110"/>
  <c r="G37" i="110"/>
  <c r="F37" i="110"/>
  <c r="E37" i="110"/>
  <c r="B37" i="110"/>
  <c r="AK36" i="110"/>
  <c r="AI36" i="110"/>
  <c r="AH36" i="110"/>
  <c r="AF36" i="110"/>
  <c r="AD36" i="110"/>
  <c r="AA36" i="110"/>
  <c r="Z36" i="110"/>
  <c r="Y36" i="110"/>
  <c r="X36" i="110"/>
  <c r="U36" i="110"/>
  <c r="R36" i="110"/>
  <c r="P36" i="110"/>
  <c r="O36" i="110"/>
  <c r="M36" i="110"/>
  <c r="K36" i="110"/>
  <c r="H36" i="110"/>
  <c r="G36" i="110"/>
  <c r="F36" i="110"/>
  <c r="E36" i="110"/>
  <c r="B36" i="110"/>
  <c r="AK35" i="110"/>
  <c r="AI35" i="110"/>
  <c r="AH35" i="110"/>
  <c r="AF35" i="110"/>
  <c r="AD35" i="110"/>
  <c r="AA35" i="110"/>
  <c r="Z35" i="110"/>
  <c r="Y35" i="110"/>
  <c r="X35" i="110"/>
  <c r="U35" i="110"/>
  <c r="R35" i="110"/>
  <c r="P35" i="110"/>
  <c r="O35" i="110"/>
  <c r="M35" i="110"/>
  <c r="K35" i="110"/>
  <c r="H35" i="110"/>
  <c r="G35" i="110"/>
  <c r="F35" i="110"/>
  <c r="E35" i="110"/>
  <c r="B35" i="110"/>
  <c r="AK34" i="110"/>
  <c r="AI34" i="110"/>
  <c r="AH34" i="110"/>
  <c r="AF34" i="110"/>
  <c r="AD34" i="110"/>
  <c r="AA34" i="110"/>
  <c r="Z34" i="110"/>
  <c r="Y34" i="110"/>
  <c r="X34" i="110"/>
  <c r="U34" i="110"/>
  <c r="R34" i="110"/>
  <c r="P34" i="110"/>
  <c r="O34" i="110"/>
  <c r="M34" i="110"/>
  <c r="K34" i="110"/>
  <c r="H34" i="110"/>
  <c r="G34" i="110"/>
  <c r="F34" i="110"/>
  <c r="E34" i="110"/>
  <c r="B34" i="110"/>
  <c r="Z18" i="110"/>
  <c r="Q18" i="110"/>
  <c r="H18" i="110"/>
  <c r="D18" i="110"/>
  <c r="Z17" i="110"/>
  <c r="Q17" i="110"/>
  <c r="H17" i="110"/>
  <c r="F17" i="110"/>
  <c r="D17" i="110"/>
  <c r="F16" i="110"/>
  <c r="D16" i="110"/>
  <c r="F15" i="110"/>
  <c r="D15" i="110"/>
  <c r="AP40" i="109"/>
  <c r="AK38" i="109"/>
  <c r="AI38" i="109"/>
  <c r="AH38" i="109"/>
  <c r="AF38" i="109"/>
  <c r="AD38" i="109"/>
  <c r="AA38" i="109"/>
  <c r="Z38" i="109"/>
  <c r="Y38" i="109"/>
  <c r="X38" i="109"/>
  <c r="U38" i="109"/>
  <c r="R38" i="109"/>
  <c r="P38" i="109"/>
  <c r="O38" i="109"/>
  <c r="M38" i="109"/>
  <c r="K38" i="109"/>
  <c r="H38" i="109"/>
  <c r="G38" i="109"/>
  <c r="F38" i="109"/>
  <c r="E38" i="109"/>
  <c r="B38" i="109"/>
  <c r="AK37" i="109"/>
  <c r="AI37" i="109"/>
  <c r="AH37" i="109"/>
  <c r="AF37" i="109"/>
  <c r="AD37" i="109"/>
  <c r="AA37" i="109"/>
  <c r="Z37" i="109"/>
  <c r="Y37" i="109"/>
  <c r="X37" i="109"/>
  <c r="U37" i="109"/>
  <c r="R37" i="109"/>
  <c r="P37" i="109"/>
  <c r="O37" i="109"/>
  <c r="M37" i="109"/>
  <c r="K37" i="109"/>
  <c r="H37" i="109"/>
  <c r="G37" i="109"/>
  <c r="F37" i="109"/>
  <c r="E37" i="109"/>
  <c r="B37" i="109"/>
  <c r="AK36" i="109"/>
  <c r="AI36" i="109"/>
  <c r="AH36" i="109"/>
  <c r="AF36" i="109"/>
  <c r="AD36" i="109"/>
  <c r="AA36" i="109"/>
  <c r="Z36" i="109"/>
  <c r="Y36" i="109"/>
  <c r="X36" i="109"/>
  <c r="U36" i="109"/>
  <c r="R36" i="109"/>
  <c r="P36" i="109"/>
  <c r="O36" i="109"/>
  <c r="M36" i="109"/>
  <c r="K36" i="109"/>
  <c r="H36" i="109"/>
  <c r="G36" i="109"/>
  <c r="F36" i="109"/>
  <c r="E36" i="109"/>
  <c r="B36" i="109"/>
  <c r="AK35" i="109"/>
  <c r="AI35" i="109"/>
  <c r="AH35" i="109"/>
  <c r="AF35" i="109"/>
  <c r="AD35" i="109"/>
  <c r="AA35" i="109"/>
  <c r="Z35" i="109"/>
  <c r="Y35" i="109"/>
  <c r="X35" i="109"/>
  <c r="U35" i="109"/>
  <c r="R35" i="109"/>
  <c r="P35" i="109"/>
  <c r="O35" i="109"/>
  <c r="M35" i="109"/>
  <c r="K35" i="109"/>
  <c r="H35" i="109"/>
  <c r="G35" i="109"/>
  <c r="F35" i="109"/>
  <c r="E35" i="109"/>
  <c r="B35" i="109"/>
  <c r="AK34" i="109"/>
  <c r="AI34" i="109"/>
  <c r="AH34" i="109"/>
  <c r="AF34" i="109"/>
  <c r="AD34" i="109"/>
  <c r="AA34" i="109"/>
  <c r="Z34" i="109"/>
  <c r="Y34" i="109"/>
  <c r="X34" i="109"/>
  <c r="U34" i="109"/>
  <c r="R34" i="109"/>
  <c r="P34" i="109"/>
  <c r="O34" i="109"/>
  <c r="M34" i="109"/>
  <c r="K34" i="109"/>
  <c r="H34" i="109"/>
  <c r="G34" i="109"/>
  <c r="F34" i="109"/>
  <c r="E34" i="109"/>
  <c r="B34" i="109"/>
  <c r="Z18" i="109"/>
  <c r="Q18" i="109"/>
  <c r="H18" i="109"/>
  <c r="D18" i="109"/>
  <c r="Z17" i="109"/>
  <c r="Q17" i="109"/>
  <c r="H17" i="109"/>
  <c r="F17" i="109"/>
  <c r="D17" i="109"/>
  <c r="F16" i="109"/>
  <c r="D16" i="109"/>
  <c r="F15" i="109"/>
  <c r="D15" i="109"/>
  <c r="AP40" i="108"/>
  <c r="AK38" i="108"/>
  <c r="AI38" i="108"/>
  <c r="AH38" i="108"/>
  <c r="AF38" i="108"/>
  <c r="AD38" i="108"/>
  <c r="AA38" i="108"/>
  <c r="Z38" i="108"/>
  <c r="Y38" i="108"/>
  <c r="X38" i="108"/>
  <c r="U38" i="108"/>
  <c r="R38" i="108"/>
  <c r="P38" i="108"/>
  <c r="O38" i="108"/>
  <c r="M38" i="108"/>
  <c r="K38" i="108"/>
  <c r="H38" i="108"/>
  <c r="G38" i="108"/>
  <c r="F38" i="108"/>
  <c r="E38" i="108"/>
  <c r="B38" i="108"/>
  <c r="AK37" i="108"/>
  <c r="AI37" i="108"/>
  <c r="AH37" i="108"/>
  <c r="AF37" i="108"/>
  <c r="AD37" i="108"/>
  <c r="AA37" i="108"/>
  <c r="Z37" i="108"/>
  <c r="Y37" i="108"/>
  <c r="X37" i="108"/>
  <c r="U37" i="108"/>
  <c r="R37" i="108"/>
  <c r="P37" i="108"/>
  <c r="O37" i="108"/>
  <c r="M37" i="108"/>
  <c r="K37" i="108"/>
  <c r="H37" i="108"/>
  <c r="G37" i="108"/>
  <c r="F37" i="108"/>
  <c r="E37" i="108"/>
  <c r="B37" i="108"/>
  <c r="AK36" i="108"/>
  <c r="AI36" i="108"/>
  <c r="AH36" i="108"/>
  <c r="AF36" i="108"/>
  <c r="AD36" i="108"/>
  <c r="AA36" i="108"/>
  <c r="Z36" i="108"/>
  <c r="Y36" i="108"/>
  <c r="X36" i="108"/>
  <c r="U36" i="108"/>
  <c r="R36" i="108"/>
  <c r="R34" i="108" s="1"/>
  <c r="P36" i="108"/>
  <c r="O36" i="108"/>
  <c r="M36" i="108"/>
  <c r="K36" i="108"/>
  <c r="H36" i="108"/>
  <c r="G36" i="108"/>
  <c r="F36" i="108"/>
  <c r="E36" i="108"/>
  <c r="B36" i="108"/>
  <c r="AK35" i="108"/>
  <c r="AI35" i="108"/>
  <c r="AH35" i="108"/>
  <c r="AF35" i="108"/>
  <c r="AD35" i="108"/>
  <c r="AA35" i="108"/>
  <c r="Z35" i="108"/>
  <c r="Y35" i="108"/>
  <c r="X35" i="108"/>
  <c r="U35" i="108"/>
  <c r="R35" i="108"/>
  <c r="P35" i="108"/>
  <c r="O35" i="108"/>
  <c r="M35" i="108"/>
  <c r="K35" i="108"/>
  <c r="H35" i="108"/>
  <c r="G35" i="108"/>
  <c r="F35" i="108"/>
  <c r="E35" i="108"/>
  <c r="B35" i="108"/>
  <c r="AK34" i="108"/>
  <c r="AI34" i="108"/>
  <c r="AH34" i="108"/>
  <c r="AF34" i="108"/>
  <c r="AD34" i="108"/>
  <c r="AA34" i="108"/>
  <c r="Z34" i="108"/>
  <c r="Y34" i="108"/>
  <c r="X34" i="108"/>
  <c r="U34" i="108"/>
  <c r="P34" i="108"/>
  <c r="O34" i="108"/>
  <c r="M34" i="108"/>
  <c r="K34" i="108"/>
  <c r="H34" i="108"/>
  <c r="G34" i="108"/>
  <c r="F34" i="108"/>
  <c r="E34" i="108"/>
  <c r="B34" i="108"/>
  <c r="Z18" i="108"/>
  <c r="Q18" i="108"/>
  <c r="H18" i="108"/>
  <c r="AI18" i="108" s="1"/>
  <c r="D18" i="108"/>
  <c r="Z17" i="108"/>
  <c r="Q17" i="108"/>
  <c r="H17" i="108"/>
  <c r="F17" i="108"/>
  <c r="D17" i="108"/>
  <c r="F16" i="108"/>
  <c r="D16" i="108"/>
  <c r="F15" i="108"/>
  <c r="D15" i="108"/>
  <c r="AP40" i="107"/>
  <c r="AK38" i="107"/>
  <c r="AI38" i="107"/>
  <c r="AH38" i="107"/>
  <c r="AF38" i="107"/>
  <c r="AD38" i="107"/>
  <c r="AA38" i="107"/>
  <c r="Z38" i="107"/>
  <c r="Y38" i="107"/>
  <c r="X38" i="107"/>
  <c r="U38" i="107"/>
  <c r="R38" i="107"/>
  <c r="P38" i="107"/>
  <c r="O38" i="107"/>
  <c r="M38" i="107"/>
  <c r="K38" i="107"/>
  <c r="H38" i="107"/>
  <c r="G38" i="107"/>
  <c r="F38" i="107"/>
  <c r="E38" i="107"/>
  <c r="B38" i="107"/>
  <c r="AK37" i="107"/>
  <c r="AI37" i="107"/>
  <c r="AH37" i="107"/>
  <c r="AF37" i="107"/>
  <c r="AD37" i="107"/>
  <c r="AA37" i="107"/>
  <c r="Z37" i="107"/>
  <c r="Y37" i="107"/>
  <c r="X37" i="107"/>
  <c r="U37" i="107"/>
  <c r="R37" i="107"/>
  <c r="P37" i="107"/>
  <c r="O37" i="107"/>
  <c r="M37" i="107"/>
  <c r="K37" i="107"/>
  <c r="H37" i="107"/>
  <c r="G37" i="107"/>
  <c r="F37" i="107"/>
  <c r="E37" i="107"/>
  <c r="B37" i="107"/>
  <c r="AK36" i="107"/>
  <c r="AI36" i="107"/>
  <c r="AH36" i="107"/>
  <c r="AF36" i="107"/>
  <c r="AD36" i="107"/>
  <c r="AA36" i="107"/>
  <c r="Z36" i="107"/>
  <c r="Y36" i="107"/>
  <c r="X36" i="107"/>
  <c r="U36" i="107"/>
  <c r="R36" i="107"/>
  <c r="P36" i="107"/>
  <c r="O36" i="107"/>
  <c r="M36" i="107"/>
  <c r="K36" i="107"/>
  <c r="H36" i="107"/>
  <c r="G36" i="107"/>
  <c r="F36" i="107"/>
  <c r="E36" i="107"/>
  <c r="B36" i="107"/>
  <c r="AK35" i="107"/>
  <c r="AI35" i="107"/>
  <c r="AH35" i="107"/>
  <c r="AF35" i="107"/>
  <c r="AD35" i="107"/>
  <c r="AA35" i="107"/>
  <c r="Z35" i="107"/>
  <c r="Y35" i="107"/>
  <c r="X35" i="107"/>
  <c r="U35" i="107"/>
  <c r="R35" i="107"/>
  <c r="P35" i="107"/>
  <c r="O35" i="107"/>
  <c r="M35" i="107"/>
  <c r="K35" i="107"/>
  <c r="H35" i="107"/>
  <c r="G35" i="107"/>
  <c r="F35" i="107"/>
  <c r="E35" i="107"/>
  <c r="B35" i="107"/>
  <c r="AK34" i="107"/>
  <c r="AI34" i="107"/>
  <c r="AH34" i="107"/>
  <c r="AF34" i="107"/>
  <c r="AD34" i="107"/>
  <c r="AA34" i="107"/>
  <c r="Z34" i="107"/>
  <c r="Y34" i="107"/>
  <c r="X34" i="107"/>
  <c r="U34" i="107"/>
  <c r="R34" i="107"/>
  <c r="P34" i="107"/>
  <c r="O34" i="107"/>
  <c r="M34" i="107"/>
  <c r="K34" i="107"/>
  <c r="H34" i="107"/>
  <c r="G34" i="107"/>
  <c r="F34" i="107"/>
  <c r="E34" i="107"/>
  <c r="B34" i="107"/>
  <c r="Z18" i="107"/>
  <c r="Q18" i="107"/>
  <c r="H18" i="107"/>
  <c r="D18" i="107"/>
  <c r="Z17" i="107"/>
  <c r="Q17" i="107"/>
  <c r="H17" i="107"/>
  <c r="F17" i="107"/>
  <c r="D17" i="107"/>
  <c r="F16" i="107"/>
  <c r="D16" i="107"/>
  <c r="F15" i="107"/>
  <c r="D15" i="107"/>
  <c r="AP40" i="106"/>
  <c r="AK38" i="106"/>
  <c r="AI38" i="106"/>
  <c r="AH38" i="106"/>
  <c r="AF38" i="106"/>
  <c r="AD38" i="106"/>
  <c r="AA38" i="106"/>
  <c r="Z38" i="106"/>
  <c r="Y38" i="106"/>
  <c r="X38" i="106"/>
  <c r="U38" i="106"/>
  <c r="R38" i="106"/>
  <c r="P38" i="106"/>
  <c r="O38" i="106"/>
  <c r="M38" i="106"/>
  <c r="K38" i="106"/>
  <c r="H38" i="106"/>
  <c r="G38" i="106"/>
  <c r="F38" i="106"/>
  <c r="E38" i="106"/>
  <c r="B38" i="106"/>
  <c r="AK37" i="106"/>
  <c r="AI37" i="106"/>
  <c r="AH37" i="106"/>
  <c r="AF37" i="106"/>
  <c r="AD37" i="106"/>
  <c r="AA37" i="106"/>
  <c r="Z37" i="106"/>
  <c r="Y37" i="106"/>
  <c r="X37" i="106"/>
  <c r="U37" i="106"/>
  <c r="R37" i="106"/>
  <c r="P37" i="106"/>
  <c r="O37" i="106"/>
  <c r="M37" i="106"/>
  <c r="K37" i="106"/>
  <c r="H37" i="106"/>
  <c r="G37" i="106"/>
  <c r="F37" i="106"/>
  <c r="E37" i="106"/>
  <c r="B37" i="106"/>
  <c r="AK36" i="106"/>
  <c r="AI36" i="106"/>
  <c r="AH36" i="106"/>
  <c r="AF36" i="106"/>
  <c r="AD36" i="106"/>
  <c r="AA36" i="106"/>
  <c r="Z36" i="106"/>
  <c r="Y36" i="106"/>
  <c r="X36" i="106"/>
  <c r="U36" i="106"/>
  <c r="R36" i="106"/>
  <c r="P36" i="106"/>
  <c r="O36" i="106"/>
  <c r="M36" i="106"/>
  <c r="K36" i="106"/>
  <c r="H36" i="106"/>
  <c r="G36" i="106"/>
  <c r="F36" i="106"/>
  <c r="E36" i="106"/>
  <c r="B36" i="106"/>
  <c r="AK35" i="106"/>
  <c r="AI35" i="106"/>
  <c r="AH35" i="106"/>
  <c r="AF35" i="106"/>
  <c r="AD35" i="106"/>
  <c r="AA35" i="106"/>
  <c r="Z35" i="106"/>
  <c r="Y35" i="106"/>
  <c r="X35" i="106"/>
  <c r="U35" i="106"/>
  <c r="R35" i="106"/>
  <c r="P35" i="106"/>
  <c r="O35" i="106"/>
  <c r="M35" i="106"/>
  <c r="K35" i="106"/>
  <c r="K34" i="106" s="1"/>
  <c r="H35" i="106"/>
  <c r="G35" i="106"/>
  <c r="F35" i="106"/>
  <c r="E35" i="106"/>
  <c r="B35" i="106"/>
  <c r="AK34" i="106"/>
  <c r="AI34" i="106"/>
  <c r="AH34" i="106"/>
  <c r="AF34" i="106"/>
  <c r="AD34" i="106"/>
  <c r="AA34" i="106"/>
  <c r="Z34" i="106"/>
  <c r="Y34" i="106"/>
  <c r="X34" i="106"/>
  <c r="U34" i="106"/>
  <c r="R34" i="106"/>
  <c r="P34" i="106"/>
  <c r="O34" i="106"/>
  <c r="M34" i="106"/>
  <c r="H34" i="106"/>
  <c r="G34" i="106"/>
  <c r="F34" i="106"/>
  <c r="E34" i="106"/>
  <c r="B34" i="106"/>
  <c r="Z18" i="106"/>
  <c r="Q18" i="106"/>
  <c r="H18" i="106"/>
  <c r="D18" i="106"/>
  <c r="Z17" i="106"/>
  <c r="Q17" i="106"/>
  <c r="H17" i="106"/>
  <c r="F17" i="106"/>
  <c r="D17" i="106"/>
  <c r="F16" i="106"/>
  <c r="D16" i="106"/>
  <c r="F15" i="106"/>
  <c r="D15" i="106"/>
  <c r="AP40" i="105"/>
  <c r="AK38" i="105"/>
  <c r="AI38" i="105"/>
  <c r="AH38" i="105"/>
  <c r="AF38" i="105"/>
  <c r="AD38" i="105"/>
  <c r="AA38" i="105"/>
  <c r="Z38" i="105"/>
  <c r="Y38" i="105"/>
  <c r="X38" i="105"/>
  <c r="U38" i="105"/>
  <c r="R38" i="105"/>
  <c r="P38" i="105"/>
  <c r="O38" i="105"/>
  <c r="M38" i="105"/>
  <c r="K38" i="105"/>
  <c r="H38" i="105"/>
  <c r="G38" i="105"/>
  <c r="F38" i="105"/>
  <c r="E38" i="105"/>
  <c r="B38" i="105"/>
  <c r="AK37" i="105"/>
  <c r="AI37" i="105"/>
  <c r="AH37" i="105"/>
  <c r="AF37" i="105"/>
  <c r="AD37" i="105"/>
  <c r="AA37" i="105"/>
  <c r="Z37" i="105"/>
  <c r="Y37" i="105"/>
  <c r="X37" i="105"/>
  <c r="U37" i="105"/>
  <c r="R37" i="105"/>
  <c r="P37" i="105"/>
  <c r="O37" i="105"/>
  <c r="M37" i="105"/>
  <c r="K37" i="105"/>
  <c r="H37" i="105"/>
  <c r="G37" i="105"/>
  <c r="F37" i="105"/>
  <c r="E37" i="105"/>
  <c r="B37" i="105"/>
  <c r="AK36" i="105"/>
  <c r="AI36" i="105"/>
  <c r="AH36" i="105"/>
  <c r="AF36" i="105"/>
  <c r="AD36" i="105"/>
  <c r="AA36" i="105"/>
  <c r="Z36" i="105"/>
  <c r="Y36" i="105"/>
  <c r="X36" i="105"/>
  <c r="U36" i="105"/>
  <c r="R36" i="105"/>
  <c r="P36" i="105"/>
  <c r="O36" i="105"/>
  <c r="M36" i="105"/>
  <c r="K36" i="105"/>
  <c r="H36" i="105"/>
  <c r="G36" i="105"/>
  <c r="F36" i="105"/>
  <c r="E36" i="105"/>
  <c r="B36" i="105"/>
  <c r="AK35" i="105"/>
  <c r="AI35" i="105"/>
  <c r="AH35" i="105"/>
  <c r="AF35" i="105"/>
  <c r="AD35" i="105"/>
  <c r="AA35" i="105"/>
  <c r="Z35" i="105"/>
  <c r="Y35" i="105"/>
  <c r="X35" i="105"/>
  <c r="U35" i="105"/>
  <c r="R35" i="105"/>
  <c r="P35" i="105"/>
  <c r="O35" i="105"/>
  <c r="M35" i="105"/>
  <c r="K35" i="105"/>
  <c r="H35" i="105"/>
  <c r="G35" i="105"/>
  <c r="F35" i="105"/>
  <c r="E35" i="105"/>
  <c r="B35" i="105"/>
  <c r="AK34" i="105"/>
  <c r="AI34" i="105"/>
  <c r="AH34" i="105"/>
  <c r="AF34" i="105"/>
  <c r="AD34" i="105"/>
  <c r="AA34" i="105"/>
  <c r="Z34" i="105"/>
  <c r="Y34" i="105"/>
  <c r="X34" i="105"/>
  <c r="U34" i="105"/>
  <c r="R34" i="105"/>
  <c r="P34" i="105"/>
  <c r="O34" i="105"/>
  <c r="M34" i="105"/>
  <c r="K34" i="105"/>
  <c r="H34" i="105"/>
  <c r="G34" i="105"/>
  <c r="F34" i="105"/>
  <c r="E34" i="105"/>
  <c r="B34" i="105"/>
  <c r="Z18" i="105"/>
  <c r="Q18" i="105"/>
  <c r="H18" i="105"/>
  <c r="D18" i="105"/>
  <c r="Z17" i="105"/>
  <c r="Q17" i="105"/>
  <c r="H17" i="105"/>
  <c r="F17" i="105"/>
  <c r="D17" i="105"/>
  <c r="F16" i="105"/>
  <c r="D16" i="105"/>
  <c r="F15" i="105"/>
  <c r="D15" i="105"/>
  <c r="AP40" i="104"/>
  <c r="AK38" i="104"/>
  <c r="AI38" i="104"/>
  <c r="AH38" i="104"/>
  <c r="AF38" i="104"/>
  <c r="AD38" i="104"/>
  <c r="AA38" i="104"/>
  <c r="Z38" i="104"/>
  <c r="Y38" i="104"/>
  <c r="X38" i="104"/>
  <c r="U38" i="104"/>
  <c r="R38" i="104"/>
  <c r="P38" i="104"/>
  <c r="O38" i="104"/>
  <c r="M38" i="104"/>
  <c r="K38" i="104"/>
  <c r="H38" i="104"/>
  <c r="G38" i="104"/>
  <c r="F38" i="104"/>
  <c r="E38" i="104"/>
  <c r="B38" i="104"/>
  <c r="AK37" i="104"/>
  <c r="AI37" i="104"/>
  <c r="AH37" i="104"/>
  <c r="AF37" i="104"/>
  <c r="AD37" i="104"/>
  <c r="AA37" i="104"/>
  <c r="Z37" i="104"/>
  <c r="Y37" i="104"/>
  <c r="X37" i="104"/>
  <c r="U37" i="104"/>
  <c r="R37" i="104"/>
  <c r="P37" i="104"/>
  <c r="O37" i="104"/>
  <c r="M37" i="104"/>
  <c r="K37" i="104"/>
  <c r="H37" i="104"/>
  <c r="G37" i="104"/>
  <c r="F37" i="104"/>
  <c r="E37" i="104"/>
  <c r="B37" i="104"/>
  <c r="AK36" i="104"/>
  <c r="AI36" i="104"/>
  <c r="AH36" i="104"/>
  <c r="AF36" i="104"/>
  <c r="AD36" i="104"/>
  <c r="AA36" i="104"/>
  <c r="Z36" i="104"/>
  <c r="Y36" i="104"/>
  <c r="X36" i="104"/>
  <c r="U36" i="104"/>
  <c r="R36" i="104"/>
  <c r="P36" i="104"/>
  <c r="O36" i="104"/>
  <c r="M36" i="104"/>
  <c r="K36" i="104"/>
  <c r="H36" i="104"/>
  <c r="G36" i="104"/>
  <c r="F36" i="104"/>
  <c r="E36" i="104"/>
  <c r="B36" i="104"/>
  <c r="AK35" i="104"/>
  <c r="AI35" i="104"/>
  <c r="AH35" i="104"/>
  <c r="AF35" i="104"/>
  <c r="AD35" i="104"/>
  <c r="AA35" i="104"/>
  <c r="Z35" i="104"/>
  <c r="Y35" i="104"/>
  <c r="X35" i="104"/>
  <c r="U35" i="104"/>
  <c r="R35" i="104"/>
  <c r="P35" i="104"/>
  <c r="O35" i="104"/>
  <c r="M35" i="104"/>
  <c r="K35" i="104"/>
  <c r="H35" i="104"/>
  <c r="G35" i="104"/>
  <c r="F35" i="104"/>
  <c r="E35" i="104"/>
  <c r="B35" i="104"/>
  <c r="AK34" i="104"/>
  <c r="AI34" i="104"/>
  <c r="AH34" i="104"/>
  <c r="AF34" i="104"/>
  <c r="AD34" i="104"/>
  <c r="AA34" i="104"/>
  <c r="Z34" i="104"/>
  <c r="Y34" i="104"/>
  <c r="X34" i="104"/>
  <c r="U34" i="104"/>
  <c r="R34" i="104"/>
  <c r="P34" i="104"/>
  <c r="O34" i="104"/>
  <c r="M34" i="104"/>
  <c r="K34" i="104"/>
  <c r="H34" i="104"/>
  <c r="G34" i="104"/>
  <c r="F34" i="104"/>
  <c r="E34" i="104"/>
  <c r="B34" i="104"/>
  <c r="Z18" i="104"/>
  <c r="Q18" i="104"/>
  <c r="H18" i="104"/>
  <c r="AI18" i="104" s="1"/>
  <c r="D18" i="104"/>
  <c r="Z17" i="104"/>
  <c r="Q17" i="104"/>
  <c r="H17" i="104"/>
  <c r="AI17" i="104" s="1"/>
  <c r="F17" i="104"/>
  <c r="D17" i="104"/>
  <c r="F16" i="104"/>
  <c r="D16" i="104"/>
  <c r="F15" i="104"/>
  <c r="D15" i="104"/>
  <c r="AP40" i="103"/>
  <c r="AK38" i="103"/>
  <c r="AI38" i="103"/>
  <c r="AH38" i="103"/>
  <c r="AF38" i="103"/>
  <c r="AD38" i="103"/>
  <c r="AA38" i="103"/>
  <c r="Z38" i="103"/>
  <c r="Y38" i="103"/>
  <c r="X38" i="103"/>
  <c r="U38" i="103"/>
  <c r="R38" i="103"/>
  <c r="P38" i="103"/>
  <c r="O38" i="103"/>
  <c r="M38" i="103"/>
  <c r="K38" i="103"/>
  <c r="H38" i="103"/>
  <c r="G38" i="103"/>
  <c r="F38" i="103"/>
  <c r="E38" i="103"/>
  <c r="B38" i="103"/>
  <c r="AK37" i="103"/>
  <c r="AI37" i="103"/>
  <c r="AH37" i="103"/>
  <c r="AF37" i="103"/>
  <c r="AD37" i="103"/>
  <c r="AA37" i="103"/>
  <c r="Z37" i="103"/>
  <c r="Y37" i="103"/>
  <c r="X37" i="103"/>
  <c r="U37" i="103"/>
  <c r="R37" i="103"/>
  <c r="P37" i="103"/>
  <c r="O37" i="103"/>
  <c r="M37" i="103"/>
  <c r="K37" i="103"/>
  <c r="H37" i="103"/>
  <c r="G37" i="103"/>
  <c r="F37" i="103"/>
  <c r="E37" i="103"/>
  <c r="B37" i="103"/>
  <c r="AK36" i="103"/>
  <c r="AI36" i="103"/>
  <c r="AH36" i="103"/>
  <c r="AF36" i="103"/>
  <c r="AD36" i="103"/>
  <c r="AA36" i="103"/>
  <c r="Z36" i="103"/>
  <c r="Y36" i="103"/>
  <c r="X36" i="103"/>
  <c r="U36" i="103"/>
  <c r="R36" i="103"/>
  <c r="P36" i="103"/>
  <c r="O36" i="103"/>
  <c r="M36" i="103"/>
  <c r="K36" i="103"/>
  <c r="H36" i="103"/>
  <c r="G36" i="103"/>
  <c r="F36" i="103"/>
  <c r="E36" i="103"/>
  <c r="B36" i="103"/>
  <c r="AK35" i="103"/>
  <c r="AI35" i="103"/>
  <c r="AH35" i="103"/>
  <c r="AF35" i="103"/>
  <c r="AD35" i="103"/>
  <c r="AA35" i="103"/>
  <c r="Z35" i="103"/>
  <c r="Y35" i="103"/>
  <c r="X35" i="103"/>
  <c r="U35" i="103"/>
  <c r="R35" i="103"/>
  <c r="P35" i="103"/>
  <c r="O35" i="103"/>
  <c r="M35" i="103"/>
  <c r="K35" i="103"/>
  <c r="H35" i="103"/>
  <c r="G35" i="103"/>
  <c r="F35" i="103"/>
  <c r="E35" i="103"/>
  <c r="B35" i="103"/>
  <c r="AK34" i="103"/>
  <c r="AI34" i="103"/>
  <c r="AH34" i="103"/>
  <c r="AF34" i="103"/>
  <c r="AD34" i="103"/>
  <c r="AA34" i="103"/>
  <c r="Z34" i="103"/>
  <c r="Y34" i="103"/>
  <c r="X34" i="103"/>
  <c r="U34" i="103"/>
  <c r="R34" i="103"/>
  <c r="P34" i="103"/>
  <c r="O34" i="103"/>
  <c r="M34" i="103"/>
  <c r="K34" i="103"/>
  <c r="H34" i="103"/>
  <c r="G34" i="103"/>
  <c r="F34" i="103"/>
  <c r="E34" i="103"/>
  <c r="B34" i="103"/>
  <c r="Z18" i="103"/>
  <c r="Q18" i="103"/>
  <c r="H18" i="103"/>
  <c r="D18" i="103"/>
  <c r="Z17" i="103"/>
  <c r="Q17" i="103"/>
  <c r="H17" i="103"/>
  <c r="F17" i="103"/>
  <c r="D17" i="103"/>
  <c r="F16" i="103"/>
  <c r="D16" i="103"/>
  <c r="F15" i="103"/>
  <c r="D15" i="103"/>
  <c r="AP40" i="102"/>
  <c r="AK38" i="102"/>
  <c r="AI38" i="102"/>
  <c r="AH38" i="102"/>
  <c r="AF38" i="102"/>
  <c r="AD38" i="102"/>
  <c r="AA38" i="102"/>
  <c r="Z38" i="102"/>
  <c r="Y38" i="102"/>
  <c r="X38" i="102"/>
  <c r="U38" i="102"/>
  <c r="R38" i="102"/>
  <c r="P38" i="102"/>
  <c r="O38" i="102"/>
  <c r="M38" i="102"/>
  <c r="K38" i="102"/>
  <c r="H38" i="102"/>
  <c r="G38" i="102"/>
  <c r="F38" i="102"/>
  <c r="E38" i="102"/>
  <c r="B38" i="102"/>
  <c r="AK37" i="102"/>
  <c r="AI37" i="102"/>
  <c r="AH37" i="102"/>
  <c r="AF37" i="102"/>
  <c r="AD37" i="102"/>
  <c r="AA37" i="102"/>
  <c r="Z37" i="102"/>
  <c r="Y37" i="102"/>
  <c r="X37" i="102"/>
  <c r="U37" i="102"/>
  <c r="R37" i="102"/>
  <c r="P37" i="102"/>
  <c r="O37" i="102"/>
  <c r="M37" i="102"/>
  <c r="K37" i="102"/>
  <c r="H37" i="102"/>
  <c r="G37" i="102"/>
  <c r="F37" i="102"/>
  <c r="E37" i="102"/>
  <c r="B37" i="102"/>
  <c r="AK36" i="102"/>
  <c r="AI36" i="102"/>
  <c r="AH36" i="102"/>
  <c r="AF36" i="102"/>
  <c r="AD36" i="102"/>
  <c r="AA36" i="102"/>
  <c r="Z36" i="102"/>
  <c r="Y36" i="102"/>
  <c r="X36" i="102"/>
  <c r="U36" i="102"/>
  <c r="R36" i="102"/>
  <c r="P36" i="102"/>
  <c r="O36" i="102"/>
  <c r="M36" i="102"/>
  <c r="K36" i="102"/>
  <c r="H36" i="102"/>
  <c r="G36" i="102"/>
  <c r="F36" i="102"/>
  <c r="E36" i="102"/>
  <c r="B36" i="102"/>
  <c r="AK35" i="102"/>
  <c r="AI35" i="102"/>
  <c r="AH35" i="102"/>
  <c r="AF35" i="102"/>
  <c r="AD35" i="102"/>
  <c r="AA35" i="102"/>
  <c r="Z35" i="102"/>
  <c r="Y35" i="102"/>
  <c r="X35" i="102"/>
  <c r="U35" i="102"/>
  <c r="R35" i="102"/>
  <c r="P35" i="102"/>
  <c r="O35" i="102"/>
  <c r="M35" i="102"/>
  <c r="K35" i="102"/>
  <c r="H35" i="102"/>
  <c r="G35" i="102"/>
  <c r="F35" i="102"/>
  <c r="E35" i="102"/>
  <c r="B35" i="102"/>
  <c r="AK34" i="102"/>
  <c r="AI34" i="102"/>
  <c r="AH34" i="102"/>
  <c r="AF34" i="102"/>
  <c r="AD34" i="102"/>
  <c r="AA34" i="102"/>
  <c r="Z34" i="102"/>
  <c r="Y34" i="102"/>
  <c r="X34" i="102"/>
  <c r="U34" i="102"/>
  <c r="R34" i="102"/>
  <c r="P34" i="102"/>
  <c r="O34" i="102"/>
  <c r="M34" i="102"/>
  <c r="K34" i="102"/>
  <c r="H34" i="102"/>
  <c r="G34" i="102"/>
  <c r="F34" i="102"/>
  <c r="E34" i="102"/>
  <c r="B34" i="102"/>
  <c r="Z18" i="102"/>
  <c r="Q18" i="102"/>
  <c r="H18" i="102"/>
  <c r="D18" i="102"/>
  <c r="Z17" i="102"/>
  <c r="Q17" i="102"/>
  <c r="H17" i="102"/>
  <c r="AI17" i="102" s="1"/>
  <c r="F17" i="102"/>
  <c r="D17" i="102"/>
  <c r="F16" i="102"/>
  <c r="D16" i="102"/>
  <c r="F15" i="102"/>
  <c r="D15" i="102"/>
  <c r="AP40" i="101"/>
  <c r="AK38" i="101"/>
  <c r="AI38" i="101"/>
  <c r="AH38" i="101"/>
  <c r="AF38" i="101"/>
  <c r="AD38" i="101"/>
  <c r="AA38" i="101"/>
  <c r="Z38" i="101"/>
  <c r="Y38" i="101"/>
  <c r="X38" i="101"/>
  <c r="U38" i="101"/>
  <c r="R38" i="101"/>
  <c r="P38" i="101"/>
  <c r="O38" i="101"/>
  <c r="M38" i="101"/>
  <c r="K38" i="101"/>
  <c r="H38" i="101"/>
  <c r="G38" i="101"/>
  <c r="F38" i="101"/>
  <c r="E38" i="101"/>
  <c r="B38" i="101"/>
  <c r="AK37" i="101"/>
  <c r="AI37" i="101"/>
  <c r="AH37" i="101"/>
  <c r="AF37" i="101"/>
  <c r="AD37" i="101"/>
  <c r="AA37" i="101"/>
  <c r="Z37" i="101"/>
  <c r="Y37" i="101"/>
  <c r="X37" i="101"/>
  <c r="U37" i="101"/>
  <c r="R37" i="101"/>
  <c r="P37" i="101"/>
  <c r="O37" i="101"/>
  <c r="M37" i="101"/>
  <c r="K37" i="101"/>
  <c r="H37" i="101"/>
  <c r="G37" i="101"/>
  <c r="F37" i="101"/>
  <c r="E37" i="101"/>
  <c r="B37" i="101"/>
  <c r="AK36" i="101"/>
  <c r="AI36" i="101"/>
  <c r="AH36" i="101"/>
  <c r="AF36" i="101"/>
  <c r="AD36" i="101"/>
  <c r="AA36" i="101"/>
  <c r="Z36" i="101"/>
  <c r="Y36" i="101"/>
  <c r="X36" i="101"/>
  <c r="U36" i="101"/>
  <c r="R36" i="101"/>
  <c r="P36" i="101"/>
  <c r="O36" i="101"/>
  <c r="M36" i="101"/>
  <c r="K36" i="101"/>
  <c r="H36" i="101"/>
  <c r="G36" i="101"/>
  <c r="F36" i="101"/>
  <c r="E36" i="101"/>
  <c r="B36" i="101"/>
  <c r="AK35" i="101"/>
  <c r="AI35" i="101"/>
  <c r="AH35" i="101"/>
  <c r="AF35" i="101"/>
  <c r="AD35" i="101"/>
  <c r="AA35" i="101"/>
  <c r="Z35" i="101"/>
  <c r="Y35" i="101"/>
  <c r="X35" i="101"/>
  <c r="U35" i="101"/>
  <c r="R35" i="101"/>
  <c r="P35" i="101"/>
  <c r="O35" i="101"/>
  <c r="M35" i="101"/>
  <c r="K35" i="101"/>
  <c r="H35" i="101"/>
  <c r="G35" i="101"/>
  <c r="F35" i="101"/>
  <c r="E35" i="101"/>
  <c r="B35" i="101"/>
  <c r="AK34" i="101"/>
  <c r="AI34" i="101"/>
  <c r="AH34" i="101"/>
  <c r="AF34" i="101"/>
  <c r="AD34" i="101"/>
  <c r="AA34" i="101"/>
  <c r="Z34" i="101"/>
  <c r="Y34" i="101"/>
  <c r="X34" i="101"/>
  <c r="U34" i="101"/>
  <c r="R34" i="101"/>
  <c r="P34" i="101"/>
  <c r="O34" i="101"/>
  <c r="M34" i="101"/>
  <c r="K34" i="101"/>
  <c r="H34" i="101"/>
  <c r="G34" i="101"/>
  <c r="F34" i="101"/>
  <c r="E34" i="101"/>
  <c r="B34" i="101"/>
  <c r="Z18" i="101"/>
  <c r="Q18" i="101"/>
  <c r="H18" i="101"/>
  <c r="D18" i="101"/>
  <c r="Z17" i="101"/>
  <c r="Q17" i="101"/>
  <c r="H17" i="101"/>
  <c r="F17" i="101"/>
  <c r="D17" i="101"/>
  <c r="F16" i="101"/>
  <c r="D16" i="101"/>
  <c r="F15" i="101"/>
  <c r="D15" i="101"/>
  <c r="AP40" i="100"/>
  <c r="AK38" i="100"/>
  <c r="AI38" i="100"/>
  <c r="AH38" i="100"/>
  <c r="AF38" i="100"/>
  <c r="AD38" i="100"/>
  <c r="AA38" i="100"/>
  <c r="Z38" i="100"/>
  <c r="Y38" i="100"/>
  <c r="X38" i="100"/>
  <c r="U38" i="100"/>
  <c r="R38" i="100"/>
  <c r="P38" i="100"/>
  <c r="O38" i="100"/>
  <c r="M38" i="100"/>
  <c r="K38" i="100"/>
  <c r="H38" i="100"/>
  <c r="G38" i="100"/>
  <c r="F38" i="100"/>
  <c r="E38" i="100"/>
  <c r="B38" i="100"/>
  <c r="AK37" i="100"/>
  <c r="AI37" i="100"/>
  <c r="AH37" i="100"/>
  <c r="AF37" i="100"/>
  <c r="AD37" i="100"/>
  <c r="AA37" i="100"/>
  <c r="Z37" i="100"/>
  <c r="Y37" i="100"/>
  <c r="X37" i="100"/>
  <c r="U37" i="100"/>
  <c r="R37" i="100"/>
  <c r="P37" i="100"/>
  <c r="O37" i="100"/>
  <c r="M37" i="100"/>
  <c r="K37" i="100"/>
  <c r="H37" i="100"/>
  <c r="G37" i="100"/>
  <c r="F37" i="100"/>
  <c r="E37" i="100"/>
  <c r="B37" i="100"/>
  <c r="AK36" i="100"/>
  <c r="AI36" i="100"/>
  <c r="AH36" i="100"/>
  <c r="AF36" i="100"/>
  <c r="AD36" i="100"/>
  <c r="AA36" i="100"/>
  <c r="Z36" i="100"/>
  <c r="Y36" i="100"/>
  <c r="X36" i="100"/>
  <c r="U36" i="100"/>
  <c r="R36" i="100"/>
  <c r="P36" i="100"/>
  <c r="O36" i="100"/>
  <c r="M36" i="100"/>
  <c r="K36" i="100"/>
  <c r="H36" i="100"/>
  <c r="G36" i="100"/>
  <c r="F36" i="100"/>
  <c r="E36" i="100"/>
  <c r="B36" i="100"/>
  <c r="AK35" i="100"/>
  <c r="AI35" i="100"/>
  <c r="AH35" i="100"/>
  <c r="AF35" i="100"/>
  <c r="AD35" i="100"/>
  <c r="AA35" i="100"/>
  <c r="Z35" i="100"/>
  <c r="Y35" i="100"/>
  <c r="X35" i="100"/>
  <c r="U35" i="100"/>
  <c r="R35" i="100"/>
  <c r="P35" i="100"/>
  <c r="O35" i="100"/>
  <c r="M35" i="100"/>
  <c r="K35" i="100"/>
  <c r="H35" i="100"/>
  <c r="G35" i="100"/>
  <c r="F35" i="100"/>
  <c r="E35" i="100"/>
  <c r="B35" i="100"/>
  <c r="AK34" i="100"/>
  <c r="AI34" i="100"/>
  <c r="AH34" i="100"/>
  <c r="AF34" i="100"/>
  <c r="AD34" i="100"/>
  <c r="AA34" i="100"/>
  <c r="Z34" i="100"/>
  <c r="Y34" i="100"/>
  <c r="X34" i="100"/>
  <c r="U34" i="100"/>
  <c r="R34" i="100"/>
  <c r="P34" i="100"/>
  <c r="O34" i="100"/>
  <c r="M34" i="100"/>
  <c r="K34" i="100"/>
  <c r="H34" i="100"/>
  <c r="G34" i="100"/>
  <c r="F34" i="100"/>
  <c r="E34" i="100"/>
  <c r="B34" i="100"/>
  <c r="Z18" i="100"/>
  <c r="Q18" i="100"/>
  <c r="H18" i="100"/>
  <c r="D18" i="100"/>
  <c r="Z17" i="100"/>
  <c r="Q17" i="100"/>
  <c r="H17" i="100"/>
  <c r="F17" i="100"/>
  <c r="D17" i="100"/>
  <c r="F16" i="100"/>
  <c r="D16" i="100"/>
  <c r="F15" i="100"/>
  <c r="D15" i="100"/>
  <c r="AP40" i="99"/>
  <c r="AK38" i="99"/>
  <c r="AI38" i="99"/>
  <c r="AH38" i="99"/>
  <c r="AF38" i="99"/>
  <c r="AD38" i="99"/>
  <c r="AA38" i="99"/>
  <c r="Z38" i="99"/>
  <c r="Y38" i="99"/>
  <c r="X38" i="99"/>
  <c r="U38" i="99"/>
  <c r="R38" i="99"/>
  <c r="P38" i="99"/>
  <c r="O38" i="99"/>
  <c r="M38" i="99"/>
  <c r="K38" i="99"/>
  <c r="H38" i="99"/>
  <c r="G38" i="99"/>
  <c r="F38" i="99"/>
  <c r="E38" i="99"/>
  <c r="B38" i="99"/>
  <c r="AK37" i="99"/>
  <c r="AI37" i="99"/>
  <c r="AH37" i="99"/>
  <c r="AF37" i="99"/>
  <c r="AD37" i="99"/>
  <c r="AA37" i="99"/>
  <c r="Z37" i="99"/>
  <c r="Y37" i="99"/>
  <c r="X37" i="99"/>
  <c r="U37" i="99"/>
  <c r="R37" i="99"/>
  <c r="P37" i="99"/>
  <c r="O37" i="99"/>
  <c r="M37" i="99"/>
  <c r="K37" i="99"/>
  <c r="H37" i="99"/>
  <c r="G37" i="99"/>
  <c r="F37" i="99"/>
  <c r="E37" i="99"/>
  <c r="B37" i="99"/>
  <c r="AK36" i="99"/>
  <c r="AI36" i="99"/>
  <c r="AH36" i="99"/>
  <c r="AF36" i="99"/>
  <c r="AD36" i="99"/>
  <c r="AA36" i="99"/>
  <c r="Z36" i="99"/>
  <c r="Y36" i="99"/>
  <c r="X36" i="99"/>
  <c r="U36" i="99"/>
  <c r="R36" i="99"/>
  <c r="P36" i="99"/>
  <c r="O36" i="99"/>
  <c r="M36" i="99"/>
  <c r="K36" i="99"/>
  <c r="H36" i="99"/>
  <c r="G36" i="99"/>
  <c r="F36" i="99"/>
  <c r="E36" i="99"/>
  <c r="B36" i="99"/>
  <c r="AK35" i="99"/>
  <c r="AI35" i="99"/>
  <c r="AH35" i="99"/>
  <c r="AF35" i="99"/>
  <c r="AD35" i="99"/>
  <c r="AA35" i="99"/>
  <c r="Z35" i="99"/>
  <c r="Y35" i="99"/>
  <c r="X35" i="99"/>
  <c r="U35" i="99"/>
  <c r="R35" i="99"/>
  <c r="P35" i="99"/>
  <c r="O35" i="99"/>
  <c r="M35" i="99"/>
  <c r="K35" i="99"/>
  <c r="H35" i="99"/>
  <c r="G35" i="99"/>
  <c r="F35" i="99"/>
  <c r="E35" i="99"/>
  <c r="B35" i="99"/>
  <c r="AK34" i="99"/>
  <c r="AI34" i="99"/>
  <c r="AH34" i="99"/>
  <c r="AF34" i="99"/>
  <c r="AD34" i="99"/>
  <c r="AA34" i="99"/>
  <c r="Z34" i="99"/>
  <c r="Y34" i="99"/>
  <c r="X34" i="99"/>
  <c r="U34" i="99"/>
  <c r="R34" i="99"/>
  <c r="P34" i="99"/>
  <c r="O34" i="99"/>
  <c r="M34" i="99"/>
  <c r="K34" i="99"/>
  <c r="H34" i="99"/>
  <c r="G34" i="99"/>
  <c r="F34" i="99"/>
  <c r="E34" i="99"/>
  <c r="B34" i="99"/>
  <c r="Z18" i="99"/>
  <c r="Q18" i="99"/>
  <c r="H18" i="99"/>
  <c r="D18" i="99"/>
  <c r="Z17" i="99"/>
  <c r="Q17" i="99"/>
  <c r="H17" i="99"/>
  <c r="F17" i="99"/>
  <c r="D17" i="99"/>
  <c r="F16" i="99"/>
  <c r="D16" i="99"/>
  <c r="F15" i="99"/>
  <c r="D15" i="99"/>
  <c r="AP40" i="98"/>
  <c r="AK38" i="98"/>
  <c r="AI38" i="98"/>
  <c r="AH38" i="98"/>
  <c r="AF38" i="98"/>
  <c r="AD38" i="98"/>
  <c r="AA38" i="98"/>
  <c r="Z38" i="98"/>
  <c r="Y38" i="98"/>
  <c r="X38" i="98"/>
  <c r="U38" i="98"/>
  <c r="R38" i="98"/>
  <c r="P38" i="98"/>
  <c r="O38" i="98"/>
  <c r="M38" i="98"/>
  <c r="K38" i="98"/>
  <c r="H38" i="98"/>
  <c r="G38" i="98"/>
  <c r="F38" i="98"/>
  <c r="E38" i="98"/>
  <c r="B38" i="98"/>
  <c r="AK37" i="98"/>
  <c r="AI37" i="98"/>
  <c r="AH37" i="98"/>
  <c r="AF37" i="98"/>
  <c r="AD37" i="98"/>
  <c r="AA37" i="98"/>
  <c r="Z37" i="98"/>
  <c r="Y37" i="98"/>
  <c r="X37" i="98"/>
  <c r="U37" i="98"/>
  <c r="R37" i="98"/>
  <c r="P37" i="98"/>
  <c r="O37" i="98"/>
  <c r="M37" i="98"/>
  <c r="K37" i="98"/>
  <c r="H37" i="98"/>
  <c r="G37" i="98"/>
  <c r="F37" i="98"/>
  <c r="E37" i="98"/>
  <c r="B37" i="98"/>
  <c r="AK36" i="98"/>
  <c r="AI36" i="98"/>
  <c r="AH36" i="98"/>
  <c r="AF36" i="98"/>
  <c r="AD36" i="98"/>
  <c r="AA36" i="98"/>
  <c r="Z36" i="98"/>
  <c r="Y36" i="98"/>
  <c r="X36" i="98"/>
  <c r="U36" i="98"/>
  <c r="R36" i="98"/>
  <c r="P36" i="98"/>
  <c r="O36" i="98"/>
  <c r="M36" i="98"/>
  <c r="K36" i="98"/>
  <c r="H36" i="98"/>
  <c r="G36" i="98"/>
  <c r="F36" i="98"/>
  <c r="E36" i="98"/>
  <c r="B36" i="98"/>
  <c r="AK35" i="98"/>
  <c r="AI35" i="98"/>
  <c r="AH35" i="98"/>
  <c r="AF35" i="98"/>
  <c r="AD35" i="98"/>
  <c r="AA35" i="98"/>
  <c r="Z35" i="98"/>
  <c r="Y35" i="98"/>
  <c r="X35" i="98"/>
  <c r="U35" i="98"/>
  <c r="R35" i="98"/>
  <c r="P35" i="98"/>
  <c r="O35" i="98"/>
  <c r="M35" i="98"/>
  <c r="K35" i="98"/>
  <c r="H35" i="98"/>
  <c r="G35" i="98"/>
  <c r="F35" i="98"/>
  <c r="E35" i="98"/>
  <c r="E34" i="98" s="1"/>
  <c r="B35" i="98"/>
  <c r="AK34" i="98"/>
  <c r="AI34" i="98"/>
  <c r="AH34" i="98"/>
  <c r="AF34" i="98"/>
  <c r="AD34" i="98"/>
  <c r="AA34" i="98"/>
  <c r="Z34" i="98"/>
  <c r="Y34" i="98"/>
  <c r="X34" i="98"/>
  <c r="U34" i="98"/>
  <c r="R34" i="98"/>
  <c r="P34" i="98"/>
  <c r="O34" i="98"/>
  <c r="M34" i="98"/>
  <c r="K34" i="98"/>
  <c r="H34" i="98"/>
  <c r="G34" i="98"/>
  <c r="F34" i="98"/>
  <c r="B34" i="98"/>
  <c r="Z18" i="98"/>
  <c r="Q18" i="98"/>
  <c r="H18" i="98"/>
  <c r="AI18" i="98" s="1"/>
  <c r="D18" i="98"/>
  <c r="Z17" i="98"/>
  <c r="Q17" i="98"/>
  <c r="H17" i="98"/>
  <c r="AI17" i="98" s="1"/>
  <c r="F17" i="98"/>
  <c r="D17" i="98"/>
  <c r="F16" i="98"/>
  <c r="D16" i="98"/>
  <c r="F15" i="98"/>
  <c r="D15" i="98"/>
  <c r="AP40" i="97"/>
  <c r="AK38" i="97"/>
  <c r="AI38" i="97"/>
  <c r="AH38" i="97"/>
  <c r="AF38" i="97"/>
  <c r="AD38" i="97"/>
  <c r="AA38" i="97"/>
  <c r="Z38" i="97"/>
  <c r="Y38" i="97"/>
  <c r="X38" i="97"/>
  <c r="U38" i="97"/>
  <c r="R38" i="97"/>
  <c r="P38" i="97"/>
  <c r="O38" i="97"/>
  <c r="M38" i="97"/>
  <c r="K38" i="97"/>
  <c r="H38" i="97"/>
  <c r="G38" i="97"/>
  <c r="F38" i="97"/>
  <c r="E38" i="97"/>
  <c r="B38" i="97"/>
  <c r="AK37" i="97"/>
  <c r="AI37" i="97"/>
  <c r="AH37" i="97"/>
  <c r="AF37" i="97"/>
  <c r="AD37" i="97"/>
  <c r="AA37" i="97"/>
  <c r="Z37" i="97"/>
  <c r="Y37" i="97"/>
  <c r="X37" i="97"/>
  <c r="U37" i="97"/>
  <c r="R37" i="97"/>
  <c r="P37" i="97"/>
  <c r="O37" i="97"/>
  <c r="M37" i="97"/>
  <c r="K37" i="97"/>
  <c r="H37" i="97"/>
  <c r="G37" i="97"/>
  <c r="F37" i="97"/>
  <c r="E37" i="97"/>
  <c r="B37" i="97"/>
  <c r="AK36" i="97"/>
  <c r="AI36" i="97"/>
  <c r="AH36" i="97"/>
  <c r="AF36" i="97"/>
  <c r="AD36" i="97"/>
  <c r="AA36" i="97"/>
  <c r="Z36" i="97"/>
  <c r="Y36" i="97"/>
  <c r="X36" i="97"/>
  <c r="U36" i="97"/>
  <c r="R36" i="97"/>
  <c r="P36" i="97"/>
  <c r="O36" i="97"/>
  <c r="M36" i="97"/>
  <c r="K36" i="97"/>
  <c r="H36" i="97"/>
  <c r="G36" i="97"/>
  <c r="F36" i="97"/>
  <c r="E36" i="97"/>
  <c r="B36" i="97"/>
  <c r="AK35" i="97"/>
  <c r="AI35" i="97"/>
  <c r="AH35" i="97"/>
  <c r="AF35" i="97"/>
  <c r="AD35" i="97"/>
  <c r="AA35" i="97"/>
  <c r="Z35" i="97"/>
  <c r="Y35" i="97"/>
  <c r="X35" i="97"/>
  <c r="U35" i="97"/>
  <c r="R35" i="97"/>
  <c r="P35" i="97"/>
  <c r="O35" i="97"/>
  <c r="M35" i="97"/>
  <c r="K35" i="97"/>
  <c r="H35" i="97"/>
  <c r="G35" i="97"/>
  <c r="F35" i="97"/>
  <c r="E35" i="97"/>
  <c r="B35" i="97"/>
  <c r="AK34" i="97"/>
  <c r="AI34" i="97"/>
  <c r="AH34" i="97"/>
  <c r="AF34" i="97"/>
  <c r="AD34" i="97"/>
  <c r="AA34" i="97"/>
  <c r="Z34" i="97"/>
  <c r="Y34" i="97"/>
  <c r="X34" i="97"/>
  <c r="U34" i="97"/>
  <c r="R34" i="97"/>
  <c r="P34" i="97"/>
  <c r="O34" i="97"/>
  <c r="M34" i="97"/>
  <c r="K34" i="97"/>
  <c r="H34" i="97"/>
  <c r="G34" i="97"/>
  <c r="F34" i="97"/>
  <c r="E34" i="97"/>
  <c r="B34" i="97"/>
  <c r="Z18" i="97"/>
  <c r="Q18" i="97"/>
  <c r="H18" i="97"/>
  <c r="D18" i="97"/>
  <c r="Z17" i="97"/>
  <c r="Q17" i="97"/>
  <c r="H17" i="97"/>
  <c r="F17" i="97"/>
  <c r="D17" i="97"/>
  <c r="F16" i="97"/>
  <c r="D16" i="97"/>
  <c r="F15" i="97"/>
  <c r="D15" i="97"/>
  <c r="AP40" i="96"/>
  <c r="AK38" i="96"/>
  <c r="AI38" i="96"/>
  <c r="AH38" i="96"/>
  <c r="AF38" i="96"/>
  <c r="AD38" i="96"/>
  <c r="AA38" i="96"/>
  <c r="Z38" i="96"/>
  <c r="Y38" i="96"/>
  <c r="X38" i="96"/>
  <c r="U38" i="96"/>
  <c r="R38" i="96"/>
  <c r="P38" i="96"/>
  <c r="O38" i="96"/>
  <c r="M38" i="96"/>
  <c r="K38" i="96"/>
  <c r="H38" i="96"/>
  <c r="G38" i="96"/>
  <c r="F38" i="96"/>
  <c r="E38" i="96"/>
  <c r="B38" i="96"/>
  <c r="AK37" i="96"/>
  <c r="AI37" i="96"/>
  <c r="AH37" i="96"/>
  <c r="AF37" i="96"/>
  <c r="AD37" i="96"/>
  <c r="AA37" i="96"/>
  <c r="Z37" i="96"/>
  <c r="Y37" i="96"/>
  <c r="X37" i="96"/>
  <c r="U37" i="96"/>
  <c r="R37" i="96"/>
  <c r="P37" i="96"/>
  <c r="O37" i="96"/>
  <c r="M37" i="96"/>
  <c r="K37" i="96"/>
  <c r="H37" i="96"/>
  <c r="G37" i="96"/>
  <c r="F37" i="96"/>
  <c r="E37" i="96"/>
  <c r="B37" i="96"/>
  <c r="AK36" i="96"/>
  <c r="AI36" i="96"/>
  <c r="AH36" i="96"/>
  <c r="AF36" i="96"/>
  <c r="AD36" i="96"/>
  <c r="AA36" i="96"/>
  <c r="Z36" i="96"/>
  <c r="Y36" i="96"/>
  <c r="X36" i="96"/>
  <c r="U36" i="96"/>
  <c r="R36" i="96"/>
  <c r="P36" i="96"/>
  <c r="O36" i="96"/>
  <c r="M36" i="96"/>
  <c r="K36" i="96"/>
  <c r="H36" i="96"/>
  <c r="G36" i="96"/>
  <c r="F36" i="96"/>
  <c r="E36" i="96"/>
  <c r="B36" i="96"/>
  <c r="AK35" i="96"/>
  <c r="AI35" i="96"/>
  <c r="AH35" i="96"/>
  <c r="AF35" i="96"/>
  <c r="AD35" i="96"/>
  <c r="AA35" i="96"/>
  <c r="Z35" i="96"/>
  <c r="Y35" i="96"/>
  <c r="X35" i="96"/>
  <c r="U35" i="96"/>
  <c r="R35" i="96"/>
  <c r="P35" i="96"/>
  <c r="O35" i="96"/>
  <c r="M35" i="96"/>
  <c r="K35" i="96"/>
  <c r="H35" i="96"/>
  <c r="G35" i="96"/>
  <c r="F35" i="96"/>
  <c r="E35" i="96"/>
  <c r="B35" i="96"/>
  <c r="AK34" i="96"/>
  <c r="AI34" i="96"/>
  <c r="AH34" i="96"/>
  <c r="AF34" i="96"/>
  <c r="AD34" i="96"/>
  <c r="AA34" i="96"/>
  <c r="Z34" i="96"/>
  <c r="Y34" i="96"/>
  <c r="X34" i="96"/>
  <c r="U34" i="96"/>
  <c r="R34" i="96"/>
  <c r="P34" i="96"/>
  <c r="O34" i="96"/>
  <c r="M34" i="96"/>
  <c r="K34" i="96"/>
  <c r="H34" i="96"/>
  <c r="G34" i="96"/>
  <c r="F34" i="96"/>
  <c r="E34" i="96"/>
  <c r="B34" i="96"/>
  <c r="Z18" i="96"/>
  <c r="Q18" i="96"/>
  <c r="H18" i="96"/>
  <c r="D18" i="96"/>
  <c r="Z17" i="96"/>
  <c r="Q17" i="96"/>
  <c r="H17" i="96"/>
  <c r="F17" i="96"/>
  <c r="D17" i="96"/>
  <c r="F16" i="96"/>
  <c r="D16" i="96"/>
  <c r="F15" i="96"/>
  <c r="D15" i="96"/>
  <c r="AP40" i="95"/>
  <c r="AK38" i="95"/>
  <c r="AI38" i="95"/>
  <c r="AH38" i="95"/>
  <c r="AF38" i="95"/>
  <c r="AD38" i="95"/>
  <c r="AA38" i="95"/>
  <c r="Z38" i="95"/>
  <c r="Y38" i="95"/>
  <c r="X38" i="95"/>
  <c r="U38" i="95"/>
  <c r="R38" i="95"/>
  <c r="P38" i="95"/>
  <c r="O38" i="95"/>
  <c r="M38" i="95"/>
  <c r="K38" i="95"/>
  <c r="H38" i="95"/>
  <c r="G38" i="95"/>
  <c r="F38" i="95"/>
  <c r="E38" i="95"/>
  <c r="B38" i="95"/>
  <c r="AK37" i="95"/>
  <c r="AI37" i="95"/>
  <c r="AH37" i="95"/>
  <c r="AF37" i="95"/>
  <c r="AD37" i="95"/>
  <c r="AA37" i="95"/>
  <c r="Z37" i="95"/>
  <c r="Y37" i="95"/>
  <c r="X37" i="95"/>
  <c r="U37" i="95"/>
  <c r="R37" i="95"/>
  <c r="P37" i="95"/>
  <c r="O37" i="95"/>
  <c r="M37" i="95"/>
  <c r="K37" i="95"/>
  <c r="H37" i="95"/>
  <c r="G37" i="95"/>
  <c r="F37" i="95"/>
  <c r="E37" i="95"/>
  <c r="B37" i="95"/>
  <c r="AK36" i="95"/>
  <c r="AI36" i="95"/>
  <c r="AH36" i="95"/>
  <c r="AF36" i="95"/>
  <c r="AD36" i="95"/>
  <c r="AA36" i="95"/>
  <c r="Z36" i="95"/>
  <c r="Y36" i="95"/>
  <c r="X36" i="95"/>
  <c r="U36" i="95"/>
  <c r="R36" i="95"/>
  <c r="P36" i="95"/>
  <c r="O36" i="95"/>
  <c r="M36" i="95"/>
  <c r="K36" i="95"/>
  <c r="H36" i="95"/>
  <c r="G36" i="95"/>
  <c r="F36" i="95"/>
  <c r="E36" i="95"/>
  <c r="B36" i="95"/>
  <c r="AK35" i="95"/>
  <c r="AI35" i="95"/>
  <c r="AH35" i="95"/>
  <c r="AF35" i="95"/>
  <c r="AD35" i="95"/>
  <c r="AA35" i="95"/>
  <c r="Z35" i="95"/>
  <c r="Y35" i="95"/>
  <c r="X35" i="95"/>
  <c r="U35" i="95"/>
  <c r="R35" i="95"/>
  <c r="P35" i="95"/>
  <c r="O35" i="95"/>
  <c r="M35" i="95"/>
  <c r="K35" i="95"/>
  <c r="H35" i="95"/>
  <c r="G35" i="95"/>
  <c r="F35" i="95"/>
  <c r="E35" i="95"/>
  <c r="B35" i="95"/>
  <c r="AK34" i="95"/>
  <c r="AI34" i="95"/>
  <c r="AH34" i="95"/>
  <c r="AF34" i="95"/>
  <c r="AD34" i="95"/>
  <c r="AA34" i="95"/>
  <c r="Z34" i="95"/>
  <c r="Y34" i="95"/>
  <c r="X34" i="95"/>
  <c r="U34" i="95"/>
  <c r="R34" i="95"/>
  <c r="P34" i="95"/>
  <c r="O34" i="95"/>
  <c r="M34" i="95"/>
  <c r="K34" i="95"/>
  <c r="H34" i="95"/>
  <c r="G34" i="95"/>
  <c r="F34" i="95"/>
  <c r="E34" i="95"/>
  <c r="B34" i="95"/>
  <c r="Z18" i="95"/>
  <c r="Q18" i="95"/>
  <c r="H18" i="95"/>
  <c r="D18" i="95"/>
  <c r="Z17" i="95"/>
  <c r="Q17" i="95"/>
  <c r="H17" i="95"/>
  <c r="F17" i="95"/>
  <c r="D17" i="95"/>
  <c r="F16" i="95"/>
  <c r="D16" i="95"/>
  <c r="F15" i="95"/>
  <c r="D15" i="95"/>
  <c r="AJ6" i="95"/>
  <c r="H12" i="24" s="1"/>
  <c r="AP40" i="94"/>
  <c r="AK38" i="94"/>
  <c r="AI38" i="94"/>
  <c r="AH38" i="94"/>
  <c r="AF38" i="94"/>
  <c r="AD38" i="94"/>
  <c r="AA38" i="94"/>
  <c r="Z38" i="94"/>
  <c r="Y38" i="94"/>
  <c r="X38" i="94"/>
  <c r="U38" i="94"/>
  <c r="R38" i="94"/>
  <c r="P38" i="94"/>
  <c r="O38" i="94"/>
  <c r="M38" i="94"/>
  <c r="K38" i="94"/>
  <c r="H38" i="94"/>
  <c r="G38" i="94"/>
  <c r="F38" i="94"/>
  <c r="E38" i="94"/>
  <c r="B38" i="94"/>
  <c r="AK37" i="94"/>
  <c r="AI37" i="94"/>
  <c r="AH37" i="94"/>
  <c r="AF37" i="94"/>
  <c r="AD37" i="94"/>
  <c r="AA37" i="94"/>
  <c r="Z37" i="94"/>
  <c r="Y37" i="94"/>
  <c r="X37" i="94"/>
  <c r="U37" i="94"/>
  <c r="R37" i="94"/>
  <c r="P37" i="94"/>
  <c r="O37" i="94"/>
  <c r="M37" i="94"/>
  <c r="K37" i="94"/>
  <c r="H37" i="94"/>
  <c r="G37" i="94"/>
  <c r="F37" i="94"/>
  <c r="E37" i="94"/>
  <c r="B37" i="94"/>
  <c r="AK36" i="94"/>
  <c r="AI36" i="94"/>
  <c r="AH36" i="94"/>
  <c r="AF36" i="94"/>
  <c r="AD36" i="94"/>
  <c r="AA36" i="94"/>
  <c r="Z36" i="94"/>
  <c r="Y36" i="94"/>
  <c r="X36" i="94"/>
  <c r="U36" i="94"/>
  <c r="R36" i="94"/>
  <c r="P36" i="94"/>
  <c r="O36" i="94"/>
  <c r="M36" i="94"/>
  <c r="K36" i="94"/>
  <c r="H36" i="94"/>
  <c r="G36" i="94"/>
  <c r="F36" i="94"/>
  <c r="E36" i="94"/>
  <c r="B36" i="94"/>
  <c r="AK35" i="94"/>
  <c r="AI35" i="94"/>
  <c r="AH35" i="94"/>
  <c r="AF35" i="94"/>
  <c r="AD35" i="94"/>
  <c r="AA35" i="94"/>
  <c r="Z35" i="94"/>
  <c r="Y35" i="94"/>
  <c r="X35" i="94"/>
  <c r="U35" i="94"/>
  <c r="R35" i="94"/>
  <c r="P35" i="94"/>
  <c r="O35" i="94"/>
  <c r="M35" i="94"/>
  <c r="K35" i="94"/>
  <c r="H35" i="94"/>
  <c r="G35" i="94"/>
  <c r="F35" i="94"/>
  <c r="E35" i="94"/>
  <c r="B35" i="94"/>
  <c r="AK34" i="94"/>
  <c r="AI34" i="94"/>
  <c r="AH34" i="94"/>
  <c r="AF34" i="94"/>
  <c r="AD34" i="94"/>
  <c r="AA34" i="94"/>
  <c r="Z34" i="94"/>
  <c r="Y34" i="94"/>
  <c r="X34" i="94"/>
  <c r="U34" i="94"/>
  <c r="R34" i="94"/>
  <c r="P34" i="94"/>
  <c r="O34" i="94"/>
  <c r="M34" i="94"/>
  <c r="K34" i="94"/>
  <c r="H34" i="94"/>
  <c r="G34" i="94"/>
  <c r="F34" i="94"/>
  <c r="E34" i="94"/>
  <c r="B34" i="94"/>
  <c r="Z18" i="94"/>
  <c r="Q18" i="94"/>
  <c r="H18" i="94"/>
  <c r="AI18" i="94" s="1"/>
  <c r="D18" i="94"/>
  <c r="Z17" i="94"/>
  <c r="Q17" i="94"/>
  <c r="H17" i="94"/>
  <c r="F17" i="94"/>
  <c r="D17" i="94"/>
  <c r="F16" i="94"/>
  <c r="D16" i="94"/>
  <c r="F15" i="94"/>
  <c r="D15" i="94"/>
  <c r="AJ6" i="94"/>
  <c r="H11" i="24" s="1"/>
  <c r="AP40" i="93"/>
  <c r="AK38" i="93"/>
  <c r="AI38" i="93"/>
  <c r="AH38" i="93"/>
  <c r="AF38" i="93"/>
  <c r="AD38" i="93"/>
  <c r="AA38" i="93"/>
  <c r="Z38" i="93"/>
  <c r="Y38" i="93"/>
  <c r="X38" i="93"/>
  <c r="U38" i="93"/>
  <c r="R38" i="93"/>
  <c r="P38" i="93"/>
  <c r="O38" i="93"/>
  <c r="M38" i="93"/>
  <c r="K38" i="93"/>
  <c r="H38" i="93"/>
  <c r="G38" i="93"/>
  <c r="F38" i="93"/>
  <c r="E38" i="93"/>
  <c r="B38" i="93"/>
  <c r="AK37" i="93"/>
  <c r="AI37" i="93"/>
  <c r="AH37" i="93"/>
  <c r="AF37" i="93"/>
  <c r="AD37" i="93"/>
  <c r="AA37" i="93"/>
  <c r="Z37" i="93"/>
  <c r="Y37" i="93"/>
  <c r="X37" i="93"/>
  <c r="U37" i="93"/>
  <c r="R37" i="93"/>
  <c r="P37" i="93"/>
  <c r="O37" i="93"/>
  <c r="M37" i="93"/>
  <c r="K37" i="93"/>
  <c r="H37" i="93"/>
  <c r="G37" i="93"/>
  <c r="F37" i="93"/>
  <c r="E37" i="93"/>
  <c r="B37" i="93"/>
  <c r="AK36" i="93"/>
  <c r="AI36" i="93"/>
  <c r="AH36" i="93"/>
  <c r="AF36" i="93"/>
  <c r="AD36" i="93"/>
  <c r="AA36" i="93"/>
  <c r="Z36" i="93"/>
  <c r="Y36" i="93"/>
  <c r="X36" i="93"/>
  <c r="U36" i="93"/>
  <c r="R36" i="93"/>
  <c r="P36" i="93"/>
  <c r="O36" i="93"/>
  <c r="M36" i="93"/>
  <c r="K36" i="93"/>
  <c r="H36" i="93"/>
  <c r="G36" i="93"/>
  <c r="F36" i="93"/>
  <c r="E36" i="93"/>
  <c r="B36" i="93"/>
  <c r="AK35" i="93"/>
  <c r="AI35" i="93"/>
  <c r="AH35" i="93"/>
  <c r="AF35" i="93"/>
  <c r="AD35" i="93"/>
  <c r="AA35" i="93"/>
  <c r="Z35" i="93"/>
  <c r="Y35" i="93"/>
  <c r="X35" i="93"/>
  <c r="U35" i="93"/>
  <c r="R35" i="93"/>
  <c r="P35" i="93"/>
  <c r="O35" i="93"/>
  <c r="M35" i="93"/>
  <c r="K35" i="93"/>
  <c r="H35" i="93"/>
  <c r="G35" i="93"/>
  <c r="F35" i="93"/>
  <c r="E35" i="93"/>
  <c r="B35" i="93"/>
  <c r="AK34" i="93"/>
  <c r="AI34" i="93"/>
  <c r="AH34" i="93"/>
  <c r="AF34" i="93"/>
  <c r="AD34" i="93"/>
  <c r="AA34" i="93"/>
  <c r="Z34" i="93"/>
  <c r="Y34" i="93"/>
  <c r="X34" i="93"/>
  <c r="U34" i="93"/>
  <c r="R34" i="93"/>
  <c r="P34" i="93"/>
  <c r="O34" i="93"/>
  <c r="M34" i="93"/>
  <c r="K34" i="93"/>
  <c r="H34" i="93"/>
  <c r="G34" i="93"/>
  <c r="F34" i="93"/>
  <c r="E34" i="93"/>
  <c r="B34" i="93"/>
  <c r="Z18" i="93"/>
  <c r="Q18" i="93"/>
  <c r="H18" i="93"/>
  <c r="D18" i="93"/>
  <c r="Z17" i="93"/>
  <c r="Q17" i="93"/>
  <c r="H17" i="93"/>
  <c r="F17" i="93"/>
  <c r="D17" i="93"/>
  <c r="F16" i="93"/>
  <c r="D16" i="93"/>
  <c r="F15" i="93"/>
  <c r="D15" i="93"/>
  <c r="AJ6" i="93"/>
  <c r="H10" i="24" s="1"/>
  <c r="AP40" i="92"/>
  <c r="AK38" i="92"/>
  <c r="AI38" i="92"/>
  <c r="AH38" i="92"/>
  <c r="AF38" i="92"/>
  <c r="AD38" i="92"/>
  <c r="AA38" i="92"/>
  <c r="Z38" i="92"/>
  <c r="Y38" i="92"/>
  <c r="X38" i="92"/>
  <c r="U38" i="92"/>
  <c r="R38" i="92"/>
  <c r="P38" i="92"/>
  <c r="O38" i="92"/>
  <c r="M38" i="92"/>
  <c r="K38" i="92"/>
  <c r="H38" i="92"/>
  <c r="G38" i="92"/>
  <c r="F38" i="92"/>
  <c r="E38" i="92"/>
  <c r="B38" i="92"/>
  <c r="AK37" i="92"/>
  <c r="AI37" i="92"/>
  <c r="AH37" i="92"/>
  <c r="AF37" i="92"/>
  <c r="AD37" i="92"/>
  <c r="AA37" i="92"/>
  <c r="Z37" i="92"/>
  <c r="Y37" i="92"/>
  <c r="X37" i="92"/>
  <c r="U37" i="92"/>
  <c r="R37" i="92"/>
  <c r="P37" i="92"/>
  <c r="O37" i="92"/>
  <c r="M37" i="92"/>
  <c r="K37" i="92"/>
  <c r="H37" i="92"/>
  <c r="G37" i="92"/>
  <c r="F37" i="92"/>
  <c r="E37" i="92"/>
  <c r="B37" i="92"/>
  <c r="AK36" i="92"/>
  <c r="AI36" i="92"/>
  <c r="AH36" i="92"/>
  <c r="AF36" i="92"/>
  <c r="AD36" i="92"/>
  <c r="AA36" i="92"/>
  <c r="Z36" i="92"/>
  <c r="Y36" i="92"/>
  <c r="X36" i="92"/>
  <c r="U36" i="92"/>
  <c r="R36" i="92"/>
  <c r="P36" i="92"/>
  <c r="O36" i="92"/>
  <c r="M36" i="92"/>
  <c r="K36" i="92"/>
  <c r="H36" i="92"/>
  <c r="G36" i="92"/>
  <c r="F36" i="92"/>
  <c r="E36" i="92"/>
  <c r="B36" i="92"/>
  <c r="AK35" i="92"/>
  <c r="AI35" i="92"/>
  <c r="AH35" i="92"/>
  <c r="AF35" i="92"/>
  <c r="AD35" i="92"/>
  <c r="AA35" i="92"/>
  <c r="Z35" i="92"/>
  <c r="Y35" i="92"/>
  <c r="X35" i="92"/>
  <c r="U35" i="92"/>
  <c r="R35" i="92"/>
  <c r="P35" i="92"/>
  <c r="O35" i="92"/>
  <c r="M35" i="92"/>
  <c r="K35" i="92"/>
  <c r="H35" i="92"/>
  <c r="G35" i="92"/>
  <c r="F35" i="92"/>
  <c r="E35" i="92"/>
  <c r="B35" i="92"/>
  <c r="AK34" i="92"/>
  <c r="AI34" i="92"/>
  <c r="AH34" i="92"/>
  <c r="AF34" i="92"/>
  <c r="AD34" i="92"/>
  <c r="AA34" i="92"/>
  <c r="Z34" i="92"/>
  <c r="Y34" i="92"/>
  <c r="X34" i="92"/>
  <c r="U34" i="92"/>
  <c r="R34" i="92"/>
  <c r="P34" i="92"/>
  <c r="O34" i="92"/>
  <c r="M34" i="92"/>
  <c r="K34" i="92"/>
  <c r="H34" i="92"/>
  <c r="G34" i="92"/>
  <c r="F34" i="92"/>
  <c r="E34" i="92"/>
  <c r="B34" i="92"/>
  <c r="Z18" i="92"/>
  <c r="Q18" i="92"/>
  <c r="H18" i="92"/>
  <c r="D18" i="92"/>
  <c r="Z17" i="92"/>
  <c r="Q17" i="92"/>
  <c r="H17" i="92"/>
  <c r="F17" i="92"/>
  <c r="D17" i="92"/>
  <c r="F16" i="92"/>
  <c r="D16" i="92"/>
  <c r="F15" i="92"/>
  <c r="D15" i="92"/>
  <c r="AJ6" i="92"/>
  <c r="H9" i="24" s="1"/>
  <c r="AP40" i="91"/>
  <c r="AK38" i="91"/>
  <c r="AI38" i="91"/>
  <c r="AH38" i="91"/>
  <c r="AF38" i="91"/>
  <c r="AD38" i="91"/>
  <c r="AA38" i="91"/>
  <c r="Z38" i="91"/>
  <c r="Y38" i="91"/>
  <c r="X38" i="91"/>
  <c r="U38" i="91"/>
  <c r="R38" i="91"/>
  <c r="P38" i="91"/>
  <c r="O38" i="91"/>
  <c r="M38" i="91"/>
  <c r="K38" i="91"/>
  <c r="H38" i="91"/>
  <c r="G38" i="91"/>
  <c r="F38" i="91"/>
  <c r="E38" i="91"/>
  <c r="B38" i="91"/>
  <c r="AK37" i="91"/>
  <c r="AI37" i="91"/>
  <c r="AH37" i="91"/>
  <c r="AF37" i="91"/>
  <c r="AD37" i="91"/>
  <c r="AA37" i="91"/>
  <c r="Z37" i="91"/>
  <c r="Y37" i="91"/>
  <c r="X37" i="91"/>
  <c r="U37" i="91"/>
  <c r="R37" i="91"/>
  <c r="P37" i="91"/>
  <c r="O37" i="91"/>
  <c r="M37" i="91"/>
  <c r="K37" i="91"/>
  <c r="H37" i="91"/>
  <c r="G37" i="91"/>
  <c r="F37" i="91"/>
  <c r="E37" i="91"/>
  <c r="B37" i="91"/>
  <c r="AK36" i="91"/>
  <c r="AI36" i="91"/>
  <c r="AH36" i="91"/>
  <c r="AF36" i="91"/>
  <c r="AD36" i="91"/>
  <c r="AA36" i="91"/>
  <c r="Z36" i="91"/>
  <c r="Y36" i="91"/>
  <c r="X36" i="91"/>
  <c r="U36" i="91"/>
  <c r="R36" i="91"/>
  <c r="P36" i="91"/>
  <c r="O36" i="91"/>
  <c r="M36" i="91"/>
  <c r="K36" i="91"/>
  <c r="H36" i="91"/>
  <c r="G36" i="91"/>
  <c r="F36" i="91"/>
  <c r="E36" i="91"/>
  <c r="B36" i="91"/>
  <c r="AK35" i="91"/>
  <c r="AI35" i="91"/>
  <c r="AH35" i="91"/>
  <c r="AF35" i="91"/>
  <c r="AD35" i="91"/>
  <c r="AA35" i="91"/>
  <c r="Z35" i="91"/>
  <c r="Y35" i="91"/>
  <c r="X35" i="91"/>
  <c r="U35" i="91"/>
  <c r="R35" i="91"/>
  <c r="P35" i="91"/>
  <c r="O35" i="91"/>
  <c r="M35" i="91"/>
  <c r="K35" i="91"/>
  <c r="H35" i="91"/>
  <c r="G35" i="91"/>
  <c r="F35" i="91"/>
  <c r="E35" i="91"/>
  <c r="B35" i="91"/>
  <c r="AK34" i="91"/>
  <c r="AI34" i="91"/>
  <c r="AH34" i="91"/>
  <c r="AF34" i="91"/>
  <c r="AD34" i="91"/>
  <c r="AA34" i="91"/>
  <c r="Z34" i="91"/>
  <c r="Y34" i="91"/>
  <c r="X34" i="91"/>
  <c r="U34" i="91"/>
  <c r="R34" i="91"/>
  <c r="P34" i="91"/>
  <c r="O34" i="91"/>
  <c r="M34" i="91"/>
  <c r="K34" i="91"/>
  <c r="H34" i="91"/>
  <c r="G34" i="91"/>
  <c r="F34" i="91"/>
  <c r="E34" i="91"/>
  <c r="B34" i="91"/>
  <c r="Z18" i="91"/>
  <c r="Q18" i="91"/>
  <c r="H18" i="91"/>
  <c r="D18" i="91"/>
  <c r="Z17" i="91"/>
  <c r="Q17" i="91"/>
  <c r="H17" i="91"/>
  <c r="F17" i="91"/>
  <c r="D17" i="91"/>
  <c r="F16" i="91"/>
  <c r="D16" i="91"/>
  <c r="F15" i="91"/>
  <c r="D15" i="91"/>
  <c r="AP40" i="90"/>
  <c r="AK38" i="90"/>
  <c r="AI38" i="90"/>
  <c r="AH38" i="90"/>
  <c r="AF38" i="90"/>
  <c r="AD38" i="90"/>
  <c r="AA38" i="90"/>
  <c r="Z38" i="90"/>
  <c r="Y38" i="90"/>
  <c r="X38" i="90"/>
  <c r="U38" i="90"/>
  <c r="R38" i="90"/>
  <c r="P38" i="90"/>
  <c r="O38" i="90"/>
  <c r="M38" i="90"/>
  <c r="K38" i="90"/>
  <c r="H38" i="90"/>
  <c r="G38" i="90"/>
  <c r="F38" i="90"/>
  <c r="E38" i="90"/>
  <c r="B38" i="90"/>
  <c r="AK37" i="90"/>
  <c r="AI37" i="90"/>
  <c r="AH37" i="90"/>
  <c r="AF37" i="90"/>
  <c r="AD37" i="90"/>
  <c r="AA37" i="90"/>
  <c r="Z37" i="90"/>
  <c r="Y37" i="90"/>
  <c r="X37" i="90"/>
  <c r="U37" i="90"/>
  <c r="R37" i="90"/>
  <c r="P37" i="90"/>
  <c r="O37" i="90"/>
  <c r="M37" i="90"/>
  <c r="K37" i="90"/>
  <c r="H37" i="90"/>
  <c r="G37" i="90"/>
  <c r="F37" i="90"/>
  <c r="E37" i="90"/>
  <c r="B37" i="90"/>
  <c r="AK36" i="90"/>
  <c r="AI36" i="90"/>
  <c r="AH36" i="90"/>
  <c r="AF36" i="90"/>
  <c r="AD36" i="90"/>
  <c r="AA36" i="90"/>
  <c r="Z36" i="90"/>
  <c r="Y36" i="90"/>
  <c r="X36" i="90"/>
  <c r="U36" i="90"/>
  <c r="R36" i="90"/>
  <c r="P36" i="90"/>
  <c r="O36" i="90"/>
  <c r="M36" i="90"/>
  <c r="K36" i="90"/>
  <c r="H36" i="90"/>
  <c r="G36" i="90"/>
  <c r="F36" i="90"/>
  <c r="E36" i="90"/>
  <c r="E34" i="90" s="1"/>
  <c r="B36" i="90"/>
  <c r="AK35" i="90"/>
  <c r="AI35" i="90"/>
  <c r="AH35" i="90"/>
  <c r="AF35" i="90"/>
  <c r="AD35" i="90"/>
  <c r="AA35" i="90"/>
  <c r="Z35" i="90"/>
  <c r="Y35" i="90"/>
  <c r="X35" i="90"/>
  <c r="U35" i="90"/>
  <c r="R35" i="90"/>
  <c r="P35" i="90"/>
  <c r="O35" i="90"/>
  <c r="M35" i="90"/>
  <c r="K35" i="90"/>
  <c r="H35" i="90"/>
  <c r="G35" i="90"/>
  <c r="F35" i="90"/>
  <c r="E35" i="90"/>
  <c r="B35" i="90"/>
  <c r="AK34" i="90"/>
  <c r="AI34" i="90"/>
  <c r="AH34" i="90"/>
  <c r="AF34" i="90"/>
  <c r="AD34" i="90"/>
  <c r="AA34" i="90"/>
  <c r="Z34" i="90"/>
  <c r="Y34" i="90"/>
  <c r="X34" i="90"/>
  <c r="U34" i="90"/>
  <c r="R34" i="90"/>
  <c r="P34" i="90"/>
  <c r="O34" i="90"/>
  <c r="M34" i="90"/>
  <c r="K34" i="90"/>
  <c r="H34" i="90"/>
  <c r="G34" i="90"/>
  <c r="F34" i="90"/>
  <c r="B34" i="90"/>
  <c r="Z18" i="90"/>
  <c r="Q18" i="90"/>
  <c r="H18" i="90"/>
  <c r="D18" i="90"/>
  <c r="Z17" i="90"/>
  <c r="Q17" i="90"/>
  <c r="H17" i="90"/>
  <c r="F17" i="90"/>
  <c r="D17" i="90"/>
  <c r="F16" i="90"/>
  <c r="D16" i="90"/>
  <c r="F15" i="90"/>
  <c r="D15" i="90"/>
  <c r="AP40" i="89"/>
  <c r="AK38" i="89"/>
  <c r="AI38" i="89"/>
  <c r="AH38" i="89"/>
  <c r="AF38" i="89"/>
  <c r="AD38" i="89"/>
  <c r="AA38" i="89"/>
  <c r="Z38" i="89"/>
  <c r="Y38" i="89"/>
  <c r="X38" i="89"/>
  <c r="U38" i="89"/>
  <c r="R38" i="89"/>
  <c r="P38" i="89"/>
  <c r="O38" i="89"/>
  <c r="M38" i="89"/>
  <c r="K38" i="89"/>
  <c r="H38" i="89"/>
  <c r="G38" i="89"/>
  <c r="F38" i="89"/>
  <c r="E38" i="89"/>
  <c r="B38" i="89"/>
  <c r="AK37" i="89"/>
  <c r="AI37" i="89"/>
  <c r="AH37" i="89"/>
  <c r="AF37" i="89"/>
  <c r="AD37" i="89"/>
  <c r="AA37" i="89"/>
  <c r="Z37" i="89"/>
  <c r="Y37" i="89"/>
  <c r="X37" i="89"/>
  <c r="U37" i="89"/>
  <c r="R37" i="89"/>
  <c r="P37" i="89"/>
  <c r="O37" i="89"/>
  <c r="M37" i="89"/>
  <c r="K37" i="89"/>
  <c r="H37" i="89"/>
  <c r="G37" i="89"/>
  <c r="F37" i="89"/>
  <c r="E37" i="89"/>
  <c r="B37" i="89"/>
  <c r="AK36" i="89"/>
  <c r="AI36" i="89"/>
  <c r="AH36" i="89"/>
  <c r="AF36" i="89"/>
  <c r="AD36" i="89"/>
  <c r="AA36" i="89"/>
  <c r="Z36" i="89"/>
  <c r="Y36" i="89"/>
  <c r="X36" i="89"/>
  <c r="U36" i="89"/>
  <c r="R36" i="89"/>
  <c r="P36" i="89"/>
  <c r="O36" i="89"/>
  <c r="M36" i="89"/>
  <c r="K36" i="89"/>
  <c r="H36" i="89"/>
  <c r="G36" i="89"/>
  <c r="F36" i="89"/>
  <c r="E36" i="89"/>
  <c r="B36" i="89"/>
  <c r="AK35" i="89"/>
  <c r="AI35" i="89"/>
  <c r="AH35" i="89"/>
  <c r="AF35" i="89"/>
  <c r="AD35" i="89"/>
  <c r="AA35" i="89"/>
  <c r="Z35" i="89"/>
  <c r="Y35" i="89"/>
  <c r="X35" i="89"/>
  <c r="U35" i="89"/>
  <c r="R35" i="89"/>
  <c r="P35" i="89"/>
  <c r="O35" i="89"/>
  <c r="M35" i="89"/>
  <c r="K35" i="89"/>
  <c r="H35" i="89"/>
  <c r="G35" i="89"/>
  <c r="F35" i="89"/>
  <c r="E35" i="89"/>
  <c r="B35" i="89"/>
  <c r="AK34" i="89"/>
  <c r="AI34" i="89"/>
  <c r="AH34" i="89"/>
  <c r="AF34" i="89"/>
  <c r="AD34" i="89"/>
  <c r="AA34" i="89"/>
  <c r="Z34" i="89"/>
  <c r="Y34" i="89"/>
  <c r="X34" i="89"/>
  <c r="U34" i="89"/>
  <c r="R34" i="89"/>
  <c r="P34" i="89"/>
  <c r="O34" i="89"/>
  <c r="M34" i="89"/>
  <c r="K34" i="89"/>
  <c r="H34" i="89"/>
  <c r="G34" i="89"/>
  <c r="F34" i="89"/>
  <c r="E34" i="89"/>
  <c r="B34" i="89"/>
  <c r="Z18" i="89"/>
  <c r="Q18" i="89"/>
  <c r="H18" i="89"/>
  <c r="AI18" i="89" s="1"/>
  <c r="D18" i="89"/>
  <c r="Z17" i="89"/>
  <c r="Q17" i="89"/>
  <c r="H17" i="89"/>
  <c r="F17" i="89"/>
  <c r="D17" i="89"/>
  <c r="F16" i="89"/>
  <c r="D16" i="89"/>
  <c r="F15" i="89"/>
  <c r="D15" i="89"/>
  <c r="AJ6" i="89"/>
  <c r="H6" i="24" s="1"/>
  <c r="AP40" i="88"/>
  <c r="AK38" i="88"/>
  <c r="AI38" i="88"/>
  <c r="AH38" i="88"/>
  <c r="AF38" i="88"/>
  <c r="AD38" i="88"/>
  <c r="AA38" i="88"/>
  <c r="Z38" i="88"/>
  <c r="Y38" i="88"/>
  <c r="X38" i="88"/>
  <c r="U38" i="88"/>
  <c r="R38" i="88"/>
  <c r="P38" i="88"/>
  <c r="O38" i="88"/>
  <c r="M38" i="88"/>
  <c r="K38" i="88"/>
  <c r="H38" i="88"/>
  <c r="G38" i="88"/>
  <c r="F38" i="88"/>
  <c r="E38" i="88"/>
  <c r="B38" i="88"/>
  <c r="AK37" i="88"/>
  <c r="AI37" i="88"/>
  <c r="AH37" i="88"/>
  <c r="AF37" i="88"/>
  <c r="AD37" i="88"/>
  <c r="AA37" i="88"/>
  <c r="Z37" i="88"/>
  <c r="Y37" i="88"/>
  <c r="X37" i="88"/>
  <c r="U37" i="88"/>
  <c r="R37" i="88"/>
  <c r="P37" i="88"/>
  <c r="O37" i="88"/>
  <c r="M37" i="88"/>
  <c r="K37" i="88"/>
  <c r="H37" i="88"/>
  <c r="G37" i="88"/>
  <c r="F37" i="88"/>
  <c r="E37" i="88"/>
  <c r="B37" i="88"/>
  <c r="AK36" i="88"/>
  <c r="AI36" i="88"/>
  <c r="AH36" i="88"/>
  <c r="AF36" i="88"/>
  <c r="AD36" i="88"/>
  <c r="AA36" i="88"/>
  <c r="Z36" i="88"/>
  <c r="Y36" i="88"/>
  <c r="X36" i="88"/>
  <c r="U36" i="88"/>
  <c r="R36" i="88"/>
  <c r="P36" i="88"/>
  <c r="O36" i="88"/>
  <c r="M36" i="88"/>
  <c r="K36" i="88"/>
  <c r="H36" i="88"/>
  <c r="G36" i="88"/>
  <c r="F36" i="88"/>
  <c r="E36" i="88"/>
  <c r="B36" i="88"/>
  <c r="AK35" i="88"/>
  <c r="AI35" i="88"/>
  <c r="AH35" i="88"/>
  <c r="AF35" i="88"/>
  <c r="AD35" i="88"/>
  <c r="AA35" i="88"/>
  <c r="Z35" i="88"/>
  <c r="Y35" i="88"/>
  <c r="X35" i="88"/>
  <c r="U35" i="88"/>
  <c r="R35" i="88"/>
  <c r="P35" i="88"/>
  <c r="O35" i="88"/>
  <c r="M35" i="88"/>
  <c r="K35" i="88"/>
  <c r="H35" i="88"/>
  <c r="G35" i="88"/>
  <c r="F35" i="88"/>
  <c r="E35" i="88"/>
  <c r="B35" i="88"/>
  <c r="AK34" i="88"/>
  <c r="AI34" i="88"/>
  <c r="AH34" i="88"/>
  <c r="AF34" i="88"/>
  <c r="AD34" i="88"/>
  <c r="AA34" i="88"/>
  <c r="Z34" i="88"/>
  <c r="Y34" i="88"/>
  <c r="X34" i="88"/>
  <c r="U34" i="88"/>
  <c r="R34" i="88"/>
  <c r="P34" i="88"/>
  <c r="O34" i="88"/>
  <c r="M34" i="88"/>
  <c r="K34" i="88"/>
  <c r="H34" i="88"/>
  <c r="G34" i="88"/>
  <c r="F34" i="88"/>
  <c r="E34" i="88"/>
  <c r="B34" i="88"/>
  <c r="Z18" i="88"/>
  <c r="Q18" i="88"/>
  <c r="H18" i="88"/>
  <c r="D18" i="88"/>
  <c r="Z17" i="88"/>
  <c r="Q17" i="88"/>
  <c r="H17" i="88"/>
  <c r="F17" i="88"/>
  <c r="D17" i="88"/>
  <c r="F16" i="88"/>
  <c r="D16" i="88"/>
  <c r="F15" i="88"/>
  <c r="D15" i="88"/>
  <c r="AJ6" i="88"/>
  <c r="H5" i="24" s="1"/>
  <c r="D4" i="24"/>
  <c r="AI17" i="106" l="1"/>
  <c r="AI18" i="106"/>
  <c r="AI17" i="105"/>
  <c r="AI18" i="105"/>
  <c r="AI17" i="103"/>
  <c r="AI18" i="103"/>
  <c r="AI17" i="101"/>
  <c r="AI18" i="101"/>
  <c r="AI17" i="100"/>
  <c r="AI17" i="96"/>
  <c r="AI17" i="92"/>
  <c r="AI18" i="92"/>
  <c r="AI18" i="90"/>
  <c r="AI18" i="88"/>
  <c r="AI17" i="88"/>
  <c r="AI18" i="107"/>
  <c r="AI18" i="97"/>
  <c r="AI18" i="91"/>
  <c r="AI17" i="99"/>
  <c r="AI18" i="99"/>
  <c r="Q19" i="97"/>
  <c r="AI17" i="97"/>
  <c r="AI17" i="95"/>
  <c r="AI18" i="95"/>
  <c r="Q19" i="91"/>
  <c r="Q19" i="90"/>
  <c r="AI18" i="111"/>
  <c r="AI18" i="110"/>
  <c r="AJ6" i="110"/>
  <c r="H27" i="24" s="1"/>
  <c r="AI18" i="109"/>
  <c r="AJ6" i="109"/>
  <c r="H26" i="24" s="1"/>
  <c r="AJ6" i="107"/>
  <c r="H24" i="24" s="1"/>
  <c r="AJ6" i="105"/>
  <c r="H22" i="24" s="1"/>
  <c r="AJ6" i="104"/>
  <c r="H21" i="24" s="1"/>
  <c r="AJ6" i="103"/>
  <c r="H20" i="24" s="1"/>
  <c r="AI18" i="102"/>
  <c r="AJ6" i="102"/>
  <c r="H19" i="24" s="1"/>
  <c r="AJ6" i="101"/>
  <c r="H18" i="24" s="1"/>
  <c r="AI18" i="100"/>
  <c r="AJ6" i="100"/>
  <c r="H17" i="24" s="1"/>
  <c r="AJ6" i="99"/>
  <c r="H16" i="24" s="1"/>
  <c r="AJ6" i="98"/>
  <c r="H15" i="24" s="1"/>
  <c r="AJ6" i="97"/>
  <c r="H14" i="24" s="1"/>
  <c r="AI18" i="96"/>
  <c r="AJ6" i="96"/>
  <c r="H13" i="24" s="1"/>
  <c r="AI18" i="93"/>
  <c r="AJ6" i="91"/>
  <c r="H8" i="24" s="1"/>
  <c r="AJ6" i="90"/>
  <c r="H7" i="24" s="1"/>
  <c r="AI17" i="111"/>
  <c r="AI17" i="110"/>
  <c r="AI17" i="109"/>
  <c r="AI17" i="108"/>
  <c r="AI17" i="107"/>
  <c r="AI16" i="97"/>
  <c r="AI17" i="94"/>
  <c r="AI17" i="93"/>
  <c r="AI17" i="91"/>
  <c r="AI17" i="90"/>
  <c r="AI17" i="89"/>
  <c r="Z19" i="111"/>
  <c r="Q19" i="111"/>
  <c r="Q19" i="110"/>
  <c r="Z19" i="110"/>
  <c r="Q19" i="109"/>
  <c r="Z19" i="109"/>
  <c r="AJ6" i="108"/>
  <c r="H25" i="24" s="1"/>
  <c r="Q19" i="108"/>
  <c r="Z19" i="108"/>
  <c r="Z19" i="107"/>
  <c r="Q19" i="107"/>
  <c r="AJ6" i="106"/>
  <c r="H23" i="24" s="1"/>
  <c r="Z19" i="106"/>
  <c r="Q19" i="106"/>
  <c r="Z19" i="105"/>
  <c r="Q19" i="105"/>
  <c r="Z19" i="104"/>
  <c r="Q19" i="104"/>
  <c r="Q19" i="103"/>
  <c r="Z19" i="103"/>
  <c r="Q19" i="102"/>
  <c r="Z19" i="102"/>
  <c r="Q19" i="101"/>
  <c r="Z19" i="101"/>
  <c r="Q19" i="100"/>
  <c r="Z19" i="100"/>
  <c r="Q19" i="99"/>
  <c r="Z19" i="99"/>
  <c r="Q19" i="98"/>
  <c r="Z19" i="98"/>
  <c r="Z19" i="97"/>
  <c r="Z19" i="96"/>
  <c r="Q19" i="96"/>
  <c r="Q19" i="95"/>
  <c r="Z19" i="95"/>
  <c r="Z19" i="94"/>
  <c r="Q19" i="94"/>
  <c r="Q19" i="93"/>
  <c r="Z19" i="93"/>
  <c r="H19" i="92"/>
  <c r="Z19" i="92"/>
  <c r="AI16" i="92"/>
  <c r="Z19" i="91"/>
  <c r="Z19" i="90"/>
  <c r="H19" i="89"/>
  <c r="Z19" i="89"/>
  <c r="AI16" i="89"/>
  <c r="Q19" i="88"/>
  <c r="Z19" i="88"/>
  <c r="E2" i="24"/>
  <c r="AI16" i="91" l="1"/>
  <c r="AI16" i="90"/>
  <c r="AI16" i="103"/>
  <c r="AI16" i="111"/>
  <c r="H19" i="111"/>
  <c r="AI19" i="111" s="1"/>
  <c r="I28" i="24" s="1"/>
  <c r="AI15" i="111"/>
  <c r="AI16" i="110"/>
  <c r="H19" i="110"/>
  <c r="AI19" i="110" s="1"/>
  <c r="I27" i="24" s="1"/>
  <c r="AI15" i="110"/>
  <c r="H19" i="109"/>
  <c r="AI19" i="109" s="1"/>
  <c r="I26" i="24" s="1"/>
  <c r="AI15" i="109"/>
  <c r="AI16" i="109"/>
  <c r="AI16" i="108"/>
  <c r="H19" i="108"/>
  <c r="AI19" i="108" s="1"/>
  <c r="I25" i="24" s="1"/>
  <c r="AI15" i="108"/>
  <c r="AI16" i="107"/>
  <c r="H19" i="107"/>
  <c r="AI19" i="107" s="1"/>
  <c r="I24" i="24" s="1"/>
  <c r="AI15" i="107"/>
  <c r="AI16" i="106"/>
  <c r="H19" i="106"/>
  <c r="AI19" i="106" s="1"/>
  <c r="I23" i="24" s="1"/>
  <c r="AI15" i="106"/>
  <c r="AI16" i="105"/>
  <c r="H19" i="105"/>
  <c r="AI19" i="105" s="1"/>
  <c r="I22" i="24" s="1"/>
  <c r="AI15" i="105"/>
  <c r="AI16" i="104"/>
  <c r="H19" i="104"/>
  <c r="AI19" i="104" s="1"/>
  <c r="I21" i="24" s="1"/>
  <c r="AI15" i="104"/>
  <c r="H19" i="103"/>
  <c r="AI19" i="103" s="1"/>
  <c r="I20" i="24" s="1"/>
  <c r="AI15" i="103"/>
  <c r="AI16" i="102"/>
  <c r="H19" i="102"/>
  <c r="AI19" i="102" s="1"/>
  <c r="I19" i="24" s="1"/>
  <c r="AI15" i="102"/>
  <c r="H19" i="101"/>
  <c r="AI19" i="101" s="1"/>
  <c r="I18" i="24" s="1"/>
  <c r="AI15" i="101"/>
  <c r="AI16" i="101"/>
  <c r="AI16" i="100"/>
  <c r="H19" i="100"/>
  <c r="AI19" i="100" s="1"/>
  <c r="I17" i="24" s="1"/>
  <c r="AI15" i="100"/>
  <c r="AI16" i="99"/>
  <c r="H19" i="99"/>
  <c r="AI19" i="99" s="1"/>
  <c r="I16" i="24" s="1"/>
  <c r="AI15" i="99"/>
  <c r="H19" i="98"/>
  <c r="AI19" i="98" s="1"/>
  <c r="I15" i="24" s="1"/>
  <c r="AI15" i="98"/>
  <c r="AI16" i="98"/>
  <c r="H19" i="97"/>
  <c r="AI19" i="97" s="1"/>
  <c r="I14" i="24" s="1"/>
  <c r="AI15" i="97"/>
  <c r="AI16" i="96"/>
  <c r="H19" i="96"/>
  <c r="AI19" i="96" s="1"/>
  <c r="I13" i="24" s="1"/>
  <c r="AI15" i="96"/>
  <c r="AI16" i="95"/>
  <c r="H19" i="95"/>
  <c r="AI19" i="95" s="1"/>
  <c r="I12" i="24" s="1"/>
  <c r="AI15" i="95"/>
  <c r="AI16" i="94"/>
  <c r="H19" i="94"/>
  <c r="AI19" i="94" s="1"/>
  <c r="I11" i="24" s="1"/>
  <c r="AI15" i="94"/>
  <c r="AI16" i="93"/>
  <c r="H19" i="93"/>
  <c r="AI19" i="93" s="1"/>
  <c r="I10" i="24" s="1"/>
  <c r="AI15" i="93"/>
  <c r="Q19" i="92"/>
  <c r="AI19" i="92" s="1"/>
  <c r="I9" i="24" s="1"/>
  <c r="AI15" i="92"/>
  <c r="H19" i="91"/>
  <c r="AI19" i="91" s="1"/>
  <c r="I8" i="24" s="1"/>
  <c r="AI15" i="91"/>
  <c r="H19" i="90"/>
  <c r="AI19" i="90" s="1"/>
  <c r="I7" i="24" s="1"/>
  <c r="AI15" i="90"/>
  <c r="Q19" i="89"/>
  <c r="AI19" i="89" s="1"/>
  <c r="I6" i="24" s="1"/>
  <c r="AI15" i="89"/>
  <c r="AI16" i="88"/>
  <c r="H19" i="88"/>
  <c r="AI19" i="88" s="1"/>
  <c r="I5" i="24" s="1"/>
  <c r="AI15" i="88"/>
  <c r="T48" i="55"/>
  <c r="T47" i="55"/>
  <c r="T46" i="55"/>
  <c r="C29" i="24" l="1"/>
  <c r="C30" i="24"/>
  <c r="C31" i="24"/>
  <c r="C32" i="24"/>
  <c r="C33" i="24"/>
  <c r="C34" i="24"/>
  <c r="C35" i="24"/>
  <c r="C36" i="24"/>
  <c r="C37" i="24"/>
  <c r="C38" i="24"/>
  <c r="C39" i="24"/>
  <c r="C40" i="24"/>
  <c r="C41" i="24"/>
  <c r="C42" i="24"/>
  <c r="C43" i="24"/>
  <c r="C44" i="24"/>
  <c r="C45" i="24"/>
  <c r="C46" i="24"/>
  <c r="C47" i="24"/>
  <c r="F17" i="56" l="1"/>
  <c r="F15" i="56"/>
  <c r="F16" i="56"/>
  <c r="D18" i="56"/>
  <c r="D17" i="56"/>
  <c r="Q17" i="56" s="1"/>
  <c r="D16" i="56"/>
  <c r="D15" i="56"/>
  <c r="AP40" i="56"/>
  <c r="K4" i="24" s="1"/>
  <c r="G4" i="24"/>
  <c r="F4" i="24"/>
  <c r="E4" i="24"/>
  <c r="C4" i="24"/>
  <c r="AK38" i="56"/>
  <c r="AI38" i="56"/>
  <c r="AH38" i="56"/>
  <c r="AF38" i="56"/>
  <c r="AD38" i="56"/>
  <c r="AA38" i="56"/>
  <c r="Z38" i="56"/>
  <c r="Y38" i="56"/>
  <c r="X38" i="56"/>
  <c r="U38" i="56"/>
  <c r="R38" i="56"/>
  <c r="P38" i="56"/>
  <c r="O38" i="56"/>
  <c r="M38" i="56"/>
  <c r="K38" i="56"/>
  <c r="H38" i="56"/>
  <c r="G38" i="56"/>
  <c r="F38" i="56"/>
  <c r="E38" i="56"/>
  <c r="B38" i="56"/>
  <c r="AK37" i="56"/>
  <c r="AI37" i="56"/>
  <c r="AH37" i="56"/>
  <c r="AF37" i="56"/>
  <c r="AD37" i="56"/>
  <c r="AA37" i="56"/>
  <c r="Z37" i="56"/>
  <c r="Y37" i="56"/>
  <c r="X37" i="56"/>
  <c r="U37" i="56"/>
  <c r="R37" i="56"/>
  <c r="P37" i="56"/>
  <c r="O37" i="56"/>
  <c r="M37" i="56"/>
  <c r="K37" i="56"/>
  <c r="H37" i="56"/>
  <c r="G37" i="56"/>
  <c r="F37" i="56"/>
  <c r="E37" i="56"/>
  <c r="B37" i="56"/>
  <c r="AK36" i="56"/>
  <c r="AI36" i="56"/>
  <c r="AH36" i="56"/>
  <c r="AF36" i="56"/>
  <c r="AD36" i="56"/>
  <c r="AA36" i="56"/>
  <c r="Z36" i="56"/>
  <c r="Y36" i="56"/>
  <c r="X36" i="56"/>
  <c r="U36" i="56"/>
  <c r="R36" i="56"/>
  <c r="P36" i="56"/>
  <c r="O36" i="56"/>
  <c r="M36" i="56"/>
  <c r="K36" i="56"/>
  <c r="H36" i="56"/>
  <c r="G36" i="56"/>
  <c r="F36" i="56"/>
  <c r="E36" i="56"/>
  <c r="B36" i="56"/>
  <c r="AK35" i="56"/>
  <c r="AI35" i="56"/>
  <c r="AI34" i="56" s="1"/>
  <c r="AH35" i="56"/>
  <c r="AH34" i="56" s="1"/>
  <c r="AF35" i="56"/>
  <c r="AF34" i="56" s="1"/>
  <c r="AD35" i="56"/>
  <c r="AA35" i="56"/>
  <c r="AA34" i="56" s="1"/>
  <c r="Z35" i="56"/>
  <c r="Y35" i="56"/>
  <c r="X35" i="56"/>
  <c r="U35" i="56"/>
  <c r="R35" i="56"/>
  <c r="R34" i="56" s="1"/>
  <c r="P35" i="56"/>
  <c r="P34" i="56" s="1"/>
  <c r="O35" i="56"/>
  <c r="O34" i="56" s="1"/>
  <c r="M35" i="56"/>
  <c r="M34" i="56" s="1"/>
  <c r="K35" i="56"/>
  <c r="K34" i="56" s="1"/>
  <c r="H35" i="56"/>
  <c r="H34" i="56" s="1"/>
  <c r="G35" i="56"/>
  <c r="G34" i="56" s="1"/>
  <c r="F35" i="56"/>
  <c r="F34" i="56" s="1"/>
  <c r="E35" i="56"/>
  <c r="E34" i="56" s="1"/>
  <c r="B35" i="56"/>
  <c r="AD34" i="56"/>
  <c r="Z34" i="56"/>
  <c r="Y34" i="56"/>
  <c r="X34" i="56"/>
  <c r="U34" i="56"/>
  <c r="Z16" i="56" l="1"/>
  <c r="Q16" i="56"/>
  <c r="H16" i="56"/>
  <c r="Q15" i="56"/>
  <c r="H15" i="56"/>
  <c r="Z15" i="56"/>
  <c r="B34" i="56"/>
  <c r="Y15" i="55"/>
  <c r="Y19" i="55"/>
  <c r="Y23" i="55"/>
  <c r="Y27" i="55"/>
  <c r="Y31" i="55"/>
  <c r="U16" i="55"/>
  <c r="U20" i="55"/>
  <c r="U24" i="55"/>
  <c r="U28" i="55"/>
  <c r="U32" i="55"/>
  <c r="Y30" i="55"/>
  <c r="U23" i="55"/>
  <c r="Y16" i="55"/>
  <c r="Y20" i="55"/>
  <c r="Y24" i="55"/>
  <c r="Y28" i="55"/>
  <c r="Y32" i="55"/>
  <c r="U21" i="55"/>
  <c r="U29" i="55"/>
  <c r="U15" i="55"/>
  <c r="U19" i="55"/>
  <c r="U31" i="55"/>
  <c r="Y21" i="55"/>
  <c r="Y29" i="55"/>
  <c r="Y33" i="55"/>
  <c r="U22" i="55"/>
  <c r="U30" i="55"/>
  <c r="Y22" i="55"/>
  <c r="U33" i="55"/>
  <c r="U27" i="55"/>
  <c r="H17" i="56"/>
  <c r="Z17" i="56"/>
  <c r="AJ6" i="56"/>
  <c r="H18" i="56" s="1"/>
  <c r="AK34" i="56"/>
  <c r="Y17" i="55" l="1"/>
  <c r="U17" i="55"/>
  <c r="AI17" i="56"/>
  <c r="AI15" i="56"/>
  <c r="AI16" i="56"/>
  <c r="H4" i="24"/>
  <c r="Q18" i="56"/>
  <c r="Q19" i="56" s="1"/>
  <c r="Z18" i="56"/>
  <c r="Z19" i="56" s="1"/>
  <c r="AI18" i="56" l="1"/>
  <c r="H19" i="56"/>
  <c r="AI19" i="56" l="1"/>
  <c r="I4" i="24" s="1"/>
  <c r="U26" i="55" l="1"/>
  <c r="Y26" i="55"/>
  <c r="U18" i="55"/>
  <c r="Y18" i="55"/>
  <c r="Y25" i="55"/>
  <c r="U25" i="55"/>
  <c r="Y14" i="55"/>
  <c r="U14" i="55"/>
  <c r="B5" i="24"/>
  <c r="B6" i="24"/>
  <c r="B7" i="24"/>
  <c r="B8" i="24"/>
  <c r="B9" i="24"/>
  <c r="B10" i="24"/>
  <c r="B11" i="24"/>
  <c r="B12" i="24"/>
  <c r="B13" i="24"/>
  <c r="B14" i="24"/>
  <c r="B15" i="24"/>
  <c r="B16" i="24"/>
  <c r="B17" i="24"/>
  <c r="B18" i="24"/>
  <c r="B19" i="24"/>
  <c r="B20" i="24"/>
  <c r="B21" i="24"/>
  <c r="B22" i="24"/>
  <c r="B23" i="24"/>
  <c r="B24" i="24"/>
  <c r="B25" i="24"/>
  <c r="B26" i="24"/>
  <c r="B27" i="24"/>
  <c r="B28" i="24"/>
  <c r="B29" i="24"/>
  <c r="B30" i="24"/>
  <c r="B31" i="24"/>
  <c r="B32" i="24"/>
  <c r="B33" i="24"/>
  <c r="B34" i="24"/>
  <c r="B35" i="24"/>
  <c r="B36" i="24"/>
  <c r="B37" i="24"/>
  <c r="B38" i="24"/>
  <c r="B39" i="24"/>
  <c r="B40" i="24"/>
  <c r="B41" i="24"/>
  <c r="B42" i="24"/>
  <c r="B43" i="24"/>
  <c r="B44" i="24"/>
  <c r="B45" i="24"/>
  <c r="B46" i="24"/>
  <c r="B47" i="24"/>
  <c r="B48" i="24"/>
  <c r="B49" i="24"/>
  <c r="B50" i="24"/>
  <c r="B51" i="24"/>
  <c r="B52" i="24"/>
  <c r="B53" i="24"/>
  <c r="B4" i="24"/>
  <c r="K53" i="24"/>
  <c r="K52" i="24"/>
  <c r="K51" i="24"/>
  <c r="K50" i="24"/>
  <c r="Y34" i="55" l="1"/>
  <c r="I52" i="24"/>
  <c r="C52" i="24"/>
  <c r="I48" i="24"/>
  <c r="C48" i="24"/>
  <c r="I51" i="24"/>
  <c r="C51" i="24"/>
  <c r="I50" i="24"/>
  <c r="C50" i="24"/>
  <c r="C53" i="24"/>
  <c r="I53" i="24"/>
  <c r="I49" i="24"/>
  <c r="C49" i="24"/>
</calcChain>
</file>

<file path=xl/sharedStrings.xml><?xml version="1.0" encoding="utf-8"?>
<sst xmlns="http://schemas.openxmlformats.org/spreadsheetml/2006/main" count="2904" uniqueCount="179">
  <si>
    <t>フリガナ</t>
    <phoneticPr fontId="6"/>
  </si>
  <si>
    <t>日</t>
    <rPh sb="0" eb="1">
      <t>ニチ</t>
    </rPh>
    <phoneticPr fontId="6"/>
  </si>
  <si>
    <t>）</t>
    <phoneticPr fontId="6"/>
  </si>
  <si>
    <t>連絡先</t>
    <rPh sb="0" eb="3">
      <t>レンラクサキ</t>
    </rPh>
    <phoneticPr fontId="6"/>
  </si>
  <si>
    <t>電話番号</t>
    <rPh sb="0" eb="2">
      <t>デンワ</t>
    </rPh>
    <rPh sb="2" eb="4">
      <t>バンゴウ</t>
    </rPh>
    <phoneticPr fontId="6"/>
  </si>
  <si>
    <t>申請額</t>
    <rPh sb="0" eb="3">
      <t>シンセイガク</t>
    </rPh>
    <phoneticPr fontId="6"/>
  </si>
  <si>
    <t>か所</t>
    <rPh sb="1" eb="2">
      <t>ショ</t>
    </rPh>
    <phoneticPr fontId="6"/>
  </si>
  <si>
    <t>認知症対応型通所介護事業所</t>
  </si>
  <si>
    <t>訪問看護事業所</t>
  </si>
  <si>
    <t>居宅介護支援事業所</t>
  </si>
  <si>
    <t>小規模多機能型居宅介護事業所</t>
  </si>
  <si>
    <t>事業所・施設の名称</t>
    <rPh sb="0" eb="3">
      <t>ジギョウショ</t>
    </rPh>
    <rPh sb="4" eb="6">
      <t>シセツ</t>
    </rPh>
    <rPh sb="7" eb="9">
      <t>メイショウ</t>
    </rPh>
    <phoneticPr fontId="6"/>
  </si>
  <si>
    <t>管理者の氏名</t>
    <rPh sb="0" eb="3">
      <t>カンリシャ</t>
    </rPh>
    <rPh sb="4" eb="6">
      <t>シメイ</t>
    </rPh>
    <phoneticPr fontId="6"/>
  </si>
  <si>
    <t>事業所・施設の状況</t>
    <rPh sb="0" eb="3">
      <t>ジギョウショ</t>
    </rPh>
    <rPh sb="4" eb="6">
      <t>シセツ</t>
    </rPh>
    <rPh sb="7" eb="9">
      <t>ジョウキョウ</t>
    </rPh>
    <phoneticPr fontId="6"/>
  </si>
  <si>
    <t>申請内容</t>
    <rPh sb="0" eb="2">
      <t>シンセイ</t>
    </rPh>
    <rPh sb="2" eb="4">
      <t>ナイヨウ</t>
    </rPh>
    <phoneticPr fontId="6"/>
  </si>
  <si>
    <t>所在地</t>
    <rPh sb="0" eb="3">
      <t>ショザイチ</t>
    </rPh>
    <phoneticPr fontId="6"/>
  </si>
  <si>
    <t>事業所･施設数</t>
    <rPh sb="0" eb="3">
      <t>ジギョウショ</t>
    </rPh>
    <rPh sb="4" eb="6">
      <t>シセツ</t>
    </rPh>
    <rPh sb="6" eb="7">
      <t>スウ</t>
    </rPh>
    <phoneticPr fontId="6"/>
  </si>
  <si>
    <t>介護保険事業所番号</t>
    <rPh sb="0" eb="2">
      <t>カイゴ</t>
    </rPh>
    <rPh sb="2" eb="4">
      <t>ホケン</t>
    </rPh>
    <rPh sb="4" eb="7">
      <t>ジギョウショ</t>
    </rPh>
    <rPh sb="7" eb="9">
      <t>バンゴウ</t>
    </rPh>
    <phoneticPr fontId="6"/>
  </si>
  <si>
    <t>定員</t>
    <rPh sb="0" eb="2">
      <t>テイイン</t>
    </rPh>
    <phoneticPr fontId="6"/>
  </si>
  <si>
    <t>事業所・施設の所在地</t>
    <rPh sb="0" eb="3">
      <t>ジギョウショ</t>
    </rPh>
    <rPh sb="4" eb="6">
      <t>シセツ</t>
    </rPh>
    <rPh sb="7" eb="10">
      <t>ショザイチ</t>
    </rPh>
    <phoneticPr fontId="6"/>
  </si>
  <si>
    <t>事業所・施設名</t>
    <rPh sb="0" eb="3">
      <t>ジギョウショ</t>
    </rPh>
    <rPh sb="4" eb="7">
      <t>シセツメイ</t>
    </rPh>
    <phoneticPr fontId="6"/>
  </si>
  <si>
    <t>介護保険
事業所番号</t>
    <rPh sb="0" eb="2">
      <t>カイゴ</t>
    </rPh>
    <rPh sb="2" eb="4">
      <t>ホケン</t>
    </rPh>
    <rPh sb="5" eb="8">
      <t>ジギョウショ</t>
    </rPh>
    <rPh sb="8" eb="10">
      <t>バンゴウ</t>
    </rPh>
    <phoneticPr fontId="6"/>
  </si>
  <si>
    <t>No.</t>
    <phoneticPr fontId="6"/>
  </si>
  <si>
    <t>手順</t>
    <rPh sb="0" eb="2">
      <t>テジュン</t>
    </rPh>
    <phoneticPr fontId="6"/>
  </si>
  <si>
    <t>合　　計</t>
    <rPh sb="0" eb="1">
      <t>ゴウ</t>
    </rPh>
    <rPh sb="3" eb="4">
      <t>ケイ</t>
    </rPh>
    <phoneticPr fontId="6"/>
  </si>
  <si>
    <t>円</t>
  </si>
  <si>
    <t>（単位:円）</t>
    <rPh sb="1" eb="3">
      <t>タンイ</t>
    </rPh>
    <rPh sb="4" eb="5">
      <t>エン</t>
    </rPh>
    <phoneticPr fontId="6"/>
  </si>
  <si>
    <t>基準単価</t>
    <phoneticPr fontId="6"/>
  </si>
  <si>
    <t>＜積算内訳＞</t>
    <phoneticPr fontId="6"/>
  </si>
  <si>
    <t>人</t>
    <rPh sb="0" eb="1">
      <t>ニン</t>
    </rPh>
    <phoneticPr fontId="6"/>
  </si>
  <si>
    <t xml:space="preserve">　
</t>
    <phoneticPr fontId="6"/>
  </si>
  <si>
    <t>金融機関名</t>
    <rPh sb="0" eb="2">
      <t>キンユウ</t>
    </rPh>
    <rPh sb="2" eb="4">
      <t>キカン</t>
    </rPh>
    <rPh sb="4" eb="5">
      <t>メイ</t>
    </rPh>
    <phoneticPr fontId="6"/>
  </si>
  <si>
    <t>支店名</t>
    <rPh sb="0" eb="3">
      <t>シテンメイ</t>
    </rPh>
    <phoneticPr fontId="6"/>
  </si>
  <si>
    <t>口座番号</t>
    <rPh sb="0" eb="2">
      <t>コウザ</t>
    </rPh>
    <rPh sb="2" eb="4">
      <t>バンゴウ</t>
    </rPh>
    <phoneticPr fontId="6"/>
  </si>
  <si>
    <t>はじめに必ずお読みください。</t>
    <rPh sb="4" eb="5">
      <t>カナラ</t>
    </rPh>
    <rPh sb="7" eb="8">
      <t>ヨ</t>
    </rPh>
    <phoneticPr fontId="6"/>
  </si>
  <si>
    <t>訪問介護事業所</t>
    <rPh sb="0" eb="2">
      <t>ホウモン</t>
    </rPh>
    <phoneticPr fontId="6"/>
  </si>
  <si>
    <t>介護老人福祉施設</t>
    <phoneticPr fontId="6"/>
  </si>
  <si>
    <t>地域密着型介護老人福祉施設</t>
    <phoneticPr fontId="6"/>
  </si>
  <si>
    <t>介護医療院</t>
    <phoneticPr fontId="6"/>
  </si>
  <si>
    <t>確　認　事　項</t>
    <rPh sb="0" eb="1">
      <t>カク</t>
    </rPh>
    <rPh sb="2" eb="3">
      <t>ニン</t>
    </rPh>
    <rPh sb="4" eb="5">
      <t>コト</t>
    </rPh>
    <rPh sb="6" eb="7">
      <t>コウ</t>
    </rPh>
    <phoneticPr fontId="6"/>
  </si>
  <si>
    <t>基準単価</t>
    <rPh sb="0" eb="2">
      <t>キジュン</t>
    </rPh>
    <rPh sb="2" eb="4">
      <t>タンカ</t>
    </rPh>
    <phoneticPr fontId="6"/>
  </si>
  <si>
    <t>サービス提供</t>
    <rPh sb="4" eb="6">
      <t>テイキョウ</t>
    </rPh>
    <phoneticPr fontId="6"/>
  </si>
  <si>
    <t>電気</t>
    <rPh sb="0" eb="2">
      <t>デンキ</t>
    </rPh>
    <phoneticPr fontId="6"/>
  </si>
  <si>
    <t>ガス</t>
    <phoneticPr fontId="6"/>
  </si>
  <si>
    <t>食材</t>
    <rPh sb="0" eb="2">
      <t>ショクザイ</t>
    </rPh>
    <phoneticPr fontId="6"/>
  </si>
  <si>
    <t>計</t>
    <rPh sb="0" eb="1">
      <t>ケイ</t>
    </rPh>
    <phoneticPr fontId="6"/>
  </si>
  <si>
    <t>/月/事業所</t>
    <rPh sb="1" eb="2">
      <t>ツキ</t>
    </rPh>
    <rPh sb="3" eb="6">
      <t>ジギョウショ</t>
    </rPh>
    <phoneticPr fontId="6"/>
  </si>
  <si>
    <t>/月/定員</t>
    <rPh sb="1" eb="2">
      <t>ツキ</t>
    </rPh>
    <rPh sb="3" eb="5">
      <t>テイイン</t>
    </rPh>
    <phoneticPr fontId="6"/>
  </si>
  <si>
    <t>審査結果
（申請可記入）</t>
    <rPh sb="0" eb="2">
      <t>シンサ</t>
    </rPh>
    <rPh sb="2" eb="4">
      <t>ケッカ</t>
    </rPh>
    <rPh sb="9" eb="11">
      <t>キニュウ</t>
    </rPh>
    <phoneticPr fontId="6"/>
  </si>
  <si>
    <t>（単位:円）</t>
    <phoneticPr fontId="6"/>
  </si>
  <si>
    <t>通所介護事業所</t>
  </si>
  <si>
    <t>地域密着型通所介護事業所</t>
  </si>
  <si>
    <t>介護老人保健施設</t>
  </si>
  <si>
    <t>認知症対応型共同生活介護事業所</t>
  </si>
  <si>
    <t>短期入所生活介護事業所</t>
  </si>
  <si>
    <t>養護老人ホーム</t>
  </si>
  <si>
    <t>金融機関コード</t>
    <rPh sb="0" eb="2">
      <t>キンユウ</t>
    </rPh>
    <rPh sb="2" eb="4">
      <t>キカン</t>
    </rPh>
    <phoneticPr fontId="6"/>
  </si>
  <si>
    <t>支店コード</t>
    <rPh sb="0" eb="2">
      <t>シテン</t>
    </rPh>
    <phoneticPr fontId="6"/>
  </si>
  <si>
    <t>ガソリン</t>
    <phoneticPr fontId="6"/>
  </si>
  <si>
    <t>台</t>
    <rPh sb="0" eb="1">
      <t>ダイ</t>
    </rPh>
    <phoneticPr fontId="6"/>
  </si>
  <si>
    <t>車両の
所有台数</t>
    <rPh sb="0" eb="2">
      <t>シャリョウ</t>
    </rPh>
    <rPh sb="4" eb="6">
      <t>ショユウ</t>
    </rPh>
    <rPh sb="6" eb="8">
      <t>ダイスウ</t>
    </rPh>
    <phoneticPr fontId="6"/>
  </si>
  <si>
    <t>地名</t>
    <rPh sb="0" eb="2">
      <t>チメイ</t>
    </rPh>
    <phoneticPr fontId="6"/>
  </si>
  <si>
    <t>ひらがな</t>
    <phoneticPr fontId="6"/>
  </si>
  <si>
    <t>＜所有する車両一覧＞　車両のナンバー等を入力してください。ナンバーは右詰めで入力してください。</t>
    <rPh sb="1" eb="3">
      <t>ショユウ</t>
    </rPh>
    <rPh sb="5" eb="7">
      <t>シャリョウ</t>
    </rPh>
    <rPh sb="7" eb="9">
      <t>イチラン</t>
    </rPh>
    <rPh sb="11" eb="13">
      <t>シャリョウ</t>
    </rPh>
    <rPh sb="18" eb="19">
      <t>トウ</t>
    </rPh>
    <rPh sb="20" eb="22">
      <t>ニュウリョク</t>
    </rPh>
    <rPh sb="34" eb="35">
      <t>ミギ</t>
    </rPh>
    <rPh sb="35" eb="36">
      <t>ツ</t>
    </rPh>
    <rPh sb="38" eb="40">
      <t>ニュウリョク</t>
    </rPh>
    <phoneticPr fontId="6"/>
  </si>
  <si>
    <t>分類番号</t>
    <rPh sb="0" eb="4">
      <t>ブンルイバンゴウ</t>
    </rPh>
    <phoneticPr fontId="6"/>
  </si>
  <si>
    <t>－</t>
    <phoneticPr fontId="6"/>
  </si>
  <si>
    <t>一連指定番号</t>
    <rPh sb="0" eb="2">
      <t>イチレン</t>
    </rPh>
    <rPh sb="2" eb="4">
      <t>シテイ</t>
    </rPh>
    <rPh sb="4" eb="6">
      <t>バンゴウ</t>
    </rPh>
    <phoneticPr fontId="6"/>
  </si>
  <si>
    <t>1</t>
    <phoneticPr fontId="6"/>
  </si>
  <si>
    <t>2</t>
  </si>
  <si>
    <t>3</t>
  </si>
  <si>
    <t>4</t>
  </si>
  <si>
    <t>5</t>
  </si>
  <si>
    <t>6</t>
  </si>
  <si>
    <t>7</t>
  </si>
  <si>
    <t>8</t>
  </si>
  <si>
    <t>9</t>
  </si>
  <si>
    <t>10</t>
  </si>
  <si>
    <t>例</t>
    <rPh sb="0" eb="1">
      <t>レイ</t>
    </rPh>
    <phoneticPr fontId="6"/>
  </si>
  <si>
    <t>三重</t>
    <rPh sb="0" eb="2">
      <t>ミエ</t>
    </rPh>
    <phoneticPr fontId="6"/>
  </si>
  <si>
    <t>み</t>
    <phoneticPr fontId="6"/>
  </si>
  <si>
    <t>名張市長　宛て</t>
    <rPh sb="0" eb="3">
      <t>ナバリシ</t>
    </rPh>
    <rPh sb="3" eb="4">
      <t>チョウ</t>
    </rPh>
    <rPh sb="5" eb="6">
      <t>ア</t>
    </rPh>
    <phoneticPr fontId="6"/>
  </si>
  <si>
    <t>事業所・施設におけるガス使用状況有無</t>
    <rPh sb="0" eb="3">
      <t>ジギョウショ</t>
    </rPh>
    <rPh sb="4" eb="6">
      <t>シセツ</t>
    </rPh>
    <rPh sb="12" eb="14">
      <t>シヨウ</t>
    </rPh>
    <rPh sb="14" eb="16">
      <t>ジョウキョウ</t>
    </rPh>
    <rPh sb="16" eb="18">
      <t>ウム</t>
    </rPh>
    <phoneticPr fontId="6"/>
  </si>
  <si>
    <t>印</t>
    <rPh sb="0" eb="1">
      <t>イン</t>
    </rPh>
    <phoneticPr fontId="6"/>
  </si>
  <si>
    <t>記</t>
    <rPh sb="0" eb="1">
      <t>キ</t>
    </rPh>
    <phoneticPr fontId="6"/>
  </si>
  <si>
    <t>様式第１号（第４条関係）</t>
    <phoneticPr fontId="6"/>
  </si>
  <si>
    <t>軽費老人ホーム</t>
    <rPh sb="0" eb="2">
      <t>ケイヒ</t>
    </rPh>
    <rPh sb="2" eb="4">
      <t>ロウジン</t>
    </rPh>
    <phoneticPr fontId="6"/>
  </si>
  <si>
    <t>申請者</t>
    <rPh sb="0" eb="3">
      <t>シンセイシャ</t>
    </rPh>
    <phoneticPr fontId="6"/>
  </si>
  <si>
    <t>〒</t>
    <phoneticPr fontId="6"/>
  </si>
  <si>
    <t>申請後のスケジュールについて</t>
    <rPh sb="0" eb="2">
      <t>シンセイ</t>
    </rPh>
    <rPh sb="2" eb="3">
      <t>ゴ</t>
    </rPh>
    <phoneticPr fontId="6"/>
  </si>
  <si>
    <t>部署名</t>
    <rPh sb="0" eb="2">
      <t>ブショ</t>
    </rPh>
    <rPh sb="2" eb="3">
      <t>メイ</t>
    </rPh>
    <phoneticPr fontId="6"/>
  </si>
  <si>
    <t>備考欄</t>
    <rPh sb="0" eb="2">
      <t>ビコウ</t>
    </rPh>
    <rPh sb="2" eb="3">
      <t>ラン</t>
    </rPh>
    <phoneticPr fontId="6"/>
  </si>
  <si>
    <t>個票の内容に間違いがないか確認します。</t>
    <rPh sb="0" eb="2">
      <t>コヒョウ</t>
    </rPh>
    <rPh sb="3" eb="5">
      <t>ナイヨウ</t>
    </rPh>
    <rPh sb="6" eb="8">
      <t>マチガ</t>
    </rPh>
    <rPh sb="13" eb="15">
      <t>カクニン</t>
    </rPh>
    <phoneticPr fontId="6"/>
  </si>
  <si>
    <t>代表者氏名</t>
    <rPh sb="0" eb="3">
      <t>ダイヒョウシャ</t>
    </rPh>
    <rPh sb="3" eb="5">
      <t>シメイ</t>
    </rPh>
    <phoneticPr fontId="6"/>
  </si>
  <si>
    <t>法人等名称</t>
    <rPh sb="0" eb="2">
      <t>ホウジン</t>
    </rPh>
    <rPh sb="2" eb="3">
      <t>トウ</t>
    </rPh>
    <rPh sb="3" eb="5">
      <t>メイショウ</t>
    </rPh>
    <phoneticPr fontId="6"/>
  </si>
  <si>
    <t>申請対象とするすべての事業所の個票が揃っているか確認します。
※申請漏れの事業所がないか確認をお願いします。</t>
    <rPh sb="0" eb="2">
      <t>シンセイ</t>
    </rPh>
    <rPh sb="48" eb="49">
      <t>ネガ</t>
    </rPh>
    <phoneticPr fontId="6"/>
  </si>
  <si>
    <t>名張市介護保険サービス事業所等物価高騰対応支援金支給申請書兼請求書</t>
    <rPh sb="19" eb="21">
      <t>タイオウ</t>
    </rPh>
    <rPh sb="23" eb="24">
      <t>キン</t>
    </rPh>
    <rPh sb="24" eb="26">
      <t>シキュウ</t>
    </rPh>
    <rPh sb="29" eb="30">
      <t>ケン</t>
    </rPh>
    <rPh sb="30" eb="33">
      <t>セイキュウショ</t>
    </rPh>
    <phoneticPr fontId="6"/>
  </si>
  <si>
    <t>年　　月　　日</t>
    <rPh sb="0" eb="1">
      <t>ネン</t>
    </rPh>
    <rPh sb="3" eb="4">
      <t>ツキ</t>
    </rPh>
    <rPh sb="6" eb="7">
      <t>ヒ</t>
    </rPh>
    <phoneticPr fontId="6"/>
  </si>
  <si>
    <t>所　在　地</t>
    <rPh sb="0" eb="1">
      <t>トコロ</t>
    </rPh>
    <rPh sb="2" eb="3">
      <t>ザイ</t>
    </rPh>
    <rPh sb="4" eb="5">
      <t>チ</t>
    </rPh>
    <phoneticPr fontId="6"/>
  </si>
  <si>
    <t>事業所・施設の指定等区分</t>
    <rPh sb="0" eb="3">
      <t>ジギョウショ</t>
    </rPh>
    <rPh sb="4" eb="6">
      <t>シセツ</t>
    </rPh>
    <rPh sb="7" eb="9">
      <t>シテイ</t>
    </rPh>
    <rPh sb="9" eb="10">
      <t>トウ</t>
    </rPh>
    <rPh sb="10" eb="12">
      <t>クブン</t>
    </rPh>
    <phoneticPr fontId="6"/>
  </si>
  <si>
    <t>指定等年月日</t>
    <rPh sb="0" eb="2">
      <t>シテイ</t>
    </rPh>
    <rPh sb="2" eb="3">
      <t>トウ</t>
    </rPh>
    <rPh sb="3" eb="6">
      <t>ネンガッピ</t>
    </rPh>
    <phoneticPr fontId="6"/>
  </si>
  <si>
    <t>申請額(円)</t>
    <rPh sb="0" eb="3">
      <t>シンセイガク</t>
    </rPh>
    <phoneticPr fontId="6"/>
  </si>
  <si>
    <t>年　月　日</t>
    <rPh sb="0" eb="1">
      <t>ネン</t>
    </rPh>
    <rPh sb="2" eb="3">
      <t>ツキ</t>
    </rPh>
    <rPh sb="4" eb="5">
      <t>ヒ</t>
    </rPh>
    <phoneticPr fontId="6"/>
  </si>
  <si>
    <t>年　月　日</t>
    <phoneticPr fontId="6"/>
  </si>
  <si>
    <t>訪問リハビリテーション事業所</t>
    <rPh sb="0" eb="2">
      <t>ホウモン</t>
    </rPh>
    <rPh sb="11" eb="13">
      <t>ジギョウ</t>
    </rPh>
    <rPh sb="13" eb="14">
      <t>ショ</t>
    </rPh>
    <phoneticPr fontId="6"/>
  </si>
  <si>
    <t>福祉用具貸与及び特定福祉用具販売事業所</t>
    <rPh sb="0" eb="2">
      <t>フクシ</t>
    </rPh>
    <rPh sb="2" eb="4">
      <t>ヨウグ</t>
    </rPh>
    <rPh sb="4" eb="6">
      <t>タイヨ</t>
    </rPh>
    <rPh sb="6" eb="7">
      <t>オヨ</t>
    </rPh>
    <rPh sb="8" eb="10">
      <t>トクテイ</t>
    </rPh>
    <rPh sb="10" eb="12">
      <t>フクシ</t>
    </rPh>
    <rPh sb="12" eb="14">
      <t>ヨウグ</t>
    </rPh>
    <rPh sb="14" eb="18">
      <t>ハンバイジギョウ</t>
    </rPh>
    <rPh sb="18" eb="19">
      <t>ショ</t>
    </rPh>
    <phoneticPr fontId="6"/>
  </si>
  <si>
    <t>通所リハビリテーション事業所</t>
    <rPh sb="0" eb="11">
      <t>ツウショリハビリテーションジ</t>
    </rPh>
    <rPh sb="11" eb="14">
      <t>ギョウショ</t>
    </rPh>
    <phoneticPr fontId="6"/>
  </si>
  <si>
    <t>看護小規模多機能型居宅介護事業所</t>
    <rPh sb="0" eb="9">
      <t>カンゴショウキボタキノウガタ</t>
    </rPh>
    <rPh sb="9" eb="11">
      <t>キョタク</t>
    </rPh>
    <rPh sb="11" eb="13">
      <t>カイゴ</t>
    </rPh>
    <rPh sb="13" eb="16">
      <t>ジギョウショ</t>
    </rPh>
    <phoneticPr fontId="6"/>
  </si>
  <si>
    <t>特定施設入居者生活介護事業所</t>
    <phoneticPr fontId="6"/>
  </si>
  <si>
    <t>申請に関する連絡先等</t>
    <rPh sb="0" eb="2">
      <t>シンセイ</t>
    </rPh>
    <rPh sb="3" eb="4">
      <t>カン</t>
    </rPh>
    <rPh sb="6" eb="8">
      <t>レンラク</t>
    </rPh>
    <rPh sb="8" eb="9">
      <t>サキ</t>
    </rPh>
    <rPh sb="9" eb="10">
      <t>トウ</t>
    </rPh>
    <phoneticPr fontId="6"/>
  </si>
  <si>
    <t>担当者名</t>
    <rPh sb="0" eb="3">
      <t>タントウシャ</t>
    </rPh>
    <rPh sb="3" eb="4">
      <t>メイ</t>
    </rPh>
    <phoneticPr fontId="6"/>
  </si>
  <si>
    <t>メールアドレス</t>
    <phoneticPr fontId="6"/>
  </si>
  <si>
    <t xml:space="preserve">添付書類
・事業所・施設別申請額一覧（様式第２号）、事業所等個票（様式第３号）
・ガソリン代の対象となる車両の車検証の写し（電子車検証の場合は、自動車検査証記載事項を印刷したもの）
</t>
    <rPh sb="6" eb="9">
      <t>ジギョウショ</t>
    </rPh>
    <rPh sb="10" eb="12">
      <t>シセツ</t>
    </rPh>
    <rPh sb="12" eb="13">
      <t>ベツ</t>
    </rPh>
    <rPh sb="15" eb="16">
      <t>ガク</t>
    </rPh>
    <rPh sb="19" eb="21">
      <t>ヨウシキ</t>
    </rPh>
    <rPh sb="21" eb="22">
      <t>ダイ</t>
    </rPh>
    <rPh sb="23" eb="24">
      <t>ゴウ</t>
    </rPh>
    <rPh sb="29" eb="30">
      <t>トウ</t>
    </rPh>
    <rPh sb="33" eb="35">
      <t>ヨウシキ</t>
    </rPh>
    <rPh sb="35" eb="36">
      <t>ダイ</t>
    </rPh>
    <rPh sb="37" eb="38">
      <t>ゴウ</t>
    </rPh>
    <rPh sb="62" eb="64">
      <t>デンシ</t>
    </rPh>
    <rPh sb="64" eb="66">
      <t>シャケン</t>
    </rPh>
    <rPh sb="66" eb="67">
      <t>ショウ</t>
    </rPh>
    <rPh sb="68" eb="70">
      <t>バアイ</t>
    </rPh>
    <rPh sb="72" eb="75">
      <t>ジドウシャ</t>
    </rPh>
    <rPh sb="75" eb="77">
      <t>ケンサ</t>
    </rPh>
    <rPh sb="77" eb="78">
      <t>ショウ</t>
    </rPh>
    <rPh sb="78" eb="80">
      <t>キサイ</t>
    </rPh>
    <rPh sb="80" eb="82">
      <t>ジコウ</t>
    </rPh>
    <rPh sb="83" eb="85">
      <t>インサツ</t>
    </rPh>
    <phoneticPr fontId="6"/>
  </si>
  <si>
    <t>名張市介護保険サービス事業所等物価高騰対応支援金支給請求書</t>
    <phoneticPr fontId="6"/>
  </si>
  <si>
    <t>請求者</t>
    <rPh sb="0" eb="3">
      <t>セイキュウシャ</t>
    </rPh>
    <phoneticPr fontId="6"/>
  </si>
  <si>
    <t>所　在　地</t>
    <phoneticPr fontId="6"/>
  </si>
  <si>
    <t>法人等名称</t>
    <phoneticPr fontId="6"/>
  </si>
  <si>
    <t>代表者氏名</t>
    <phoneticPr fontId="6"/>
  </si>
  <si>
    <t>交付決定された名張市介護保険サービス事業所等物価高騰対応支援金を請求しますので、下記の口座へ振り込んでください。</t>
    <phoneticPr fontId="6"/>
  </si>
  <si>
    <t>銀行・金庫・農協</t>
    <rPh sb="0" eb="2">
      <t>ギンコウ</t>
    </rPh>
    <rPh sb="3" eb="5">
      <t>キンコ</t>
    </rPh>
    <rPh sb="6" eb="8">
      <t>ノウキョウ</t>
    </rPh>
    <phoneticPr fontId="6"/>
  </si>
  <si>
    <t>本店・支店・出張所</t>
    <rPh sb="0" eb="2">
      <t>ホンテン</t>
    </rPh>
    <rPh sb="3" eb="5">
      <t>シテン</t>
    </rPh>
    <rPh sb="6" eb="8">
      <t>シュッチョウ</t>
    </rPh>
    <rPh sb="8" eb="9">
      <t>ショ</t>
    </rPh>
    <phoneticPr fontId="6"/>
  </si>
  <si>
    <t>預金種目</t>
    <phoneticPr fontId="6"/>
  </si>
  <si>
    <t>普通　　・　　当座</t>
    <rPh sb="0" eb="2">
      <t>フツウ</t>
    </rPh>
    <rPh sb="7" eb="9">
      <t>トウザ</t>
    </rPh>
    <phoneticPr fontId="6"/>
  </si>
  <si>
    <t>口座名義人</t>
    <rPh sb="0" eb="2">
      <t>コウザ</t>
    </rPh>
    <rPh sb="2" eb="4">
      <t>メイギ</t>
    </rPh>
    <rPh sb="4" eb="5">
      <t>ニン</t>
    </rPh>
    <phoneticPr fontId="6"/>
  </si>
  <si>
    <t>月</t>
    <rPh sb="0" eb="1">
      <t>ツキ</t>
    </rPh>
    <phoneticPr fontId="6"/>
  </si>
  <si>
    <t>指定等区分</t>
    <rPh sb="0" eb="2">
      <t>シテイ</t>
    </rPh>
    <rPh sb="2" eb="3">
      <t>トウ</t>
    </rPh>
    <rPh sb="3" eb="5">
      <t>クブン</t>
    </rPh>
    <phoneticPr fontId="6"/>
  </si>
  <si>
    <t>定員（人）</t>
    <rPh sb="0" eb="2">
      <t>テイイン</t>
    </rPh>
    <rPh sb="3" eb="4">
      <t>ヒト</t>
    </rPh>
    <phoneticPr fontId="6"/>
  </si>
  <si>
    <t>車両台数（台）</t>
    <rPh sb="0" eb="2">
      <t>シャリョウ</t>
    </rPh>
    <rPh sb="2" eb="4">
      <t>ダイスウ</t>
    </rPh>
    <rPh sb="5" eb="6">
      <t>ダイ</t>
    </rPh>
    <phoneticPr fontId="6"/>
  </si>
  <si>
    <r>
      <t>様式第２号（第４条関係）　　　　　　　　　　　　　　　　　　　　</t>
    </r>
    <r>
      <rPr>
        <sz val="16"/>
        <color theme="1"/>
        <rFont val="ＭＳ 明朝"/>
        <family val="1"/>
        <charset val="128"/>
      </rPr>
      <t>事業所・施設別申請額一覧</t>
    </r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rPh sb="32" eb="35">
      <t>ジギョウショ</t>
    </rPh>
    <rPh sb="36" eb="38">
      <t>シセツ</t>
    </rPh>
    <rPh sb="38" eb="39">
      <t>ベツ</t>
    </rPh>
    <rPh sb="39" eb="42">
      <t>シンセイガク</t>
    </rPh>
    <rPh sb="42" eb="44">
      <t>イチラン</t>
    </rPh>
    <phoneticPr fontId="6"/>
  </si>
  <si>
    <t>様式第３号（第４条関係）　</t>
    <rPh sb="0" eb="2">
      <t>ヨウシキ</t>
    </rPh>
    <rPh sb="2" eb="3">
      <t>ダイ</t>
    </rPh>
    <rPh sb="4" eb="5">
      <t>ゴウ</t>
    </rPh>
    <rPh sb="6" eb="7">
      <t>ダイ</t>
    </rPh>
    <rPh sb="8" eb="9">
      <t>ジョウ</t>
    </rPh>
    <rPh sb="9" eb="11">
      <t>カンケイ</t>
    </rPh>
    <phoneticPr fontId="6"/>
  </si>
  <si>
    <t xml:space="preserve"> 事業所等個票</t>
    <phoneticPr fontId="6"/>
  </si>
  <si>
    <t>（〒</t>
    <phoneticPr fontId="6"/>
  </si>
  <si>
    <t>（円）</t>
    <rPh sb="1" eb="2">
      <t>エン</t>
    </rPh>
    <phoneticPr fontId="6"/>
  </si>
  <si>
    <t>申請額</t>
    <rPh sb="0" eb="2">
      <t>シンセイ</t>
    </rPh>
    <rPh sb="2" eb="3">
      <t>ガク</t>
    </rPh>
    <phoneticPr fontId="6"/>
  </si>
  <si>
    <t>　指定等区分、サービス提供の期間は、事実に相違ありません。</t>
    <rPh sb="1" eb="3">
      <t>シテイ</t>
    </rPh>
    <rPh sb="3" eb="4">
      <t>トウ</t>
    </rPh>
    <rPh sb="4" eb="6">
      <t>クブン</t>
    </rPh>
    <rPh sb="11" eb="13">
      <t>テイキョウ</t>
    </rPh>
    <rPh sb="14" eb="16">
      <t>キカン</t>
    </rPh>
    <rPh sb="18" eb="20">
      <t>ジジツ</t>
    </rPh>
    <phoneticPr fontId="6"/>
  </si>
  <si>
    <t>/月/台</t>
    <phoneticPr fontId="6"/>
  </si>
  <si>
    <t>申請手順</t>
    <rPh sb="0" eb="2">
      <t>シンセイ</t>
    </rPh>
    <rPh sb="2" eb="4">
      <t>テジュン</t>
    </rPh>
    <phoneticPr fontId="6"/>
  </si>
  <si>
    <t>「②申請額一覧」シートに個票のデータが間違いなく反映されているか確認します。</t>
    <rPh sb="2" eb="5">
      <t>シンセイガク</t>
    </rPh>
    <rPh sb="19" eb="21">
      <t>マチガ</t>
    </rPh>
    <phoneticPr fontId="6"/>
  </si>
  <si>
    <t>「①交付申請書」シートの黄色箇所に法人名、所在地、代表者職氏名、担当者氏名等を入力します。</t>
    <rPh sb="2" eb="4">
      <t>コウフ</t>
    </rPh>
    <rPh sb="4" eb="6">
      <t>シンセイ</t>
    </rPh>
    <rPh sb="6" eb="7">
      <t>ショ</t>
    </rPh>
    <rPh sb="12" eb="14">
      <t>キイロ</t>
    </rPh>
    <rPh sb="14" eb="16">
      <t>カショ</t>
    </rPh>
    <rPh sb="17" eb="19">
      <t>ホウジン</t>
    </rPh>
    <rPh sb="19" eb="20">
      <t>メイ</t>
    </rPh>
    <rPh sb="21" eb="24">
      <t>ショザイチ</t>
    </rPh>
    <rPh sb="25" eb="28">
      <t>ダイヒョウシャ</t>
    </rPh>
    <rPh sb="28" eb="29">
      <t>ショク</t>
    </rPh>
    <rPh sb="29" eb="31">
      <t>シメイ</t>
    </rPh>
    <rPh sb="32" eb="35">
      <t>タントウシャ</t>
    </rPh>
    <rPh sb="35" eb="37">
      <t>シメイ</t>
    </rPh>
    <rPh sb="37" eb="38">
      <t>トウ</t>
    </rPh>
    <rPh sb="39" eb="41">
      <t>ニュウリョク</t>
    </rPh>
    <phoneticPr fontId="6"/>
  </si>
  <si>
    <t>「①交付申請書」シートの下部（請求書）の請求者の欄にデータが反映されて、間違いがないか確認をします。</t>
    <rPh sb="12" eb="14">
      <t>カブ</t>
    </rPh>
    <rPh sb="15" eb="18">
      <t>セイキュウショ</t>
    </rPh>
    <rPh sb="20" eb="22">
      <t>セイキュウ</t>
    </rPh>
    <rPh sb="22" eb="23">
      <t>シャ</t>
    </rPh>
    <rPh sb="24" eb="25">
      <t>ラン</t>
    </rPh>
    <phoneticPr fontId="6"/>
  </si>
  <si>
    <t>「①交付申請書」シートの下部（請求書）の黄色箇所の振込口座情報を入力します。</t>
    <rPh sb="2" eb="4">
      <t>コウフ</t>
    </rPh>
    <rPh sb="4" eb="7">
      <t>シンセイショ</t>
    </rPh>
    <rPh sb="12" eb="14">
      <t>カブ</t>
    </rPh>
    <rPh sb="15" eb="18">
      <t>セイキュウショ</t>
    </rPh>
    <rPh sb="20" eb="22">
      <t>キイロ</t>
    </rPh>
    <rPh sb="22" eb="24">
      <t>カショ</t>
    </rPh>
    <rPh sb="25" eb="27">
      <t>フリコミ</t>
    </rPh>
    <rPh sb="27" eb="29">
      <t>コウザ</t>
    </rPh>
    <rPh sb="29" eb="31">
      <t>ジョウホウ</t>
    </rPh>
    <rPh sb="32" eb="34">
      <t>ニュウリョク</t>
    </rPh>
    <phoneticPr fontId="6"/>
  </si>
  <si>
    <r>
      <t>指定の振込口座に入金いたします。（３月３１日支払予定）</t>
    </r>
    <r>
      <rPr>
        <b/>
        <sz val="10"/>
        <color rgb="FFFF0000"/>
        <rFont val="ＭＳ ゴシック"/>
        <family val="3"/>
        <charset val="128"/>
      </rPr>
      <t>＊市からの交付内示の連絡はありません。</t>
    </r>
    <rPh sb="0" eb="2">
      <t>シテイ</t>
    </rPh>
    <rPh sb="3" eb="5">
      <t>フリコミ</t>
    </rPh>
    <rPh sb="5" eb="7">
      <t>コウザ</t>
    </rPh>
    <rPh sb="8" eb="10">
      <t>ニュウキン</t>
    </rPh>
    <rPh sb="18" eb="19">
      <t>ガツ</t>
    </rPh>
    <rPh sb="21" eb="22">
      <t>ニチ</t>
    </rPh>
    <rPh sb="22" eb="24">
      <t>シハラ</t>
    </rPh>
    <rPh sb="24" eb="26">
      <t>ヨテイ</t>
    </rPh>
    <rPh sb="28" eb="29">
      <t>シ</t>
    </rPh>
    <phoneticPr fontId="6"/>
  </si>
  <si>
    <t>支援金名：名張市介護サービス事業所等等物価高騰対応支援金</t>
    <rPh sb="0" eb="3">
      <t>シエンキン</t>
    </rPh>
    <rPh sb="3" eb="4">
      <t>メイ</t>
    </rPh>
    <rPh sb="5" eb="8">
      <t>ナバリシ</t>
    </rPh>
    <rPh sb="17" eb="18">
      <t>トウ</t>
    </rPh>
    <rPh sb="18" eb="19">
      <t>トウ</t>
    </rPh>
    <rPh sb="19" eb="21">
      <t>ブッカ</t>
    </rPh>
    <rPh sb="21" eb="23">
      <t>コウトウ</t>
    </rPh>
    <rPh sb="23" eb="25">
      <t>タイオウ</t>
    </rPh>
    <rPh sb="25" eb="28">
      <t>シエンキン</t>
    </rPh>
    <rPh sb="27" eb="28">
      <t>キン</t>
    </rPh>
    <phoneticPr fontId="6"/>
  </si>
  <si>
    <t>電子データ作成か支給申請までの手順について</t>
    <rPh sb="0" eb="2">
      <t>デンシ</t>
    </rPh>
    <rPh sb="5" eb="7">
      <t>サクセイ</t>
    </rPh>
    <rPh sb="8" eb="10">
      <t>シキュウ</t>
    </rPh>
    <rPh sb="10" eb="12">
      <t>シンセイ</t>
    </rPh>
    <rPh sb="15" eb="17">
      <t>テジュン</t>
    </rPh>
    <phoneticPr fontId="6"/>
  </si>
  <si>
    <t>　この支援金と対象経費を重複して、名張市障害福祉サービス等事業所物価高騰対応支援金の支給を受けていません。</t>
    <rPh sb="3" eb="5">
      <t>シエン</t>
    </rPh>
    <rPh sb="5" eb="6">
      <t>キン</t>
    </rPh>
    <rPh sb="17" eb="20">
      <t>ナバリシ</t>
    </rPh>
    <rPh sb="20" eb="22">
      <t>ショウガイ</t>
    </rPh>
    <rPh sb="28" eb="29">
      <t>トウ</t>
    </rPh>
    <rPh sb="31" eb="32">
      <t>トコロ</t>
    </rPh>
    <rPh sb="32" eb="34">
      <t>ブッカ</t>
    </rPh>
    <rPh sb="34" eb="36">
      <t>コウトウ</t>
    </rPh>
    <rPh sb="36" eb="38">
      <t>タイオウ</t>
    </rPh>
    <rPh sb="40" eb="41">
      <t>キン</t>
    </rPh>
    <rPh sb="42" eb="44">
      <t>シキュウ</t>
    </rPh>
    <phoneticPr fontId="6"/>
  </si>
  <si>
    <t>　この支援金と対象経費を重複して、名張市障害福祉サービス等事業所物価高騰対応支援金の支給を受けていません。</t>
    <rPh sb="3" eb="5">
      <t>シエン</t>
    </rPh>
    <rPh sb="5" eb="6">
      <t>キン</t>
    </rPh>
    <rPh sb="17" eb="20">
      <t>ナバリシ</t>
    </rPh>
    <rPh sb="20" eb="22">
      <t>ショウガイ</t>
    </rPh>
    <rPh sb="31" eb="32">
      <t>トコロ</t>
    </rPh>
    <rPh sb="32" eb="34">
      <t>ブッカ</t>
    </rPh>
    <rPh sb="34" eb="36">
      <t>コウトウ</t>
    </rPh>
    <rPh sb="36" eb="38">
      <t>タイオウ</t>
    </rPh>
    <rPh sb="40" eb="41">
      <t>キン</t>
    </rPh>
    <rPh sb="42" eb="44">
      <t>シキュウ</t>
    </rPh>
    <phoneticPr fontId="6"/>
  </si>
  <si>
    <t>　この支援金と対象経費を重複して、名張市障害福祉サービス等事業所物価高騰対応支援金の支給を受けていません。</t>
    <rPh sb="3" eb="5">
      <t>シエン</t>
    </rPh>
    <rPh sb="5" eb="6">
      <t>キン</t>
    </rPh>
    <rPh sb="17" eb="20">
      <t>ナバリシ</t>
    </rPh>
    <rPh sb="31" eb="32">
      <t>トコロ</t>
    </rPh>
    <rPh sb="32" eb="34">
      <t>ブッカ</t>
    </rPh>
    <rPh sb="34" eb="36">
      <t>コウトウ</t>
    </rPh>
    <rPh sb="36" eb="38">
      <t>タイオウ</t>
    </rPh>
    <rPh sb="40" eb="41">
      <t>キン</t>
    </rPh>
    <rPh sb="42" eb="44">
      <t>シキュウ</t>
    </rPh>
    <phoneticPr fontId="6"/>
  </si>
  <si>
    <t>令和８年</t>
    <rPh sb="3" eb="4">
      <t>ネン</t>
    </rPh>
    <phoneticPr fontId="6"/>
  </si>
  <si>
    <t>本Excelファイル名を【　　】内に法人名を入れて「02　【●●●】（介護）名張市物価高騰対応支援金支給申請Ｒ8」に変更して保存します。</t>
    <rPh sb="0" eb="1">
      <t>ホン</t>
    </rPh>
    <rPh sb="16" eb="17">
      <t>ナイ</t>
    </rPh>
    <rPh sb="18" eb="20">
      <t>ホウジン</t>
    </rPh>
    <rPh sb="20" eb="21">
      <t>メイ</t>
    </rPh>
    <rPh sb="22" eb="23">
      <t>イ</t>
    </rPh>
    <rPh sb="45" eb="47">
      <t>タイオウ</t>
    </rPh>
    <rPh sb="50" eb="52">
      <t>シキュウ</t>
    </rPh>
    <rPh sb="62" eb="64">
      <t>ホゾン</t>
    </rPh>
    <phoneticPr fontId="6"/>
  </si>
  <si>
    <t>本Excelファイルを電子メールにより提出をお願いします。
送信メールのタイトルを「【法人名】物価高騰対策支援金支給申請」としてください。
●　電子データ送付先アドレス：kaigo＠city.nabari.lg.jp
●　電子データ提出期日　　　：令和８年３月６日（金）必着でお願いします。</t>
    <rPh sb="19" eb="21">
      <t>テイシュツ</t>
    </rPh>
    <rPh sb="30" eb="32">
      <t>ソウシン</t>
    </rPh>
    <rPh sb="43" eb="45">
      <t>ホウジン</t>
    </rPh>
    <rPh sb="45" eb="46">
      <t>メイ</t>
    </rPh>
    <rPh sb="47" eb="49">
      <t>ブッカ</t>
    </rPh>
    <rPh sb="49" eb="51">
      <t>コウトウ</t>
    </rPh>
    <rPh sb="51" eb="53">
      <t>タイサク</t>
    </rPh>
    <rPh sb="53" eb="55">
      <t>シエン</t>
    </rPh>
    <rPh sb="55" eb="56">
      <t>カネ</t>
    </rPh>
    <rPh sb="56" eb="58">
      <t>シキュウ</t>
    </rPh>
    <rPh sb="58" eb="60">
      <t>シンセイ</t>
    </rPh>
    <rPh sb="111" eb="113">
      <t>デンシ</t>
    </rPh>
    <rPh sb="116" eb="118">
      <t>テイシュツ</t>
    </rPh>
    <rPh sb="118" eb="120">
      <t>キジツ</t>
    </rPh>
    <rPh sb="127" eb="128">
      <t>ネン</t>
    </rPh>
    <rPh sb="129" eb="130">
      <t>ガツ</t>
    </rPh>
    <rPh sb="131" eb="132">
      <t>ニチ</t>
    </rPh>
    <rPh sb="133" eb="134">
      <t>カネ</t>
    </rPh>
    <phoneticPr fontId="6"/>
  </si>
  <si>
    <t>電子データの提出後、提出期限までに下記の書類も併せて市へ提出してください。
１．名張市介護保険サービス事業所等物価高騰対応支援金支給申請書兼請求書
（申請書兼請求書に押印を2か所お願いします。請求日は、空欄でお願いします。）
２．事業所・施設別申請額一覧表
３．事業所・施設別個票（事業所ごとに作成）
４．申請車両の車検証の写し
●　提出先：　〒518-0492　三重県名張市鴻之台１番町１番地　
　　　　　　　　　　　　　名張市福祉子ども部介護・高齢支援室（１階５番窓口）
●　書類提出期日：令和８年３月６日（金）必着でお願いします。　
　　　　</t>
    <rPh sb="0" eb="2">
      <t>デンシ</t>
    </rPh>
    <rPh sb="6" eb="8">
      <t>テイシュツ</t>
    </rPh>
    <rPh sb="8" eb="9">
      <t>ゴ</t>
    </rPh>
    <rPh sb="10" eb="12">
      <t>テイシュツ</t>
    </rPh>
    <rPh sb="12" eb="14">
      <t>キゲン</t>
    </rPh>
    <rPh sb="23" eb="24">
      <t>アワ</t>
    </rPh>
    <rPh sb="46" eb="48">
      <t>ホケン</t>
    </rPh>
    <rPh sb="60" eb="62">
      <t>タイオウ</t>
    </rPh>
    <rPh sb="62" eb="65">
      <t>シエンキン</t>
    </rPh>
    <rPh sb="65" eb="67">
      <t>シキュウ</t>
    </rPh>
    <rPh sb="67" eb="69">
      <t>シンセイ</t>
    </rPh>
    <rPh sb="69" eb="70">
      <t>ショ</t>
    </rPh>
    <rPh sb="70" eb="71">
      <t>ケン</t>
    </rPh>
    <rPh sb="71" eb="74">
      <t>セイキュウショ</t>
    </rPh>
    <rPh sb="76" eb="79">
      <t>シンセイショ</t>
    </rPh>
    <rPh sb="79" eb="83">
      <t>ケンセイキュウショ</t>
    </rPh>
    <rPh sb="89" eb="90">
      <t>ショ</t>
    </rPh>
    <rPh sb="116" eb="119">
      <t>ジギョウショ</t>
    </rPh>
    <rPh sb="120" eb="122">
      <t>シセツ</t>
    </rPh>
    <rPh sb="122" eb="123">
      <t>ベツ</t>
    </rPh>
    <rPh sb="136" eb="138">
      <t>シセツ</t>
    </rPh>
    <rPh sb="138" eb="139">
      <t>ベツ</t>
    </rPh>
    <rPh sb="142" eb="145">
      <t>ジギョウショ</t>
    </rPh>
    <rPh sb="148" eb="150">
      <t>サクセイ</t>
    </rPh>
    <rPh sb="154" eb="156">
      <t>シンセイ</t>
    </rPh>
    <rPh sb="156" eb="158">
      <t>シャリョウ</t>
    </rPh>
    <rPh sb="159" eb="162">
      <t>シャケンショウ</t>
    </rPh>
    <rPh sb="163" eb="164">
      <t>ウツ</t>
    </rPh>
    <rPh sb="169" eb="171">
      <t>テイシュツ</t>
    </rPh>
    <rPh sb="171" eb="172">
      <t>サキ</t>
    </rPh>
    <rPh sb="184" eb="187">
      <t>ミエケン</t>
    </rPh>
    <rPh sb="187" eb="190">
      <t>ナバリシ</t>
    </rPh>
    <rPh sb="190" eb="193">
      <t>コウノダイ</t>
    </rPh>
    <rPh sb="194" eb="196">
      <t>バンチョウ</t>
    </rPh>
    <rPh sb="197" eb="199">
      <t>バンチ</t>
    </rPh>
    <rPh sb="214" eb="217">
      <t>ナバリシ</t>
    </rPh>
    <rPh sb="217" eb="219">
      <t>フクシ</t>
    </rPh>
    <rPh sb="219" eb="220">
      <t>コ</t>
    </rPh>
    <rPh sb="222" eb="223">
      <t>ブ</t>
    </rPh>
    <rPh sb="223" eb="225">
      <t>カイゴ</t>
    </rPh>
    <rPh sb="226" eb="228">
      <t>コウレイ</t>
    </rPh>
    <rPh sb="228" eb="230">
      <t>シエン</t>
    </rPh>
    <rPh sb="230" eb="231">
      <t>シツ</t>
    </rPh>
    <rPh sb="233" eb="234">
      <t>カイ</t>
    </rPh>
    <rPh sb="235" eb="236">
      <t>バン</t>
    </rPh>
    <rPh sb="236" eb="237">
      <t>マド</t>
    </rPh>
    <rPh sb="237" eb="238">
      <t>クチ</t>
    </rPh>
    <rPh sb="243" eb="245">
      <t>ショルイ</t>
    </rPh>
    <rPh sb="245" eb="247">
      <t>テイシュツ</t>
    </rPh>
    <rPh sb="247" eb="249">
      <t>キジツ</t>
    </rPh>
    <rPh sb="253" eb="254">
      <t>ネン</t>
    </rPh>
    <rPh sb="255" eb="256">
      <t>ガツ</t>
    </rPh>
    <rPh sb="257" eb="258">
      <t>ニチ</t>
    </rPh>
    <rPh sb="259" eb="260">
      <t>キン</t>
    </rPh>
    <rPh sb="261" eb="263">
      <t>ヒッチャク</t>
    </rPh>
    <rPh sb="265" eb="266">
      <t>ネガ</t>
    </rPh>
    <phoneticPr fontId="6"/>
  </si>
  <si>
    <t xml:space="preserve">　名張市介護保険サービス事業所等物価高騰対応支援金支給事業実施要綱（令和８年名張市告示第１７号）第４条の規定により、名張市介護保険サービス事業所等物価高騰対応支援金の支給を受けたいので、下記のとおり関係書類を添えて申請します。
</t>
    <rPh sb="20" eb="22">
      <t>タイオウ</t>
    </rPh>
    <rPh sb="25" eb="27">
      <t>シキュウ</t>
    </rPh>
    <rPh sb="27" eb="29">
      <t>ジギョウ</t>
    </rPh>
    <rPh sb="29" eb="31">
      <t>ジッシ</t>
    </rPh>
    <rPh sb="37" eb="38">
      <t>ネン</t>
    </rPh>
    <rPh sb="38" eb="41">
      <t>ナバリシ</t>
    </rPh>
    <rPh sb="41" eb="43">
      <t>コクジ</t>
    </rPh>
    <rPh sb="43" eb="44">
      <t>ダイ</t>
    </rPh>
    <rPh sb="46" eb="47">
      <t>ゴウ</t>
    </rPh>
    <rPh sb="48" eb="49">
      <t>ダイ</t>
    </rPh>
    <rPh sb="50" eb="51">
      <t>ジョウ</t>
    </rPh>
    <rPh sb="52" eb="54">
      <t>キテイ</t>
    </rPh>
    <rPh sb="58" eb="61">
      <t>ナバリシ</t>
    </rPh>
    <rPh sb="61" eb="63">
      <t>カイゴ</t>
    </rPh>
    <rPh sb="77" eb="79">
      <t>タイオウ</t>
    </rPh>
    <rPh sb="83" eb="85">
      <t>シキュウ</t>
    </rPh>
    <rPh sb="93" eb="95">
      <t>カキ</t>
    </rPh>
    <phoneticPr fontId="6"/>
  </si>
  <si>
    <t>Ｒ８．１</t>
  </si>
  <si>
    <t>Ｒ８．２</t>
  </si>
  <si>
    <t>Ｒ８．３</t>
  </si>
  <si>
    <t>　この支援金に係る証拠書類は、５年間（令和13年3月末まで）適切に整備、保管し、市から求めがあった場合には提出します。</t>
    <rPh sb="3" eb="6">
      <t>シエンキン</t>
    </rPh>
    <rPh sb="16" eb="18">
      <t>ネンカン</t>
    </rPh>
    <rPh sb="36" eb="38">
      <t>ホカン</t>
    </rPh>
    <rPh sb="40" eb="41">
      <t>シ</t>
    </rPh>
    <rPh sb="43" eb="44">
      <t>モト</t>
    </rPh>
    <rPh sb="49" eb="51">
      <t>バアイ</t>
    </rPh>
    <rPh sb="53" eb="55">
      <t>テイシュツ</t>
    </rPh>
    <phoneticPr fontId="6"/>
  </si>
  <si>
    <t>本交付金に係る収入及び支出等に係る証拠書類を５年間（令和13年3月末まで）、法人又は事業所等にて保存していただきます。</t>
    <rPh sb="0" eb="1">
      <t>ホン</t>
    </rPh>
    <rPh sb="38" eb="40">
      <t>ホウジン</t>
    </rPh>
    <rPh sb="40" eb="41">
      <t>マタ</t>
    </rPh>
    <rPh sb="42" eb="45">
      <t>ジギョウショ</t>
    </rPh>
    <rPh sb="45" eb="46">
      <t>トウ</t>
    </rPh>
    <rPh sb="48" eb="50">
      <t>ホゾン</t>
    </rPh>
    <phoneticPr fontId="6"/>
  </si>
  <si>
    <t>質問</t>
    <rPh sb="0" eb="2">
      <t>シツモン</t>
    </rPh>
    <phoneticPr fontId="54"/>
  </si>
  <si>
    <t>回答</t>
    <rPh sb="0" eb="2">
      <t>カイトウ</t>
    </rPh>
    <phoneticPr fontId="54"/>
  </si>
  <si>
    <t>分類番号が2桁の場合は、冒頭に「・」を入力してください。</t>
    <rPh sb="0" eb="2">
      <t>ブンルイ</t>
    </rPh>
    <rPh sb="2" eb="4">
      <t>バンゴウ</t>
    </rPh>
    <rPh sb="6" eb="7">
      <t>ケタ</t>
    </rPh>
    <rPh sb="8" eb="10">
      <t>バアイ</t>
    </rPh>
    <rPh sb="12" eb="14">
      <t>ボウトウ</t>
    </rPh>
    <phoneticPr fontId="54"/>
  </si>
  <si>
    <t>Ｑ＆Ａ（こちらもご確認ください）</t>
    <rPh sb="9" eb="11">
      <t>カクニン</t>
    </rPh>
    <phoneticPr fontId="6"/>
  </si>
  <si>
    <t>3月も営業見込みであれば、つけてください。</t>
    <rPh sb="1" eb="2">
      <t>ガツ</t>
    </rPh>
    <rPh sb="3" eb="5">
      <t>エイギョウ</t>
    </rPh>
    <rPh sb="5" eb="7">
      <t>ミコ</t>
    </rPh>
    <phoneticPr fontId="54"/>
  </si>
  <si>
    <t>車検証の写しについて。使用事業者とリース事業者が異なる場合、何か追加書類は必要か？</t>
    <rPh sb="0" eb="3">
      <t>シャケンショウ</t>
    </rPh>
    <rPh sb="4" eb="5">
      <t>ウツ</t>
    </rPh>
    <rPh sb="11" eb="13">
      <t>シヨウ</t>
    </rPh>
    <rPh sb="13" eb="16">
      <t>ジギョウシャ</t>
    </rPh>
    <rPh sb="20" eb="23">
      <t>ジギョウシャ</t>
    </rPh>
    <rPh sb="24" eb="25">
      <t>コト</t>
    </rPh>
    <rPh sb="27" eb="29">
      <t>バアイ</t>
    </rPh>
    <rPh sb="30" eb="31">
      <t>ナニ</t>
    </rPh>
    <rPh sb="32" eb="34">
      <t>ツイカ</t>
    </rPh>
    <rPh sb="34" eb="36">
      <t>ショルイ</t>
    </rPh>
    <rPh sb="37" eb="39">
      <t>ヒツヨウ</t>
    </rPh>
    <phoneticPr fontId="54"/>
  </si>
  <si>
    <t>複数事業所がある場合は古い指定年月日で記入ください。</t>
    <phoneticPr fontId="6"/>
  </si>
  <si>
    <t>県に申請している事業所の定員数を入力ください。</t>
    <rPh sb="0" eb="1">
      <t>ケン</t>
    </rPh>
    <rPh sb="2" eb="4">
      <t>シンセイ</t>
    </rPh>
    <rPh sb="8" eb="11">
      <t>ジギョウショ</t>
    </rPh>
    <rPh sb="12" eb="15">
      <t>テイインスウ</t>
    </rPh>
    <rPh sb="16" eb="18">
      <t>ニュウリョク</t>
    </rPh>
    <phoneticPr fontId="54"/>
  </si>
  <si>
    <t>分類番号が２桁だと、車の数がうまく反映されない。</t>
    <rPh sb="10" eb="11">
      <t>クルマ</t>
    </rPh>
    <rPh sb="12" eb="13">
      <t>カズ</t>
    </rPh>
    <rPh sb="17" eb="19">
      <t>ハンエイ</t>
    </rPh>
    <phoneticPr fontId="54"/>
  </si>
  <si>
    <t>請求書の指定等年月日への入力について。同種で複数事業所がある場合、指定年月日はどのように入力すべきか？</t>
    <rPh sb="19" eb="21">
      <t>ドウシュ</t>
    </rPh>
    <rPh sb="22" eb="27">
      <t>フクスウジギョウショ</t>
    </rPh>
    <rPh sb="30" eb="32">
      <t>バアイ</t>
    </rPh>
    <rPh sb="33" eb="38">
      <t>シテイネンガッピ</t>
    </rPh>
    <rPh sb="44" eb="46">
      <t>ニュウリョク</t>
    </rPh>
    <phoneticPr fontId="6"/>
  </si>
  <si>
    <t>午前10名、午後10名（午前・午後で利用者は被っていない）の場合、定員数は何名になるのか？</t>
    <rPh sb="0" eb="2">
      <t>ゴゼン</t>
    </rPh>
    <rPh sb="4" eb="5">
      <t>メイ</t>
    </rPh>
    <rPh sb="6" eb="8">
      <t>ゴゴ</t>
    </rPh>
    <rPh sb="10" eb="11">
      <t>メイ</t>
    </rPh>
    <rPh sb="12" eb="14">
      <t>ゴゼン</t>
    </rPh>
    <rPh sb="15" eb="17">
      <t>ゴゴ</t>
    </rPh>
    <rPh sb="18" eb="21">
      <t>リヨウシャ</t>
    </rPh>
    <rPh sb="22" eb="23">
      <t>カブ</t>
    </rPh>
    <rPh sb="33" eb="35">
      <t>テイイン</t>
    </rPh>
    <rPh sb="35" eb="36">
      <t>スウ</t>
    </rPh>
    <rPh sb="37" eb="39">
      <t>ナンメイ</t>
    </rPh>
    <phoneticPr fontId="54"/>
  </si>
  <si>
    <t xml:space="preserve"> </t>
    <phoneticPr fontId="6"/>
  </si>
  <si>
    <t>ガス代相当分について。38.5円の単価があるが、端数はどのように処理されるのか？</t>
    <rPh sb="2" eb="3">
      <t>ダイ</t>
    </rPh>
    <rPh sb="3" eb="6">
      <t>ソウトウブン</t>
    </rPh>
    <rPh sb="15" eb="16">
      <t>エン</t>
    </rPh>
    <rPh sb="17" eb="19">
      <t>タンカ</t>
    </rPh>
    <rPh sb="24" eb="26">
      <t>ハスウ</t>
    </rPh>
    <rPh sb="32" eb="34">
      <t>ショリ</t>
    </rPh>
    <phoneticPr fontId="6"/>
  </si>
  <si>
    <r>
      <t>法人での申請になるため、「③個票」シートを各事業所ごと作成します。（個票作成にあたっては、</t>
    </r>
    <r>
      <rPr>
        <b/>
        <sz val="10"/>
        <color rgb="FFFF0000"/>
        <rFont val="ＭＳ ゴシック"/>
        <family val="3"/>
        <charset val="128"/>
      </rPr>
      <t>黄色箇所</t>
    </r>
    <r>
      <rPr>
        <b/>
        <sz val="10"/>
        <color theme="1"/>
        <rFont val="ＭＳ ゴシック"/>
        <family val="3"/>
        <charset val="128"/>
      </rPr>
      <t>の必要事項を入力し、完成させます。計算式を入れているので個票が25以上必要な場合は、市へ連絡をください。）　</t>
    </r>
    <rPh sb="0" eb="2">
      <t>ホウジン</t>
    </rPh>
    <rPh sb="4" eb="6">
      <t>シンセイ</t>
    </rPh>
    <rPh sb="14" eb="16">
      <t>コヒョウ</t>
    </rPh>
    <rPh sb="27" eb="29">
      <t>サクセイ</t>
    </rPh>
    <rPh sb="34" eb="36">
      <t>コヒョウ</t>
    </rPh>
    <rPh sb="36" eb="38">
      <t>サクセイ</t>
    </rPh>
    <rPh sb="45" eb="47">
      <t>キイロ</t>
    </rPh>
    <rPh sb="47" eb="49">
      <t>カショ</t>
    </rPh>
    <rPh sb="50" eb="52">
      <t>ヒツヨウ</t>
    </rPh>
    <rPh sb="52" eb="54">
      <t>ジコウ</t>
    </rPh>
    <rPh sb="59" eb="61">
      <t>カンセイ</t>
    </rPh>
    <rPh sb="66" eb="68">
      <t>ケイサン</t>
    </rPh>
    <rPh sb="68" eb="69">
      <t>シキ</t>
    </rPh>
    <rPh sb="70" eb="71">
      <t>イ</t>
    </rPh>
    <rPh sb="77" eb="79">
      <t>コヒョウ</t>
    </rPh>
    <rPh sb="82" eb="84">
      <t>イジョウ</t>
    </rPh>
    <rPh sb="84" eb="86">
      <t>ヒツヨウ</t>
    </rPh>
    <rPh sb="87" eb="89">
      <t>バアイ</t>
    </rPh>
    <rPh sb="91" eb="92">
      <t>シ</t>
    </rPh>
    <rPh sb="93" eb="95">
      <t>レンラク</t>
    </rPh>
    <phoneticPr fontId="6"/>
  </si>
  <si>
    <t>車検証に使用者及びリース業者が明記されている場合であれば、追加資料は不要</t>
    <rPh sb="0" eb="3">
      <t>シャケンショウ</t>
    </rPh>
    <rPh sb="4" eb="7">
      <t>シヨウシャ</t>
    </rPh>
    <rPh sb="7" eb="8">
      <t>オヨ</t>
    </rPh>
    <rPh sb="12" eb="14">
      <t>ギョウシャ</t>
    </rPh>
    <rPh sb="15" eb="17">
      <t>メイキ</t>
    </rPh>
    <rPh sb="22" eb="24">
      <t>バアイ</t>
    </rPh>
    <rPh sb="29" eb="31">
      <t>ツイカ</t>
    </rPh>
    <rPh sb="31" eb="33">
      <t>シリョウ</t>
    </rPh>
    <rPh sb="34" eb="36">
      <t>フヨウ</t>
    </rPh>
    <phoneticPr fontId="54"/>
  </si>
  <si>
    <t>個票のサービス提供欄について。まだ３月が終わっていないが、見込みでチェックをつけていいか。</t>
    <rPh sb="0" eb="2">
      <t>コヒョウ</t>
    </rPh>
    <rPh sb="7" eb="10">
      <t>テイキョウラン</t>
    </rPh>
    <rPh sb="18" eb="19">
      <t>ガツ</t>
    </rPh>
    <rPh sb="20" eb="21">
      <t>オ</t>
    </rPh>
    <rPh sb="29" eb="31">
      <t>ミコ</t>
    </rPh>
    <phoneticPr fontId="54"/>
  </si>
  <si>
    <t>積算内訳に金額が表示されない。</t>
    <rPh sb="0" eb="2">
      <t>セキサン</t>
    </rPh>
    <rPh sb="2" eb="4">
      <t>ウチワケ</t>
    </rPh>
    <rPh sb="5" eb="7">
      <t>キンガク</t>
    </rPh>
    <rPh sb="8" eb="10">
      <t>ヒョウジ</t>
    </rPh>
    <phoneticPr fontId="6"/>
  </si>
  <si>
    <t>全ての黄色セルに、入力・選択されているか確認いただいたのち、再度ご確認ください。</t>
    <rPh sb="20" eb="22">
      <t>カクニン</t>
    </rPh>
    <rPh sb="30" eb="32">
      <t>サイド</t>
    </rPh>
    <rPh sb="33" eb="35">
      <t>カクニン</t>
    </rPh>
    <phoneticPr fontId="6"/>
  </si>
  <si>
    <t>各個票内の合計に端数があれば、小数点を切りすてます。（※なお、エクセルシートの各セルは、端数非表示となっています）。</t>
    <rPh sb="0" eb="1">
      <t>カク</t>
    </rPh>
    <rPh sb="1" eb="3">
      <t>コヒョウ</t>
    </rPh>
    <rPh sb="3" eb="4">
      <t>ナイ</t>
    </rPh>
    <rPh sb="5" eb="7">
      <t>ゴウケイ</t>
    </rPh>
    <rPh sb="8" eb="10">
      <t>ハスウ</t>
    </rPh>
    <rPh sb="15" eb="18">
      <t>ショウスウテン</t>
    </rPh>
    <rPh sb="19" eb="20">
      <t>キ</t>
    </rPh>
    <rPh sb="39" eb="40">
      <t>カク</t>
    </rPh>
    <rPh sb="44" eb="46">
      <t>ハスウ</t>
    </rPh>
    <rPh sb="46" eb="49">
      <t>ヒヒョウジ</t>
    </rPh>
    <phoneticPr fontId="6"/>
  </si>
  <si>
    <t>※小数点以下の端数切捨て</t>
    <rPh sb="1" eb="4">
      <t>ショウスウテン</t>
    </rPh>
    <rPh sb="4" eb="6">
      <t>イカ</t>
    </rPh>
    <rPh sb="7" eb="9">
      <t>ハスウ</t>
    </rPh>
    <rPh sb="9" eb="11">
      <t>キリス</t>
    </rPh>
    <phoneticPr fontId="6"/>
  </si>
  <si>
    <t>発送後修正</t>
    <rPh sb="0" eb="2">
      <t>ハッソウ</t>
    </rPh>
    <rPh sb="2" eb="3">
      <t>ゴ</t>
    </rPh>
    <rPh sb="3" eb="5">
      <t>シュウセイ</t>
    </rPh>
    <phoneticPr fontId="6"/>
  </si>
  <si>
    <t>車検証によって、満了日やリース業者が記載していないものがある。この場合、自動車検査証記録事項を添付すればよいか？</t>
    <rPh sb="0" eb="3">
      <t>シャケンショウ</t>
    </rPh>
    <rPh sb="8" eb="10">
      <t>マンリョウ</t>
    </rPh>
    <rPh sb="10" eb="11">
      <t>ニチ</t>
    </rPh>
    <rPh sb="15" eb="17">
      <t>ギョウシャ</t>
    </rPh>
    <rPh sb="18" eb="20">
      <t>キサイ</t>
    </rPh>
    <rPh sb="33" eb="35">
      <t>バアイ</t>
    </rPh>
    <rPh sb="36" eb="39">
      <t>ジドウシャ</t>
    </rPh>
    <rPh sb="39" eb="41">
      <t>ケンサ</t>
    </rPh>
    <rPh sb="41" eb="42">
      <t>ショウ</t>
    </rPh>
    <rPh sb="42" eb="44">
      <t>キロク</t>
    </rPh>
    <rPh sb="44" eb="46">
      <t>ジコウ</t>
    </rPh>
    <rPh sb="47" eb="49">
      <t>テンプ</t>
    </rPh>
    <phoneticPr fontId="54"/>
  </si>
  <si>
    <t>車検証に使用者及びリース業者が明記されている場合であれば、記録事項でも大丈夫です。</t>
    <rPh sb="0" eb="3">
      <t>シャケンショウ</t>
    </rPh>
    <rPh sb="4" eb="7">
      <t>シヨウシャ</t>
    </rPh>
    <rPh sb="7" eb="8">
      <t>オヨ</t>
    </rPh>
    <rPh sb="12" eb="14">
      <t>ギョウシャ</t>
    </rPh>
    <rPh sb="15" eb="17">
      <t>メイキ</t>
    </rPh>
    <rPh sb="22" eb="24">
      <t>バアイ</t>
    </rPh>
    <rPh sb="29" eb="33">
      <t>キロクジコウ</t>
    </rPh>
    <rPh sb="35" eb="38">
      <t>ダイジョウブ</t>
    </rPh>
    <phoneticPr fontId="5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</si>
</sst>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_ ;[Red]\-#,##0\ "/>
    <numFmt numFmtId="178" formatCode="#,##0;\-#,##0;&quot;&quot;"/>
  </numFmts>
  <fonts count="5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b/>
      <sz val="10"/>
      <color theme="1"/>
      <name val="ＭＳ Ｐ明朝"/>
      <family val="1"/>
      <charset val="128"/>
    </font>
    <font>
      <sz val="11"/>
      <color theme="1"/>
      <name val="ＭＳ 明朝"/>
      <family val="1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明朝"/>
      <family val="1"/>
      <charset val="128"/>
    </font>
    <font>
      <b/>
      <sz val="10"/>
      <name val="ＭＳ Ｐ明朝"/>
      <family val="1"/>
      <charset val="128"/>
    </font>
    <font>
      <b/>
      <sz val="12"/>
      <color theme="1"/>
      <name val="ＭＳ 明朝"/>
      <family val="1"/>
      <charset val="128"/>
    </font>
    <font>
      <sz val="10"/>
      <name val="ＭＳ 明朝"/>
      <family val="1"/>
      <charset val="128"/>
    </font>
    <font>
      <b/>
      <sz val="16"/>
      <color rgb="FFFF0000"/>
      <name val="ＭＳ ゴシック"/>
      <family val="3"/>
      <charset val="128"/>
    </font>
    <font>
      <sz val="9"/>
      <color indexed="81"/>
      <name val="MS P ゴシック"/>
      <family val="2"/>
    </font>
    <font>
      <b/>
      <sz val="12"/>
      <color indexed="10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  <font>
      <b/>
      <sz val="14"/>
      <color indexed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b/>
      <sz val="14"/>
      <color rgb="FFFF0000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color rgb="FFFF0000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明朝"/>
      <family val="1"/>
      <charset val="128"/>
    </font>
    <font>
      <b/>
      <sz val="12"/>
      <color theme="1"/>
      <name val="ＭＳ Ｐ明朝"/>
      <family val="1"/>
      <charset val="128"/>
    </font>
    <font>
      <sz val="12"/>
      <name val="ＭＳ 明朝"/>
      <family val="1"/>
      <charset val="128"/>
    </font>
    <font>
      <b/>
      <sz val="11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b/>
      <sz val="11"/>
      <color theme="1"/>
      <name val="ＭＳ ゴシック"/>
      <family val="3"/>
      <charset val="128"/>
    </font>
    <font>
      <sz val="8"/>
      <name val="ＭＳ 明朝"/>
      <family val="1"/>
      <charset val="128"/>
    </font>
    <font>
      <sz val="9"/>
      <name val="ＭＳ 明朝"/>
      <family val="1"/>
      <charset val="128"/>
    </font>
    <font>
      <u/>
      <sz val="11"/>
      <name val="ＭＳ Ｐゴシック"/>
      <family val="3"/>
      <charset val="128"/>
    </font>
    <font>
      <b/>
      <sz val="18"/>
      <color indexed="10"/>
      <name val="ＭＳ Ｐ明朝"/>
      <family val="1"/>
      <charset val="128"/>
    </font>
    <font>
      <b/>
      <sz val="16"/>
      <color indexed="10"/>
      <name val="ＭＳ Ｐ明朝"/>
      <family val="1"/>
      <charset val="128"/>
    </font>
    <font>
      <sz val="9"/>
      <color indexed="10"/>
      <name val="ＭＳ Ｐゴシック"/>
      <family val="3"/>
      <charset val="128"/>
    </font>
    <font>
      <sz val="8"/>
      <name val="ＭＳ Ｐ明朝"/>
      <family val="1"/>
      <charset val="128"/>
    </font>
    <font>
      <sz val="7"/>
      <name val="ＭＳ Ｐ明朝"/>
      <family val="1"/>
      <charset val="128"/>
    </font>
    <font>
      <b/>
      <sz val="12"/>
      <name val="ＭＳ Ｐゴシック"/>
      <family val="3"/>
      <charset val="128"/>
    </font>
    <font>
      <b/>
      <sz val="20"/>
      <color indexed="10"/>
      <name val="ＭＳ Ｐゴシック"/>
      <family val="3"/>
      <charset val="128"/>
    </font>
    <font>
      <b/>
      <sz val="12"/>
      <color indexed="10"/>
      <name val="ＭＳ Ｐ明朝"/>
      <family val="1"/>
      <charset val="128"/>
    </font>
    <font>
      <sz val="11"/>
      <color theme="1"/>
      <name val="BIZ UD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BIZ UD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</fills>
  <borders count="6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</borders>
  <cellStyleXfs count="9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" fillId="0" borderId="0">
      <alignment vertical="center"/>
    </xf>
  </cellStyleXfs>
  <cellXfs count="411">
    <xf numFmtId="0" fontId="0" fillId="0" borderId="0" xfId="0">
      <alignment vertical="center"/>
    </xf>
    <xf numFmtId="0" fontId="12" fillId="0" borderId="0" xfId="0" applyFont="1" applyFill="1">
      <alignment vertical="center"/>
    </xf>
    <xf numFmtId="0" fontId="18" fillId="2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/>
    </xf>
    <xf numFmtId="0" fontId="21" fillId="0" borderId="10" xfId="0" applyFont="1" applyBorder="1" applyProtection="1">
      <alignment vertical="center"/>
    </xf>
    <xf numFmtId="0" fontId="21" fillId="0" borderId="0" xfId="0" applyFont="1" applyBorder="1" applyProtection="1">
      <alignment vertical="center"/>
    </xf>
    <xf numFmtId="0" fontId="12" fillId="0" borderId="0" xfId="0" applyFont="1" applyProtection="1">
      <alignment vertical="center"/>
    </xf>
    <xf numFmtId="0" fontId="12" fillId="0" borderId="0" xfId="0" applyFont="1" applyAlignment="1" applyProtection="1">
      <alignment horizontal="right" vertical="center"/>
    </xf>
    <xf numFmtId="0" fontId="14" fillId="0" borderId="0" xfId="0" applyFont="1" applyFill="1" applyBorder="1" applyAlignment="1" applyProtection="1">
      <alignment horizontal="left" vertical="center"/>
    </xf>
    <xf numFmtId="0" fontId="12" fillId="0" borderId="0" xfId="0" applyFont="1" applyFill="1" applyAlignment="1" applyProtection="1">
      <alignment horizontal="right" vertical="center"/>
    </xf>
    <xf numFmtId="178" fontId="12" fillId="0" borderId="13" xfId="0" applyNumberFormat="1" applyFont="1" applyBorder="1" applyAlignment="1" applyProtection="1">
      <alignment horizontal="center" vertical="center" shrinkToFit="1"/>
    </xf>
    <xf numFmtId="178" fontId="12" fillId="0" borderId="1" xfId="0" applyNumberFormat="1" applyFont="1" applyBorder="1" applyAlignment="1" applyProtection="1">
      <alignment horizontal="center" vertical="center" shrinkToFit="1"/>
    </xf>
    <xf numFmtId="178" fontId="12" fillId="0" borderId="1" xfId="0" applyNumberFormat="1" applyFont="1" applyBorder="1" applyAlignment="1" applyProtection="1">
      <alignment horizontal="left" vertical="center" shrinkToFit="1"/>
    </xf>
    <xf numFmtId="178" fontId="12" fillId="0" borderId="15" xfId="4" applyNumberFormat="1" applyFont="1" applyBorder="1" applyAlignment="1" applyProtection="1">
      <alignment horizontal="right" vertical="center" shrinkToFit="1"/>
    </xf>
    <xf numFmtId="0" fontId="15" fillId="0" borderId="0" xfId="0" applyFont="1" applyProtection="1">
      <alignment vertical="center"/>
    </xf>
    <xf numFmtId="0" fontId="15" fillId="0" borderId="0" xfId="0" applyFont="1" applyFill="1" applyProtection="1">
      <alignment vertical="center"/>
    </xf>
    <xf numFmtId="0" fontId="15" fillId="0" borderId="0" xfId="0" applyFont="1" applyAlignment="1" applyProtection="1">
      <alignment horizontal="left" vertical="top"/>
    </xf>
    <xf numFmtId="0" fontId="8" fillId="0" borderId="0" xfId="0" applyFont="1" applyAlignment="1" applyProtection="1">
      <alignment vertical="center"/>
    </xf>
    <xf numFmtId="0" fontId="9" fillId="0" borderId="0" xfId="0" applyFont="1" applyAlignment="1" applyProtection="1">
      <alignment horizontal="left" vertical="top"/>
    </xf>
    <xf numFmtId="0" fontId="20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left" vertical="top"/>
    </xf>
    <xf numFmtId="0" fontId="12" fillId="0" borderId="0" xfId="0" applyFont="1" applyAlignment="1" applyProtection="1">
      <alignment horizontal="center" vertical="center"/>
    </xf>
    <xf numFmtId="0" fontId="22" fillId="0" borderId="0" xfId="0" applyFont="1" applyFill="1" applyAlignment="1">
      <alignment horizontal="center" vertical="center"/>
    </xf>
    <xf numFmtId="178" fontId="12" fillId="0" borderId="14" xfId="4" applyNumberFormat="1" applyFont="1" applyFill="1" applyBorder="1" applyAlignment="1" applyProtection="1">
      <alignment horizontal="center" vertical="center" shrinkToFit="1"/>
      <protection locked="0"/>
    </xf>
    <xf numFmtId="0" fontId="17" fillId="4" borderId="24" xfId="0" applyFont="1" applyFill="1" applyBorder="1" applyAlignment="1" applyProtection="1">
      <alignment horizontal="center" vertical="center"/>
      <protection locked="0"/>
    </xf>
    <xf numFmtId="0" fontId="28" fillId="0" borderId="0" xfId="0" applyFont="1" applyAlignment="1" applyProtection="1">
      <alignment vertical="center"/>
    </xf>
    <xf numFmtId="0" fontId="29" fillId="0" borderId="13" xfId="0" applyFont="1" applyBorder="1" applyAlignment="1" applyProtection="1">
      <alignment horizontal="left" vertical="center" wrapText="1"/>
    </xf>
    <xf numFmtId="0" fontId="29" fillId="0" borderId="13" xfId="0" applyFont="1" applyFill="1" applyBorder="1" applyAlignment="1" applyProtection="1">
      <alignment horizontal="left" vertical="center" wrapText="1"/>
    </xf>
    <xf numFmtId="0" fontId="13" fillId="0" borderId="17" xfId="0" applyFont="1" applyBorder="1" applyAlignment="1" applyProtection="1">
      <alignment vertical="center"/>
    </xf>
    <xf numFmtId="49" fontId="11" fillId="0" borderId="13" xfId="0" applyNumberFormat="1" applyFont="1" applyFill="1" applyBorder="1" applyAlignment="1">
      <alignment horizontal="right" vertical="center" wrapText="1"/>
    </xf>
    <xf numFmtId="49" fontId="11" fillId="4" borderId="13" xfId="0" applyNumberFormat="1" applyFont="1" applyFill="1" applyBorder="1" applyAlignment="1" applyProtection="1">
      <alignment horizontal="center" vertical="center" wrapText="1"/>
      <protection locked="0"/>
    </xf>
    <xf numFmtId="0" fontId="16" fillId="4" borderId="13" xfId="0" applyFont="1" applyFill="1" applyBorder="1" applyAlignment="1" applyProtection="1">
      <alignment horizontal="center" vertical="center"/>
      <protection locked="0"/>
    </xf>
    <xf numFmtId="0" fontId="36" fillId="0" borderId="0" xfId="0" applyFont="1" applyAlignment="1" applyProtection="1">
      <alignment horizontal="right" vertical="center"/>
    </xf>
    <xf numFmtId="0" fontId="38" fillId="0" borderId="13" xfId="0" applyFont="1" applyBorder="1" applyAlignment="1" applyProtection="1">
      <alignment horizontal="center" vertical="center"/>
    </xf>
    <xf numFmtId="0" fontId="38" fillId="0" borderId="0" xfId="0" applyFont="1" applyBorder="1" applyAlignment="1" applyProtection="1">
      <alignment horizontal="center" vertical="center"/>
    </xf>
    <xf numFmtId="0" fontId="29" fillId="0" borderId="0" xfId="0" applyFont="1" applyFill="1" applyBorder="1" applyAlignment="1" applyProtection="1">
      <alignment horizontal="left" vertical="center" wrapText="1"/>
    </xf>
    <xf numFmtId="0" fontId="39" fillId="0" borderId="13" xfId="0" applyFont="1" applyFill="1" applyBorder="1" applyAlignment="1" applyProtection="1">
      <alignment horizontal="center" vertical="center" wrapText="1"/>
    </xf>
    <xf numFmtId="0" fontId="39" fillId="0" borderId="13" xfId="0" applyFont="1" applyBorder="1" applyAlignment="1" applyProtection="1">
      <alignment horizontal="center" vertical="top"/>
    </xf>
    <xf numFmtId="0" fontId="39" fillId="0" borderId="13" xfId="0" applyFont="1" applyBorder="1" applyAlignment="1" applyProtection="1">
      <alignment horizontal="center" vertical="center" shrinkToFit="1"/>
    </xf>
    <xf numFmtId="0" fontId="12" fillId="0" borderId="13" xfId="0" applyFont="1" applyFill="1" applyBorder="1" applyAlignment="1" applyProtection="1">
      <alignment horizontal="center" vertical="center" shrinkToFit="1"/>
    </xf>
    <xf numFmtId="0" fontId="12" fillId="0" borderId="13" xfId="0" applyFont="1" applyFill="1" applyBorder="1" applyAlignment="1" applyProtection="1">
      <alignment horizontal="center" vertical="center"/>
    </xf>
    <xf numFmtId="178" fontId="12" fillId="0" borderId="50" xfId="0" applyNumberFormat="1" applyFont="1" applyBorder="1" applyAlignment="1" applyProtection="1">
      <alignment horizontal="center" vertical="center" shrinkToFit="1"/>
    </xf>
    <xf numFmtId="0" fontId="41" fillId="0" borderId="13" xfId="0" applyFont="1" applyFill="1" applyBorder="1" applyAlignment="1" applyProtection="1">
      <alignment horizontal="left" vertical="center" wrapText="1"/>
    </xf>
    <xf numFmtId="0" fontId="29" fillId="0" borderId="13" xfId="0" applyFont="1" applyFill="1" applyBorder="1" applyAlignment="1" applyProtection="1">
      <alignment horizontal="left" vertical="top" wrapText="1"/>
    </xf>
    <xf numFmtId="178" fontId="10" fillId="0" borderId="1" xfId="0" applyNumberFormat="1" applyFont="1" applyBorder="1" applyAlignment="1" applyProtection="1">
      <alignment vertical="center" wrapText="1"/>
    </xf>
    <xf numFmtId="178" fontId="10" fillId="0" borderId="1" xfId="0" applyNumberFormat="1" applyFont="1" applyBorder="1" applyAlignment="1" applyProtection="1">
      <alignment horizontal="center" vertical="center" shrinkToFit="1"/>
    </xf>
    <xf numFmtId="178" fontId="12" fillId="0" borderId="1" xfId="0" applyNumberFormat="1" applyFont="1" applyBorder="1" applyAlignment="1" applyProtection="1">
      <alignment vertical="center" wrapText="1"/>
    </xf>
    <xf numFmtId="0" fontId="12" fillId="0" borderId="13" xfId="0" applyFont="1" applyBorder="1" applyAlignment="1" applyProtection="1">
      <alignment horizontal="center" vertical="center"/>
    </xf>
    <xf numFmtId="178" fontId="12" fillId="0" borderId="51" xfId="4" applyNumberFormat="1" applyFont="1" applyFill="1" applyBorder="1" applyAlignment="1" applyProtection="1">
      <alignment horizontal="center" vertical="center" shrinkToFit="1"/>
      <protection locked="0"/>
    </xf>
    <xf numFmtId="178" fontId="10" fillId="0" borderId="1" xfId="0" applyNumberFormat="1" applyFont="1" applyBorder="1" applyAlignment="1" applyProtection="1">
      <alignment horizontal="left" vertical="top" wrapText="1"/>
    </xf>
    <xf numFmtId="178" fontId="11" fillId="0" borderId="1" xfId="0" applyNumberFormat="1" applyFont="1" applyBorder="1" applyAlignment="1" applyProtection="1">
      <alignment horizontal="left" vertical="top" wrapText="1"/>
    </xf>
    <xf numFmtId="0" fontId="12" fillId="0" borderId="1" xfId="0" applyFont="1" applyFill="1" applyBorder="1" applyAlignment="1" applyProtection="1">
      <alignment horizontal="center" vertical="center"/>
    </xf>
    <xf numFmtId="0" fontId="12" fillId="0" borderId="13" xfId="0" applyFont="1" applyFill="1" applyBorder="1" applyAlignment="1" applyProtection="1">
      <alignment horizontal="center" vertical="center" wrapText="1"/>
    </xf>
    <xf numFmtId="0" fontId="12" fillId="0" borderId="15" xfId="0" applyFont="1" applyFill="1" applyBorder="1" applyAlignment="1" applyProtection="1">
      <alignment horizontal="center" vertical="center"/>
    </xf>
    <xf numFmtId="0" fontId="12" fillId="0" borderId="14" xfId="0" applyFont="1" applyFill="1" applyBorder="1" applyAlignment="1" applyProtection="1">
      <alignment horizontal="center" vertical="center" wrapText="1"/>
    </xf>
    <xf numFmtId="0" fontId="34" fillId="0" borderId="0" xfId="0" applyFont="1" applyFill="1" applyBorder="1" applyAlignment="1">
      <alignment vertical="center"/>
    </xf>
    <xf numFmtId="0" fontId="34" fillId="0" borderId="0" xfId="0" applyFont="1" applyFill="1" applyBorder="1" applyAlignment="1">
      <alignment horizontal="center" vertical="center" shrinkToFit="1"/>
    </xf>
    <xf numFmtId="0" fontId="3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49" fontId="11" fillId="0" borderId="13" xfId="0" applyNumberFormat="1" applyFont="1" applyFill="1" applyBorder="1" applyAlignment="1">
      <alignment horizontal="center" vertical="center" wrapText="1"/>
    </xf>
    <xf numFmtId="0" fontId="16" fillId="0" borderId="13" xfId="0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0" fontId="21" fillId="0" borderId="0" xfId="0" applyFont="1" applyProtection="1">
      <alignment vertical="center"/>
    </xf>
    <xf numFmtId="0" fontId="37" fillId="0" borderId="0" xfId="0" applyFont="1" applyAlignment="1" applyProtection="1">
      <alignment vertical="center"/>
    </xf>
    <xf numFmtId="0" fontId="37" fillId="0" borderId="0" xfId="0" applyFont="1" applyBorder="1" applyProtection="1">
      <alignment vertical="center"/>
    </xf>
    <xf numFmtId="0" fontId="37" fillId="0" borderId="0" xfId="0" applyFont="1" applyBorder="1" applyAlignment="1" applyProtection="1">
      <alignment horizontal="center" vertical="center"/>
    </xf>
    <xf numFmtId="0" fontId="21" fillId="0" borderId="0" xfId="0" applyFont="1" applyAlignment="1" applyProtection="1">
      <alignment vertical="center"/>
    </xf>
    <xf numFmtId="0" fontId="21" fillId="0" borderId="0" xfId="0" applyFont="1" applyBorder="1" applyAlignment="1" applyProtection="1">
      <alignment horizontal="center" vertical="center"/>
    </xf>
    <xf numFmtId="0" fontId="21" fillId="0" borderId="0" xfId="0" applyFont="1" applyFill="1" applyProtection="1">
      <alignment vertical="center"/>
    </xf>
    <xf numFmtId="0" fontId="21" fillId="0" borderId="0" xfId="0" applyFont="1" applyFill="1" applyAlignment="1" applyProtection="1">
      <alignment vertical="center"/>
    </xf>
    <xf numFmtId="0" fontId="21" fillId="0" borderId="0" xfId="0" applyFont="1" applyFill="1" applyAlignment="1" applyProtection="1">
      <alignment horizontal="center" vertical="center"/>
    </xf>
    <xf numFmtId="0" fontId="37" fillId="0" borderId="0" xfId="0" applyFont="1" applyProtection="1">
      <alignment vertical="center"/>
    </xf>
    <xf numFmtId="0" fontId="37" fillId="0" borderId="0" xfId="0" applyFont="1" applyFill="1" applyProtection="1">
      <alignment vertical="center"/>
    </xf>
    <xf numFmtId="0" fontId="37" fillId="0" borderId="0" xfId="0" applyFont="1" applyFill="1" applyAlignment="1" applyProtection="1">
      <alignment vertical="center" shrinkToFit="1"/>
    </xf>
    <xf numFmtId="0" fontId="37" fillId="0" borderId="0" xfId="0" applyFont="1" applyBorder="1" applyAlignment="1" applyProtection="1">
      <alignment vertical="center"/>
    </xf>
    <xf numFmtId="0" fontId="42" fillId="0" borderId="0" xfId="0" applyFont="1" applyBorder="1" applyProtection="1">
      <alignment vertical="center"/>
    </xf>
    <xf numFmtId="0" fontId="21" fillId="0" borderId="39" xfId="0" applyFont="1" applyBorder="1" applyAlignment="1" applyProtection="1">
      <alignment vertical="center"/>
    </xf>
    <xf numFmtId="0" fontId="21" fillId="0" borderId="35" xfId="0" applyFont="1" applyBorder="1" applyAlignment="1" applyProtection="1">
      <alignment vertical="center"/>
    </xf>
    <xf numFmtId="0" fontId="21" fillId="0" borderId="35" xfId="0" applyFont="1" applyBorder="1" applyProtection="1">
      <alignment vertical="center"/>
    </xf>
    <xf numFmtId="0" fontId="21" fillId="0" borderId="12" xfId="0" applyFont="1" applyBorder="1" applyProtection="1">
      <alignment vertical="center"/>
    </xf>
    <xf numFmtId="0" fontId="21" fillId="0" borderId="52" xfId="0" applyFont="1" applyBorder="1" applyProtection="1">
      <alignment vertical="center"/>
    </xf>
    <xf numFmtId="0" fontId="21" fillId="0" borderId="0" xfId="0" applyFont="1" applyBorder="1" applyAlignment="1" applyProtection="1">
      <alignment vertical="center"/>
    </xf>
    <xf numFmtId="0" fontId="43" fillId="0" borderId="0" xfId="0" applyFont="1" applyBorder="1" applyAlignment="1" applyProtection="1">
      <alignment vertical="center"/>
    </xf>
    <xf numFmtId="0" fontId="21" fillId="0" borderId="53" xfId="0" applyFont="1" applyBorder="1" applyAlignment="1" applyProtection="1">
      <alignment vertical="center"/>
    </xf>
    <xf numFmtId="0" fontId="21" fillId="0" borderId="10" xfId="0" applyFont="1" applyBorder="1" applyAlignment="1" applyProtection="1">
      <alignment vertical="center"/>
    </xf>
    <xf numFmtId="0" fontId="21" fillId="0" borderId="16" xfId="0" applyFont="1" applyBorder="1" applyProtection="1">
      <alignment vertical="center"/>
    </xf>
    <xf numFmtId="176" fontId="43" fillId="0" borderId="0" xfId="0" applyNumberFormat="1" applyFont="1" applyBorder="1" applyAlignment="1" applyProtection="1">
      <alignment vertical="center"/>
    </xf>
    <xf numFmtId="0" fontId="43" fillId="0" borderId="0" xfId="0" applyFont="1" applyBorder="1" applyAlignment="1" applyProtection="1">
      <alignment horizontal="center" vertical="center"/>
    </xf>
    <xf numFmtId="176" fontId="21" fillId="0" borderId="0" xfId="0" applyNumberFormat="1" applyFont="1" applyBorder="1" applyAlignment="1" applyProtection="1">
      <alignment vertical="center"/>
    </xf>
    <xf numFmtId="0" fontId="21" fillId="0" borderId="54" xfId="0" applyFont="1" applyBorder="1" applyAlignment="1" applyProtection="1">
      <alignment vertical="center"/>
    </xf>
    <xf numFmtId="0" fontId="21" fillId="0" borderId="48" xfId="0" applyFont="1" applyBorder="1" applyAlignment="1" applyProtection="1">
      <alignment vertical="center"/>
    </xf>
    <xf numFmtId="0" fontId="21" fillId="0" borderId="55" xfId="0" applyFont="1" applyBorder="1" applyProtection="1">
      <alignment vertical="center"/>
    </xf>
    <xf numFmtId="0" fontId="21" fillId="0" borderId="0" xfId="0" applyNumberFormat="1" applyFont="1" applyBorder="1" applyAlignment="1" applyProtection="1">
      <alignment horizontal="right" vertical="center"/>
    </xf>
    <xf numFmtId="38" fontId="21" fillId="0" borderId="0" xfId="4" applyFont="1" applyBorder="1" applyAlignment="1" applyProtection="1">
      <alignment horizontal="right" vertical="center"/>
    </xf>
    <xf numFmtId="0" fontId="42" fillId="0" borderId="0" xfId="0" applyFont="1" applyProtection="1">
      <alignment vertical="center"/>
    </xf>
    <xf numFmtId="0" fontId="42" fillId="0" borderId="0" xfId="0" applyFont="1" applyAlignment="1" applyProtection="1">
      <alignment horizontal="left" vertical="center"/>
    </xf>
    <xf numFmtId="0" fontId="21" fillId="0" borderId="56" xfId="0" applyFont="1" applyBorder="1" applyProtection="1">
      <alignment vertical="center"/>
    </xf>
    <xf numFmtId="0" fontId="21" fillId="0" borderId="56" xfId="0" applyFont="1" applyBorder="1" applyAlignment="1" applyProtection="1">
      <alignment vertical="center"/>
    </xf>
    <xf numFmtId="0" fontId="43" fillId="0" borderId="0" xfId="0" applyFont="1" applyAlignment="1" applyProtection="1">
      <alignment vertical="center"/>
    </xf>
    <xf numFmtId="0" fontId="37" fillId="0" borderId="0" xfId="0" applyFont="1" applyFill="1" applyAlignment="1" applyProtection="1">
      <alignment vertical="center"/>
    </xf>
    <xf numFmtId="0" fontId="37" fillId="4" borderId="0" xfId="0" applyFont="1" applyFill="1" applyAlignment="1" applyProtection="1">
      <alignment vertical="center"/>
    </xf>
    <xf numFmtId="0" fontId="35" fillId="0" borderId="0" xfId="0" applyFont="1" applyFill="1">
      <alignment vertical="center"/>
    </xf>
    <xf numFmtId="0" fontId="35" fillId="0" borderId="0" xfId="0" applyFont="1" applyFill="1" applyAlignment="1">
      <alignment horizontal="center" vertical="center"/>
    </xf>
    <xf numFmtId="0" fontId="17" fillId="0" borderId="0" xfId="0" applyFont="1" applyFill="1">
      <alignment vertical="center"/>
    </xf>
    <xf numFmtId="0" fontId="17" fillId="0" borderId="0" xfId="0" applyFont="1" applyFill="1" applyAlignment="1">
      <alignment horizontal="center" vertical="center"/>
    </xf>
    <xf numFmtId="0" fontId="17" fillId="0" borderId="2" xfId="0" applyFont="1" applyFill="1" applyBorder="1" applyAlignment="1" applyProtection="1">
      <alignment vertical="center" shrinkToFit="1"/>
      <protection locked="0"/>
    </xf>
    <xf numFmtId="0" fontId="17" fillId="0" borderId="0" xfId="0" applyFont="1" applyFill="1" applyBorder="1" applyAlignment="1">
      <alignment vertical="center"/>
    </xf>
    <xf numFmtId="0" fontId="17" fillId="0" borderId="0" xfId="0" applyFont="1" applyFill="1" applyBorder="1" applyAlignment="1">
      <alignment horizontal="left" vertical="center"/>
    </xf>
    <xf numFmtId="0" fontId="17" fillId="0" borderId="0" xfId="0" applyFont="1" applyFill="1" applyBorder="1" applyAlignment="1" applyProtection="1">
      <alignment vertical="center"/>
      <protection locked="0"/>
    </xf>
    <xf numFmtId="0" fontId="21" fillId="0" borderId="0" xfId="0" applyFont="1" applyFill="1" applyBorder="1">
      <alignment vertical="center"/>
    </xf>
    <xf numFmtId="0" fontId="21" fillId="0" borderId="0" xfId="0" applyFont="1" applyFill="1" applyBorder="1" applyAlignment="1">
      <alignment horizontal="center" vertical="center"/>
    </xf>
    <xf numFmtId="0" fontId="21" fillId="0" borderId="62" xfId="0" applyFont="1" applyFill="1" applyBorder="1" applyAlignment="1">
      <alignment horizontal="center" vertical="center"/>
    </xf>
    <xf numFmtId="0" fontId="17" fillId="0" borderId="0" xfId="0" applyFont="1" applyFill="1" applyBorder="1">
      <alignment vertical="center"/>
    </xf>
    <xf numFmtId="0" fontId="19" fillId="0" borderId="0" xfId="0" applyFont="1" applyFill="1" applyBorder="1" applyAlignment="1">
      <alignment horizontal="left" vertical="center"/>
    </xf>
    <xf numFmtId="0" fontId="50" fillId="0" borderId="0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38" fontId="35" fillId="0" borderId="0" xfId="4" applyFont="1" applyFill="1" applyBorder="1" applyAlignment="1">
      <alignment horizontal="right" vertical="center" shrinkToFit="1"/>
    </xf>
    <xf numFmtId="49" fontId="19" fillId="0" borderId="0" xfId="0" applyNumberFormat="1" applyFont="1" applyFill="1" applyBorder="1" applyAlignment="1">
      <alignment horizontal="left" vertical="center"/>
    </xf>
    <xf numFmtId="49" fontId="16" fillId="0" borderId="13" xfId="0" applyNumberFormat="1" applyFont="1" applyFill="1" applyBorder="1" applyAlignment="1">
      <alignment vertical="center" wrapText="1"/>
    </xf>
    <xf numFmtId="49" fontId="16" fillId="0" borderId="13" xfId="0" applyNumberFormat="1" applyFont="1" applyFill="1" applyBorder="1" applyAlignment="1">
      <alignment horizontal="right" vertical="center" wrapText="1"/>
    </xf>
    <xf numFmtId="49" fontId="16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16" fillId="4" borderId="13" xfId="0" applyNumberFormat="1" applyFont="1" applyFill="1" applyBorder="1" applyAlignment="1" applyProtection="1">
      <alignment horizontal="center" vertical="center" wrapText="1"/>
      <protection locked="0"/>
    </xf>
    <xf numFmtId="49" fontId="16" fillId="0" borderId="0" xfId="0" applyNumberFormat="1" applyFont="1" applyFill="1" applyBorder="1" applyAlignment="1">
      <alignment horizontal="right" vertical="center" wrapText="1"/>
    </xf>
    <xf numFmtId="0" fontId="16" fillId="0" borderId="5" xfId="0" applyNumberFormat="1" applyFont="1" applyFill="1" applyBorder="1" applyAlignment="1">
      <alignment horizontal="center" vertical="center"/>
    </xf>
    <xf numFmtId="38" fontId="16" fillId="0" borderId="0" xfId="0" applyNumberFormat="1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0" fontId="48" fillId="0" borderId="0" xfId="0" applyFont="1" applyFill="1">
      <alignment vertical="center"/>
    </xf>
    <xf numFmtId="0" fontId="48" fillId="0" borderId="0" xfId="0" applyFont="1" applyFill="1" applyAlignment="1">
      <alignment horizontal="center" vertical="center"/>
    </xf>
    <xf numFmtId="0" fontId="48" fillId="0" borderId="13" xfId="0" applyFont="1" applyFill="1" applyBorder="1">
      <alignment vertical="center"/>
    </xf>
    <xf numFmtId="38" fontId="48" fillId="0" borderId="13" xfId="0" applyNumberFormat="1" applyFont="1" applyFill="1" applyBorder="1">
      <alignment vertical="center"/>
    </xf>
    <xf numFmtId="176" fontId="48" fillId="0" borderId="13" xfId="0" applyNumberFormat="1" applyFont="1" applyFill="1" applyBorder="1">
      <alignment vertical="center"/>
    </xf>
    <xf numFmtId="0" fontId="21" fillId="4" borderId="5" xfId="0" applyFont="1" applyFill="1" applyBorder="1">
      <alignment vertical="center"/>
    </xf>
    <xf numFmtId="49" fontId="16" fillId="0" borderId="0" xfId="0" applyNumberFormat="1" applyFont="1" applyFill="1" applyBorder="1" applyAlignment="1">
      <alignment horizontal="center" vertical="center"/>
    </xf>
    <xf numFmtId="38" fontId="16" fillId="0" borderId="0" xfId="4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 vertical="center"/>
    </xf>
    <xf numFmtId="0" fontId="48" fillId="0" borderId="13" xfId="0" applyFont="1" applyFill="1" applyBorder="1" applyAlignment="1">
      <alignment horizontal="center" vertical="center"/>
    </xf>
    <xf numFmtId="0" fontId="21" fillId="0" borderId="13" xfId="0" applyFont="1" applyFill="1" applyBorder="1" applyAlignment="1" applyProtection="1">
      <alignment vertical="center" shrinkToFit="1"/>
    </xf>
    <xf numFmtId="0" fontId="21" fillId="0" borderId="0" xfId="0" applyFont="1" applyFill="1" applyAlignment="1" applyProtection="1">
      <alignment horizontal="right" vertical="center"/>
    </xf>
    <xf numFmtId="0" fontId="16" fillId="0" borderId="1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38" fontId="16" fillId="0" borderId="0" xfId="0" applyNumberFormat="1" applyFont="1" applyFill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38" fontId="16" fillId="0" borderId="0" xfId="4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4" fillId="0" borderId="0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35" fillId="0" borderId="0" xfId="0" applyFont="1" applyFill="1" applyAlignment="1">
      <alignment horizontal="center" vertical="center"/>
    </xf>
    <xf numFmtId="0" fontId="53" fillId="0" borderId="0" xfId="8" applyFont="1" applyAlignment="1">
      <alignment horizontal="center" vertical="center"/>
    </xf>
    <xf numFmtId="0" fontId="53" fillId="0" borderId="0" xfId="8" applyFont="1" applyAlignment="1">
      <alignment horizontal="left" vertical="center"/>
    </xf>
    <xf numFmtId="0" fontId="3" fillId="0" borderId="0" xfId="8">
      <alignment vertical="center"/>
    </xf>
    <xf numFmtId="0" fontId="53" fillId="0" borderId="67" xfId="8" applyFont="1" applyBorder="1" applyAlignment="1">
      <alignment horizontal="center" vertical="center"/>
    </xf>
    <xf numFmtId="0" fontId="53" fillId="0" borderId="50" xfId="8" applyFont="1" applyBorder="1" applyAlignment="1">
      <alignment horizontal="left" vertical="center" wrapText="1"/>
    </xf>
    <xf numFmtId="0" fontId="53" fillId="0" borderId="50" xfId="8" applyFont="1" applyBorder="1" applyAlignment="1">
      <alignment horizontal="left" vertical="center"/>
    </xf>
    <xf numFmtId="0" fontId="53" fillId="0" borderId="13" xfId="8" applyFont="1" applyBorder="1" applyAlignment="1">
      <alignment horizontal="left" vertical="center" wrapText="1"/>
    </xf>
    <xf numFmtId="0" fontId="53" fillId="0" borderId="13" xfId="8" applyFont="1" applyBorder="1" applyAlignment="1">
      <alignment horizontal="left" vertical="center"/>
    </xf>
    <xf numFmtId="0" fontId="2" fillId="0" borderId="0" xfId="8" applyFont="1">
      <alignment vertical="center"/>
    </xf>
    <xf numFmtId="38" fontId="13" fillId="0" borderId="65" xfId="4" applyFont="1" applyBorder="1" applyAlignment="1" applyProtection="1">
      <alignment vertical="center"/>
    </xf>
    <xf numFmtId="38" fontId="13" fillId="0" borderId="10" xfId="4" applyFont="1" applyBorder="1" applyAlignment="1" applyProtection="1">
      <alignment vertical="center"/>
    </xf>
    <xf numFmtId="0" fontId="13" fillId="0" borderId="10" xfId="0" applyFont="1" applyBorder="1" applyAlignment="1" applyProtection="1">
      <alignment horizontal="center" vertical="center"/>
    </xf>
    <xf numFmtId="0" fontId="13" fillId="0" borderId="11" xfId="0" applyFont="1" applyBorder="1" applyAlignment="1" applyProtection="1">
      <alignment horizontal="center" vertical="center"/>
    </xf>
    <xf numFmtId="0" fontId="13" fillId="0" borderId="65" xfId="0" applyFont="1" applyBorder="1" applyAlignment="1" applyProtection="1">
      <alignment vertical="center"/>
    </xf>
    <xf numFmtId="0" fontId="13" fillId="0" borderId="10" xfId="0" applyFont="1" applyBorder="1" applyAlignment="1" applyProtection="1">
      <alignment vertical="center"/>
    </xf>
    <xf numFmtId="0" fontId="21" fillId="0" borderId="50" xfId="0" applyFont="1" applyBorder="1" applyAlignment="1" applyProtection="1">
      <alignment horizontal="center" vertical="center"/>
    </xf>
    <xf numFmtId="0" fontId="21" fillId="4" borderId="58" xfId="0" applyFont="1" applyFill="1" applyBorder="1" applyAlignment="1" applyProtection="1">
      <alignment horizontal="center" vertical="center"/>
    </xf>
    <xf numFmtId="0" fontId="21" fillId="0" borderId="13" xfId="0" applyFont="1" applyBorder="1" applyAlignment="1" applyProtection="1">
      <alignment horizontal="center" vertical="center"/>
    </xf>
    <xf numFmtId="0" fontId="21" fillId="4" borderId="13" xfId="0" applyFont="1" applyFill="1" applyBorder="1" applyAlignment="1" applyProtection="1">
      <alignment horizontal="center" vertical="center"/>
    </xf>
    <xf numFmtId="0" fontId="21" fillId="4" borderId="13" xfId="0" applyFont="1" applyFill="1" applyBorder="1" applyAlignment="1" applyProtection="1">
      <alignment horizontal="right" vertical="center"/>
    </xf>
    <xf numFmtId="0" fontId="21" fillId="0" borderId="57" xfId="0" applyFont="1" applyBorder="1" applyAlignment="1" applyProtection="1">
      <alignment horizontal="center" vertical="center"/>
    </xf>
    <xf numFmtId="0" fontId="21" fillId="4" borderId="57" xfId="0" applyFont="1" applyFill="1" applyBorder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0" fontId="42" fillId="0" borderId="0" xfId="0" applyFont="1" applyFill="1" applyAlignment="1" applyProtection="1">
      <alignment horizontal="center" vertical="center"/>
    </xf>
    <xf numFmtId="0" fontId="43" fillId="0" borderId="0" xfId="0" applyFont="1" applyAlignment="1" applyProtection="1">
      <alignment horizontal="center" vertical="center"/>
    </xf>
    <xf numFmtId="0" fontId="21" fillId="0" borderId="0" xfId="0" applyFont="1" applyAlignment="1" applyProtection="1">
      <alignment horizontal="right" vertical="center"/>
    </xf>
    <xf numFmtId="0" fontId="21" fillId="0" borderId="1" xfId="0" applyFont="1" applyBorder="1" applyAlignment="1" applyProtection="1">
      <alignment horizontal="center" vertical="center"/>
    </xf>
    <xf numFmtId="0" fontId="21" fillId="0" borderId="2" xfId="0" applyFont="1" applyBorder="1" applyAlignment="1" applyProtection="1">
      <alignment horizontal="center" vertical="center"/>
    </xf>
    <xf numFmtId="0" fontId="21" fillId="0" borderId="3" xfId="0" applyFont="1" applyBorder="1" applyAlignment="1" applyProtection="1">
      <alignment horizontal="center" vertical="center"/>
    </xf>
    <xf numFmtId="0" fontId="21" fillId="4" borderId="1" xfId="0" applyFont="1" applyFill="1" applyBorder="1" applyAlignment="1" applyProtection="1">
      <alignment horizontal="center" vertical="center"/>
    </xf>
    <xf numFmtId="0" fontId="21" fillId="4" borderId="2" xfId="0" applyFont="1" applyFill="1" applyBorder="1" applyAlignment="1" applyProtection="1">
      <alignment horizontal="center" vertical="center"/>
    </xf>
    <xf numFmtId="0" fontId="21" fillId="4" borderId="3" xfId="0" applyFont="1" applyFill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horizontal="center" vertical="center" shrinkToFit="1"/>
    </xf>
    <xf numFmtId="0" fontId="21" fillId="0" borderId="2" xfId="0" applyFont="1" applyFill="1" applyBorder="1" applyAlignment="1" applyProtection="1">
      <alignment horizontal="center" vertical="center" shrinkToFit="1"/>
    </xf>
    <xf numFmtId="0" fontId="21" fillId="0" borderId="3" xfId="0" applyFont="1" applyFill="1" applyBorder="1" applyAlignment="1" applyProtection="1">
      <alignment horizontal="center" vertical="center" shrinkToFit="1"/>
    </xf>
    <xf numFmtId="0" fontId="21" fillId="4" borderId="1" xfId="0" applyFont="1" applyFill="1" applyBorder="1" applyAlignment="1" applyProtection="1">
      <alignment horizontal="center" vertical="center" shrinkToFit="1"/>
      <protection locked="0"/>
    </xf>
    <xf numFmtId="0" fontId="21" fillId="4" borderId="2" xfId="0" applyFont="1" applyFill="1" applyBorder="1" applyAlignment="1" applyProtection="1">
      <alignment horizontal="center" vertical="center" shrinkToFit="1"/>
      <protection locked="0"/>
    </xf>
    <xf numFmtId="0" fontId="21" fillId="4" borderId="3" xfId="0" applyFont="1" applyFill="1" applyBorder="1" applyAlignment="1" applyProtection="1">
      <alignment horizontal="center" vertical="center" shrinkToFit="1"/>
      <protection locked="0"/>
    </xf>
    <xf numFmtId="0" fontId="21" fillId="0" borderId="0" xfId="0" applyFont="1" applyAlignment="1" applyProtection="1">
      <alignment horizontal="left" vertical="top" wrapText="1"/>
    </xf>
    <xf numFmtId="0" fontId="37" fillId="0" borderId="0" xfId="0" applyFont="1" applyAlignment="1" applyProtection="1">
      <alignment horizontal="center" vertical="center"/>
    </xf>
    <xf numFmtId="0" fontId="21" fillId="4" borderId="48" xfId="0" applyFont="1" applyFill="1" applyBorder="1" applyAlignment="1" applyProtection="1">
      <alignment horizontal="right" vertical="center"/>
    </xf>
    <xf numFmtId="0" fontId="21" fillId="4" borderId="49" xfId="0" applyFont="1" applyFill="1" applyBorder="1" applyAlignment="1" applyProtection="1">
      <alignment horizontal="right" vertical="center"/>
    </xf>
    <xf numFmtId="0" fontId="21" fillId="0" borderId="18" xfId="0" applyFont="1" applyBorder="1" applyAlignment="1" applyProtection="1">
      <alignment horizontal="center" vertical="center"/>
    </xf>
    <xf numFmtId="0" fontId="21" fillId="0" borderId="19" xfId="0" applyFont="1" applyBorder="1" applyAlignment="1" applyProtection="1">
      <alignment horizontal="center" vertical="center"/>
    </xf>
    <xf numFmtId="0" fontId="21" fillId="0" borderId="20" xfId="0" applyFont="1" applyBorder="1" applyAlignment="1" applyProtection="1">
      <alignment horizontal="center" vertical="center"/>
    </xf>
    <xf numFmtId="38" fontId="21" fillId="0" borderId="21" xfId="4" applyFont="1" applyBorder="1" applyAlignment="1" applyProtection="1">
      <alignment horizontal="center" vertical="center"/>
    </xf>
    <xf numFmtId="38" fontId="21" fillId="0" borderId="19" xfId="4" applyFont="1" applyBorder="1" applyAlignment="1" applyProtection="1">
      <alignment horizontal="center" vertical="center"/>
    </xf>
    <xf numFmtId="38" fontId="21" fillId="0" borderId="22" xfId="4" applyFont="1" applyBorder="1" applyAlignment="1" applyProtection="1">
      <alignment horizontal="center" vertical="center"/>
    </xf>
    <xf numFmtId="0" fontId="21" fillId="0" borderId="4" xfId="0" applyFont="1" applyBorder="1" applyAlignment="1" applyProtection="1">
      <alignment horizontal="center" vertical="center"/>
    </xf>
    <xf numFmtId="0" fontId="21" fillId="0" borderId="5" xfId="0" applyFont="1" applyBorder="1" applyAlignment="1" applyProtection="1">
      <alignment horizontal="center" vertical="center"/>
    </xf>
    <xf numFmtId="0" fontId="21" fillId="0" borderId="6" xfId="0" applyFont="1" applyBorder="1" applyAlignment="1" applyProtection="1">
      <alignment horizontal="center" vertical="center"/>
    </xf>
    <xf numFmtId="0" fontId="21" fillId="0" borderId="8" xfId="0" applyFont="1" applyBorder="1" applyAlignment="1" applyProtection="1">
      <alignment horizontal="center" vertical="center"/>
    </xf>
    <xf numFmtId="0" fontId="21" fillId="0" borderId="7" xfId="0" applyFont="1" applyBorder="1" applyAlignment="1" applyProtection="1">
      <alignment horizontal="center" vertical="center"/>
    </xf>
    <xf numFmtId="0" fontId="21" fillId="0" borderId="9" xfId="0" applyFont="1" applyBorder="1" applyAlignment="1" applyProtection="1">
      <alignment horizontal="center" vertical="center"/>
    </xf>
    <xf numFmtId="0" fontId="21" fillId="0" borderId="1" xfId="0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44" fillId="4" borderId="1" xfId="7" applyFont="1" applyFill="1" applyBorder="1" applyAlignment="1" applyProtection="1">
      <alignment horizontal="center" vertical="center" shrinkToFit="1"/>
      <protection locked="0"/>
    </xf>
    <xf numFmtId="0" fontId="44" fillId="4" borderId="2" xfId="7" applyFont="1" applyFill="1" applyBorder="1" applyAlignment="1" applyProtection="1">
      <alignment horizontal="center" vertical="center" shrinkToFit="1"/>
      <protection locked="0"/>
    </xf>
    <xf numFmtId="0" fontId="44" fillId="4" borderId="3" xfId="7" applyFont="1" applyFill="1" applyBorder="1" applyAlignment="1" applyProtection="1">
      <alignment horizontal="center" vertical="center" shrinkToFit="1"/>
      <protection locked="0"/>
    </xf>
    <xf numFmtId="0" fontId="13" fillId="0" borderId="66" xfId="0" applyFont="1" applyBorder="1" applyAlignment="1" applyProtection="1">
      <alignment vertical="center"/>
    </xf>
    <xf numFmtId="0" fontId="13" fillId="0" borderId="48" xfId="0" applyFont="1" applyBorder="1" applyAlignment="1" applyProtection="1">
      <alignment vertical="center"/>
    </xf>
    <xf numFmtId="0" fontId="13" fillId="0" borderId="48" xfId="0" applyFont="1" applyBorder="1" applyAlignment="1" applyProtection="1">
      <alignment horizontal="center" vertical="center"/>
    </xf>
    <xf numFmtId="0" fontId="13" fillId="0" borderId="49" xfId="0" applyFont="1" applyBorder="1" applyAlignment="1" applyProtection="1">
      <alignment horizontal="center" vertical="center"/>
    </xf>
    <xf numFmtId="38" fontId="13" fillId="0" borderId="66" xfId="4" applyFont="1" applyBorder="1" applyAlignment="1" applyProtection="1">
      <alignment vertical="center"/>
    </xf>
    <xf numFmtId="38" fontId="13" fillId="0" borderId="48" xfId="4" applyFont="1" applyBorder="1" applyAlignment="1" applyProtection="1">
      <alignment vertical="center"/>
    </xf>
    <xf numFmtId="0" fontId="21" fillId="4" borderId="10" xfId="0" applyFont="1" applyFill="1" applyBorder="1" applyAlignment="1" applyProtection="1">
      <alignment horizontal="right" vertical="center"/>
    </xf>
    <xf numFmtId="0" fontId="21" fillId="4" borderId="11" xfId="0" applyFont="1" applyFill="1" applyBorder="1" applyAlignment="1" applyProtection="1">
      <alignment horizontal="right" vertical="center"/>
    </xf>
    <xf numFmtId="0" fontId="43" fillId="0" borderId="0" xfId="0" applyFont="1" applyBorder="1" applyAlignment="1" applyProtection="1">
      <alignment horizontal="center" vertical="center"/>
    </xf>
    <xf numFmtId="176" fontId="21" fillId="0" borderId="0" xfId="0" applyNumberFormat="1" applyFont="1" applyBorder="1" applyAlignment="1" applyProtection="1">
      <alignment vertical="center"/>
    </xf>
    <xf numFmtId="0" fontId="21" fillId="4" borderId="53" xfId="0" applyFont="1" applyFill="1" applyBorder="1" applyAlignment="1" applyProtection="1">
      <alignment horizontal="right" vertical="center"/>
    </xf>
    <xf numFmtId="0" fontId="42" fillId="0" borderId="0" xfId="0" applyFont="1" applyBorder="1" applyAlignment="1" applyProtection="1">
      <alignment horizontal="center" vertical="center"/>
    </xf>
    <xf numFmtId="0" fontId="37" fillId="0" borderId="0" xfId="0" applyFont="1" applyFill="1" applyAlignment="1" applyProtection="1">
      <alignment horizontal="center" vertical="center"/>
    </xf>
    <xf numFmtId="0" fontId="0" fillId="4" borderId="0" xfId="0" applyFont="1" applyFill="1" applyAlignment="1">
      <alignment horizontal="left" vertical="center"/>
    </xf>
    <xf numFmtId="0" fontId="0" fillId="4" borderId="0" xfId="0" applyFont="1" applyFill="1" applyAlignment="1">
      <alignment horizontal="center" vertical="center"/>
    </xf>
    <xf numFmtId="0" fontId="37" fillId="0" borderId="0" xfId="0" applyFont="1" applyAlignment="1" applyProtection="1">
      <alignment vertical="top" wrapText="1"/>
    </xf>
    <xf numFmtId="0" fontId="31" fillId="0" borderId="0" xfId="0" applyFont="1" applyAlignment="1">
      <alignment vertical="top" wrapText="1"/>
    </xf>
    <xf numFmtId="0" fontId="0" fillId="0" borderId="0" xfId="0" applyFont="1" applyAlignment="1">
      <alignment horizontal="center" vertical="center"/>
    </xf>
    <xf numFmtId="0" fontId="21" fillId="4" borderId="35" xfId="0" applyFont="1" applyFill="1" applyBorder="1" applyAlignment="1" applyProtection="1">
      <alignment horizontal="right" vertical="center"/>
    </xf>
    <xf numFmtId="0" fontId="21" fillId="4" borderId="36" xfId="0" applyFont="1" applyFill="1" applyBorder="1" applyAlignment="1" applyProtection="1">
      <alignment horizontal="right" vertical="center"/>
    </xf>
    <xf numFmtId="0" fontId="13" fillId="0" borderId="64" xfId="0" applyFont="1" applyBorder="1" applyAlignment="1" applyProtection="1">
      <alignment vertical="center"/>
    </xf>
    <xf numFmtId="0" fontId="13" fillId="0" borderId="35" xfId="0" applyFont="1" applyBorder="1" applyAlignment="1" applyProtection="1">
      <alignment vertical="center"/>
    </xf>
    <xf numFmtId="0" fontId="13" fillId="0" borderId="35" xfId="0" applyFont="1" applyBorder="1" applyAlignment="1" applyProtection="1">
      <alignment horizontal="center" vertical="center"/>
    </xf>
    <xf numFmtId="0" fontId="13" fillId="0" borderId="36" xfId="0" applyFont="1" applyBorder="1" applyAlignment="1" applyProtection="1">
      <alignment horizontal="center" vertical="center"/>
    </xf>
    <xf numFmtId="38" fontId="13" fillId="0" borderId="64" xfId="4" applyFont="1" applyBorder="1" applyAlignment="1" applyProtection="1">
      <alignment vertical="center"/>
    </xf>
    <xf numFmtId="38" fontId="13" fillId="0" borderId="35" xfId="4" applyFont="1" applyBorder="1" applyAlignment="1" applyProtection="1">
      <alignment vertical="center"/>
    </xf>
    <xf numFmtId="0" fontId="31" fillId="4" borderId="0" xfId="0" applyFont="1" applyFill="1" applyAlignment="1">
      <alignment horizontal="center" vertical="center" shrinkToFit="1"/>
    </xf>
    <xf numFmtId="0" fontId="37" fillId="0" borderId="0" xfId="0" applyFont="1" applyFill="1" applyAlignment="1" applyProtection="1">
      <alignment horizontal="right" vertical="center"/>
    </xf>
    <xf numFmtId="0" fontId="21" fillId="0" borderId="22" xfId="0" applyFont="1" applyBorder="1" applyAlignment="1" applyProtection="1">
      <alignment horizontal="center" vertical="center"/>
    </xf>
    <xf numFmtId="0" fontId="42" fillId="0" borderId="21" xfId="0" applyFont="1" applyBorder="1" applyAlignment="1" applyProtection="1">
      <alignment horizontal="center" vertical="center" shrinkToFit="1"/>
    </xf>
    <xf numFmtId="0" fontId="42" fillId="0" borderId="19" xfId="0" applyFont="1" applyBorder="1" applyAlignment="1" applyProtection="1">
      <alignment horizontal="center" vertical="center" shrinkToFit="1"/>
    </xf>
    <xf numFmtId="0" fontId="42" fillId="0" borderId="20" xfId="0" applyFont="1" applyBorder="1" applyAlignment="1" applyProtection="1">
      <alignment horizontal="center" vertical="center" shrinkToFit="1"/>
    </xf>
    <xf numFmtId="0" fontId="43" fillId="0" borderId="63" xfId="0" applyFont="1" applyBorder="1" applyAlignment="1" applyProtection="1">
      <alignment horizontal="center" vertical="center" wrapText="1"/>
    </xf>
    <xf numFmtId="0" fontId="43" fillId="0" borderId="62" xfId="0" applyFont="1" applyBorder="1" applyAlignment="1" applyProtection="1">
      <alignment horizontal="center" vertical="center" wrapText="1"/>
    </xf>
    <xf numFmtId="0" fontId="43" fillId="0" borderId="22" xfId="0" applyFont="1" applyBorder="1" applyAlignment="1" applyProtection="1">
      <alignment horizontal="center" vertical="center" wrapText="1"/>
    </xf>
    <xf numFmtId="0" fontId="42" fillId="0" borderId="0" xfId="0" applyFont="1" applyBorder="1" applyAlignment="1" applyProtection="1">
      <alignment horizontal="center" vertical="center" shrinkToFit="1"/>
    </xf>
    <xf numFmtId="0" fontId="12" fillId="0" borderId="0" xfId="0" applyFont="1" applyFill="1" applyBorder="1" applyAlignment="1" applyProtection="1">
      <alignment horizontal="left" vertical="center"/>
    </xf>
    <xf numFmtId="0" fontId="19" fillId="3" borderId="33" xfId="0" applyFont="1" applyFill="1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  <xf numFmtId="0" fontId="16" fillId="0" borderId="29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/>
    </xf>
    <xf numFmtId="0" fontId="16" fillId="0" borderId="29" xfId="0" applyFont="1" applyFill="1" applyBorder="1" applyAlignment="1">
      <alignment horizontal="left" vertical="center"/>
    </xf>
    <xf numFmtId="0" fontId="16" fillId="0" borderId="31" xfId="0" applyFont="1" applyFill="1" applyBorder="1" applyAlignment="1">
      <alignment horizontal="left" vertical="center"/>
    </xf>
    <xf numFmtId="0" fontId="16" fillId="0" borderId="32" xfId="0" applyFont="1" applyFill="1" applyBorder="1" applyAlignment="1">
      <alignment horizontal="left" vertical="center"/>
    </xf>
    <xf numFmtId="49" fontId="11" fillId="0" borderId="13" xfId="0" applyNumberFormat="1" applyFont="1" applyFill="1" applyBorder="1" applyAlignment="1">
      <alignment horizontal="center" vertical="center"/>
    </xf>
    <xf numFmtId="0" fontId="16" fillId="0" borderId="13" xfId="0" applyFont="1" applyFill="1" applyBorder="1" applyAlignment="1">
      <alignment horizontal="center" vertical="center"/>
    </xf>
    <xf numFmtId="38" fontId="11" fillId="0" borderId="13" xfId="4" applyFont="1" applyFill="1" applyBorder="1" applyAlignment="1">
      <alignment horizontal="center" vertical="center" shrinkToFit="1"/>
    </xf>
    <xf numFmtId="0" fontId="16" fillId="0" borderId="13" xfId="0" applyFont="1" applyFill="1" applyBorder="1" applyAlignment="1">
      <alignment horizontal="center" vertical="center" shrinkToFit="1"/>
    </xf>
    <xf numFmtId="0" fontId="11" fillId="0" borderId="13" xfId="0" applyFont="1" applyFill="1" applyBorder="1" applyAlignment="1">
      <alignment horizontal="center" vertical="center"/>
    </xf>
    <xf numFmtId="0" fontId="35" fillId="0" borderId="13" xfId="0" applyFont="1" applyFill="1" applyBorder="1" applyAlignment="1">
      <alignment horizontal="center" vertical="center"/>
    </xf>
    <xf numFmtId="0" fontId="16" fillId="0" borderId="0" xfId="0" applyNumberFormat="1" applyFont="1" applyFill="1" applyBorder="1" applyAlignment="1">
      <alignment horizontal="center" vertical="center"/>
    </xf>
    <xf numFmtId="49" fontId="16" fillId="0" borderId="0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38" fontId="16" fillId="0" borderId="0" xfId="0" applyNumberFormat="1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16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49" fontId="16" fillId="0" borderId="0" xfId="0" applyNumberFormat="1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38" fontId="16" fillId="0" borderId="0" xfId="4" applyFont="1" applyFill="1" applyBorder="1" applyAlignment="1" applyProtection="1">
      <alignment horizontal="center" vertical="center" shrinkToFit="1"/>
      <protection locked="0"/>
    </xf>
    <xf numFmtId="0" fontId="16" fillId="0" borderId="0" xfId="0" applyFont="1" applyFill="1" applyBorder="1" applyAlignment="1" applyProtection="1">
      <alignment horizontal="center" vertical="center" shrinkToFit="1"/>
      <protection locked="0"/>
    </xf>
    <xf numFmtId="0" fontId="35" fillId="0" borderId="0" xfId="0" applyFont="1" applyFill="1" applyBorder="1" applyAlignment="1" applyProtection="1">
      <alignment horizontal="center" vertical="center"/>
      <protection locked="0"/>
    </xf>
    <xf numFmtId="0" fontId="16" fillId="4" borderId="13" xfId="0" applyNumberFormat="1" applyFont="1" applyFill="1" applyBorder="1" applyAlignment="1" applyProtection="1">
      <alignment horizontal="center" vertical="center"/>
      <protection locked="0"/>
    </xf>
    <xf numFmtId="38" fontId="16" fillId="4" borderId="13" xfId="4" applyFont="1" applyFill="1" applyBorder="1" applyAlignment="1" applyProtection="1">
      <alignment horizontal="center" vertical="center" shrinkToFit="1"/>
      <protection locked="0"/>
    </xf>
    <xf numFmtId="0" fontId="16" fillId="4" borderId="13" xfId="0" applyFont="1" applyFill="1" applyBorder="1" applyAlignment="1" applyProtection="1">
      <alignment horizontal="center" vertical="center" shrinkToFit="1"/>
      <protection locked="0"/>
    </xf>
    <xf numFmtId="0" fontId="16" fillId="4" borderId="1" xfId="0" applyFont="1" applyFill="1" applyBorder="1" applyAlignment="1" applyProtection="1">
      <alignment horizontal="center" vertical="center"/>
      <protection locked="0"/>
    </xf>
    <xf numFmtId="0" fontId="35" fillId="0" borderId="3" xfId="0" applyFont="1" applyBorder="1" applyAlignment="1" applyProtection="1">
      <alignment horizontal="center" vertical="center"/>
      <protection locked="0"/>
    </xf>
    <xf numFmtId="0" fontId="35" fillId="0" borderId="2" xfId="0" applyFont="1" applyBorder="1" applyAlignment="1" applyProtection="1">
      <alignment horizontal="center" vertical="center"/>
      <protection locked="0"/>
    </xf>
    <xf numFmtId="0" fontId="16" fillId="0" borderId="0" xfId="0" applyNumberFormat="1" applyFont="1" applyFill="1" applyBorder="1" applyAlignment="1" applyProtection="1">
      <alignment horizontal="center" vertical="center"/>
      <protection locked="0"/>
    </xf>
    <xf numFmtId="0" fontId="11" fillId="4" borderId="13" xfId="0" applyNumberFormat="1" applyFont="1" applyFill="1" applyBorder="1" applyAlignment="1" applyProtection="1">
      <alignment horizontal="center" vertical="center"/>
      <protection locked="0"/>
    </xf>
    <xf numFmtId="38" fontId="11" fillId="4" borderId="13" xfId="4" applyFont="1" applyFill="1" applyBorder="1" applyAlignment="1" applyProtection="1">
      <alignment horizontal="center" vertical="center" shrinkToFit="1"/>
      <protection locked="0"/>
    </xf>
    <xf numFmtId="0" fontId="11" fillId="4" borderId="13" xfId="0" applyFont="1" applyFill="1" applyBorder="1" applyAlignment="1" applyProtection="1">
      <alignment horizontal="center" vertical="center"/>
      <protection locked="0"/>
    </xf>
    <xf numFmtId="0" fontId="35" fillId="0" borderId="13" xfId="0" applyFont="1" applyBorder="1" applyAlignment="1" applyProtection="1">
      <alignment horizontal="center" vertical="center"/>
      <protection locked="0"/>
    </xf>
    <xf numFmtId="38" fontId="16" fillId="0" borderId="0" xfId="4" applyFont="1" applyFill="1" applyBorder="1" applyAlignment="1">
      <alignment horizontal="center" vertical="center" shrinkToFit="1"/>
    </xf>
    <xf numFmtId="0" fontId="34" fillId="0" borderId="0" xfId="0" applyFont="1" applyFill="1" applyBorder="1" applyAlignment="1">
      <alignment horizontal="center" vertical="center" shrinkToFit="1"/>
    </xf>
    <xf numFmtId="0" fontId="1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1" fillId="4" borderId="3" xfId="0" applyFont="1" applyFill="1" applyBorder="1" applyAlignment="1" applyProtection="1">
      <alignment horizontal="center" vertical="center"/>
      <protection locked="0"/>
    </xf>
    <xf numFmtId="49" fontId="16" fillId="0" borderId="13" xfId="0" applyNumberFormat="1" applyFont="1" applyFill="1" applyBorder="1" applyAlignment="1">
      <alignment horizontal="center" vertical="center"/>
    </xf>
    <xf numFmtId="0" fontId="34" fillId="0" borderId="13" xfId="0" applyFont="1" applyBorder="1" applyAlignment="1">
      <alignment vertical="center"/>
    </xf>
    <xf numFmtId="49" fontId="16" fillId="0" borderId="13" xfId="0" applyNumberFormat="1" applyFont="1" applyFill="1" applyBorder="1" applyAlignment="1">
      <alignment horizontal="center" vertical="center" wrapText="1"/>
    </xf>
    <xf numFmtId="38" fontId="16" fillId="0" borderId="13" xfId="4" applyFont="1" applyFill="1" applyBorder="1" applyAlignment="1">
      <alignment horizontal="center" vertical="center" shrinkToFit="1"/>
    </xf>
    <xf numFmtId="0" fontId="34" fillId="0" borderId="13" xfId="0" applyFont="1" applyBorder="1" applyAlignment="1">
      <alignment horizontal="center" vertical="center" shrinkToFit="1"/>
    </xf>
    <xf numFmtId="0" fontId="0" fillId="0" borderId="13" xfId="0" applyFont="1" applyBorder="1" applyAlignment="1">
      <alignment horizontal="center" vertical="center"/>
    </xf>
    <xf numFmtId="0" fontId="34" fillId="0" borderId="0" xfId="0" applyFont="1" applyFill="1" applyBorder="1" applyAlignment="1">
      <alignment vertical="center"/>
    </xf>
    <xf numFmtId="49" fontId="16" fillId="0" borderId="0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 applyProtection="1">
      <alignment horizontal="center" vertical="center" shrinkToFit="1"/>
    </xf>
    <xf numFmtId="0" fontId="0" fillId="0" borderId="2" xfId="0" applyFont="1" applyBorder="1" applyAlignment="1" applyProtection="1">
      <alignment horizontal="center" vertical="center" shrinkToFit="1"/>
    </xf>
    <xf numFmtId="0" fontId="0" fillId="0" borderId="3" xfId="0" applyFont="1" applyBorder="1" applyAlignment="1" applyProtection="1">
      <alignment horizontal="center" vertical="center" shrinkToFit="1"/>
    </xf>
    <xf numFmtId="0" fontId="16" fillId="0" borderId="45" xfId="0" applyFont="1" applyFill="1" applyBorder="1" applyAlignment="1" applyProtection="1">
      <alignment vertical="center" shrinkToFit="1"/>
    </xf>
    <xf numFmtId="0" fontId="0" fillId="0" borderId="46" xfId="0" applyFont="1" applyBorder="1" applyAlignment="1" applyProtection="1">
      <alignment vertical="center" shrinkToFit="1"/>
    </xf>
    <xf numFmtId="0" fontId="0" fillId="0" borderId="47" xfId="0" applyFont="1" applyBorder="1" applyAlignment="1" applyProtection="1">
      <alignment vertical="center" shrinkToFit="1"/>
    </xf>
    <xf numFmtId="177" fontId="16" fillId="0" borderId="1" xfId="4" applyNumberFormat="1" applyFont="1" applyFill="1" applyBorder="1" applyAlignment="1" applyProtection="1">
      <alignment horizontal="center" vertical="center" shrinkToFit="1"/>
    </xf>
    <xf numFmtId="177" fontId="16" fillId="0" borderId="2" xfId="4" applyNumberFormat="1" applyFont="1" applyFill="1" applyBorder="1" applyAlignment="1" applyProtection="1">
      <alignment horizontal="center" vertical="center" shrinkToFit="1"/>
    </xf>
    <xf numFmtId="177" fontId="16" fillId="0" borderId="3" xfId="4" applyNumberFormat="1" applyFont="1" applyFill="1" applyBorder="1" applyAlignment="1" applyProtection="1">
      <alignment horizontal="center" vertical="center" shrinkToFit="1"/>
    </xf>
    <xf numFmtId="38" fontId="16" fillId="0" borderId="1" xfId="0" applyNumberFormat="1" applyFont="1" applyFill="1" applyBorder="1" applyAlignment="1" applyProtection="1">
      <alignment horizontal="right" vertical="center" shrinkToFit="1"/>
    </xf>
    <xf numFmtId="38" fontId="0" fillId="0" borderId="2" xfId="0" applyNumberFormat="1" applyFont="1" applyFill="1" applyBorder="1" applyAlignment="1" applyProtection="1">
      <alignment horizontal="right" vertical="center" shrinkToFit="1"/>
    </xf>
    <xf numFmtId="38" fontId="0" fillId="0" borderId="3" xfId="0" applyNumberFormat="1" applyFont="1" applyFill="1" applyBorder="1" applyAlignment="1" applyProtection="1">
      <alignment horizontal="right" vertical="center" shrinkToFit="1"/>
    </xf>
    <xf numFmtId="0" fontId="0" fillId="0" borderId="2" xfId="0" applyFont="1" applyFill="1" applyBorder="1" applyAlignment="1" applyProtection="1">
      <alignment horizontal="center" vertical="center" shrinkToFit="1"/>
    </xf>
    <xf numFmtId="0" fontId="0" fillId="0" borderId="3" xfId="0" applyFont="1" applyFill="1" applyBorder="1" applyAlignment="1" applyProtection="1">
      <alignment horizontal="center" vertical="center" shrinkToFit="1"/>
    </xf>
    <xf numFmtId="38" fontId="16" fillId="0" borderId="1" xfId="0" applyNumberFormat="1" applyFont="1" applyFill="1" applyBorder="1" applyAlignment="1" applyProtection="1">
      <alignment horizontal="center" vertical="center" shrinkToFit="1"/>
    </xf>
    <xf numFmtId="38" fontId="16" fillId="0" borderId="2" xfId="0" applyNumberFormat="1" applyFont="1" applyFill="1" applyBorder="1" applyAlignment="1" applyProtection="1">
      <alignment horizontal="center" vertical="center" shrinkToFit="1"/>
    </xf>
    <xf numFmtId="38" fontId="16" fillId="0" borderId="3" xfId="0" applyNumberFormat="1" applyFont="1" applyFill="1" applyBorder="1" applyAlignment="1" applyProtection="1">
      <alignment horizontal="center" vertical="center" shrinkToFit="1"/>
    </xf>
    <xf numFmtId="0" fontId="0" fillId="0" borderId="46" xfId="0" applyFont="1" applyFill="1" applyBorder="1" applyAlignment="1" applyProtection="1">
      <alignment vertical="center" shrinkToFit="1"/>
    </xf>
    <xf numFmtId="0" fontId="0" fillId="0" borderId="47" xfId="0" applyFont="1" applyFill="1" applyBorder="1" applyAlignment="1" applyProtection="1">
      <alignment vertical="center" shrinkToFit="1"/>
    </xf>
    <xf numFmtId="177" fontId="16" fillId="4" borderId="1" xfId="4" applyNumberFormat="1" applyFont="1" applyFill="1" applyBorder="1" applyAlignment="1" applyProtection="1">
      <alignment horizontal="center" vertical="center" shrinkToFit="1"/>
      <protection locked="0"/>
    </xf>
    <xf numFmtId="177" fontId="16" fillId="4" borderId="2" xfId="4" applyNumberFormat="1" applyFont="1" applyFill="1" applyBorder="1" applyAlignment="1" applyProtection="1">
      <alignment horizontal="center" vertical="center" shrinkToFit="1"/>
      <protection locked="0"/>
    </xf>
    <xf numFmtId="177" fontId="16" fillId="4" borderId="3" xfId="4" applyNumberFormat="1" applyFont="1" applyFill="1" applyBorder="1" applyAlignment="1" applyProtection="1">
      <alignment horizontal="center" vertical="center" shrinkToFit="1"/>
      <protection locked="0"/>
    </xf>
    <xf numFmtId="0" fontId="16" fillId="0" borderId="44" xfId="0" applyFont="1" applyFill="1" applyBorder="1" applyAlignment="1" applyProtection="1">
      <alignment horizontal="left" vertical="center" shrinkToFit="1"/>
      <protection locked="0"/>
    </xf>
    <xf numFmtId="0" fontId="0" fillId="0" borderId="44" xfId="0" applyFont="1" applyFill="1" applyBorder="1" applyAlignment="1">
      <alignment horizontal="left" vertical="center" shrinkToFit="1"/>
    </xf>
    <xf numFmtId="0" fontId="17" fillId="0" borderId="0" xfId="0" applyFont="1" applyFill="1" applyBorder="1" applyAlignment="1">
      <alignment horizontal="center" vertical="center"/>
    </xf>
    <xf numFmtId="0" fontId="21" fillId="0" borderId="4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49" fontId="21" fillId="4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4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4" borderId="3" xfId="0" applyNumberFormat="1" applyFont="1" applyFill="1" applyBorder="1" applyAlignment="1" applyProtection="1">
      <alignment horizontal="left" vertical="center" shrinkToFit="1"/>
      <protection locked="0"/>
    </xf>
    <xf numFmtId="0" fontId="42" fillId="0" borderId="1" xfId="0" applyFont="1" applyFill="1" applyBorder="1" applyAlignment="1">
      <alignment horizontal="center" vertical="center"/>
    </xf>
    <xf numFmtId="0" fontId="42" fillId="0" borderId="2" xfId="0" applyFont="1" applyFill="1" applyBorder="1" applyAlignment="1">
      <alignment horizontal="center" vertical="center"/>
    </xf>
    <xf numFmtId="0" fontId="42" fillId="0" borderId="3" xfId="0" applyFont="1" applyFill="1" applyBorder="1" applyAlignment="1">
      <alignment horizontal="center" vertical="center"/>
    </xf>
    <xf numFmtId="0" fontId="44" fillId="4" borderId="1" xfId="7" applyFont="1" applyFill="1" applyBorder="1" applyAlignment="1" applyProtection="1">
      <alignment vertical="center" shrinkToFit="1"/>
      <protection locked="0"/>
    </xf>
    <xf numFmtId="0" fontId="0" fillId="4" borderId="2" xfId="0" applyFont="1" applyFill="1" applyBorder="1" applyAlignment="1" applyProtection="1">
      <alignment vertical="center"/>
      <protection locked="0"/>
    </xf>
    <xf numFmtId="0" fontId="0" fillId="4" borderId="29" xfId="0" applyFont="1" applyFill="1" applyBorder="1" applyAlignment="1" applyProtection="1">
      <alignment vertical="center"/>
      <protection locked="0"/>
    </xf>
    <xf numFmtId="0" fontId="1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13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21" fillId="0" borderId="43" xfId="0" applyFont="1" applyFill="1" applyBorder="1" applyAlignment="1">
      <alignment horizontal="center" vertical="center"/>
    </xf>
    <xf numFmtId="0" fontId="21" fillId="0" borderId="31" xfId="0" applyFont="1" applyFill="1" applyBorder="1" applyAlignment="1">
      <alignment horizontal="center" vertical="center"/>
    </xf>
    <xf numFmtId="0" fontId="21" fillId="0" borderId="34" xfId="0" applyFont="1" applyFill="1" applyBorder="1" applyAlignment="1">
      <alignment horizontal="center" vertical="center"/>
    </xf>
    <xf numFmtId="0" fontId="21" fillId="4" borderId="30" xfId="0" applyFont="1" applyFill="1" applyBorder="1" applyAlignment="1" applyProtection="1">
      <alignment vertical="center" shrinkToFit="1"/>
      <protection locked="0"/>
    </xf>
    <xf numFmtId="0" fontId="21" fillId="4" borderId="31" xfId="0" applyFont="1" applyFill="1" applyBorder="1" applyAlignment="1" applyProtection="1">
      <alignment vertical="center" shrinkToFit="1"/>
      <protection locked="0"/>
    </xf>
    <xf numFmtId="0" fontId="21" fillId="4" borderId="32" xfId="0" applyFont="1" applyFill="1" applyBorder="1" applyAlignment="1" applyProtection="1">
      <alignment vertical="center" shrinkToFit="1"/>
      <protection locked="0"/>
    </xf>
    <xf numFmtId="0" fontId="43" fillId="0" borderId="13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vertical="center"/>
    </xf>
    <xf numFmtId="177" fontId="16" fillId="4" borderId="13" xfId="4" applyNumberFormat="1" applyFont="1" applyFill="1" applyBorder="1" applyAlignment="1" applyProtection="1">
      <alignment horizontal="center" vertical="center" shrinkToFit="1"/>
      <protection locked="0"/>
    </xf>
    <xf numFmtId="0" fontId="0" fillId="4" borderId="13" xfId="0" applyFont="1" applyFill="1" applyBorder="1" applyAlignment="1" applyProtection="1">
      <alignment horizontal="center" vertical="center" shrinkToFit="1"/>
      <protection locked="0"/>
    </xf>
    <xf numFmtId="0" fontId="43" fillId="0" borderId="8" xfId="0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178" fontId="43" fillId="0" borderId="7" xfId="0" applyNumberFormat="1" applyFont="1" applyFill="1" applyBorder="1" applyAlignment="1">
      <alignment horizontal="right" vertical="center" shrinkToFit="1"/>
    </xf>
    <xf numFmtId="0" fontId="21" fillId="4" borderId="8" xfId="0" applyFont="1" applyFill="1" applyBorder="1" applyAlignment="1" applyProtection="1">
      <alignment horizontal="center" vertical="center" shrinkToFit="1"/>
      <protection locked="0"/>
    </xf>
    <xf numFmtId="0" fontId="21" fillId="4" borderId="7" xfId="0" applyFont="1" applyFill="1" applyBorder="1" applyAlignment="1" applyProtection="1">
      <alignment horizontal="center" vertical="center" shrinkToFit="1"/>
      <protection locked="0"/>
    </xf>
    <xf numFmtId="0" fontId="21" fillId="4" borderId="28" xfId="0" applyFont="1" applyFill="1" applyBorder="1" applyAlignment="1" applyProtection="1">
      <alignment horizontal="center" vertical="center" shrinkToFit="1"/>
      <protection locked="0"/>
    </xf>
    <xf numFmtId="0" fontId="21" fillId="4" borderId="5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/>
    </xf>
    <xf numFmtId="0" fontId="43" fillId="4" borderId="2" xfId="0" applyFont="1" applyFill="1" applyBorder="1" applyAlignment="1" applyProtection="1">
      <alignment vertical="center" shrinkToFit="1"/>
      <protection locked="0"/>
    </xf>
    <xf numFmtId="0" fontId="43" fillId="4" borderId="3" xfId="0" applyFont="1" applyFill="1" applyBorder="1" applyAlignment="1" applyProtection="1">
      <alignment vertical="center" shrinkToFit="1"/>
      <protection locked="0"/>
    </xf>
    <xf numFmtId="49" fontId="43" fillId="0" borderId="1" xfId="0" applyNumberFormat="1" applyFont="1" applyFill="1" applyBorder="1" applyAlignment="1">
      <alignment horizontal="center" vertical="center"/>
    </xf>
    <xf numFmtId="49" fontId="43" fillId="0" borderId="3" xfId="0" applyNumberFormat="1" applyFont="1" applyFill="1" applyBorder="1" applyAlignment="1">
      <alignment horizontal="center" vertical="center"/>
    </xf>
    <xf numFmtId="38" fontId="13" fillId="4" borderId="2" xfId="4" applyFont="1" applyFill="1" applyBorder="1" applyAlignment="1" applyProtection="1">
      <alignment horizontal="right" vertical="center" shrinkToFit="1"/>
      <protection locked="0"/>
    </xf>
    <xf numFmtId="0" fontId="49" fillId="0" borderId="1" xfId="0" applyFont="1" applyFill="1" applyBorder="1" applyAlignment="1" applyProtection="1">
      <alignment horizontal="center" vertical="center" wrapText="1" shrinkToFit="1"/>
    </xf>
    <xf numFmtId="0" fontId="49" fillId="0" borderId="3" xfId="0" applyFont="1" applyFill="1" applyBorder="1" applyAlignment="1" applyProtection="1">
      <alignment horizontal="center" vertical="center" shrinkToFit="1"/>
    </xf>
    <xf numFmtId="38" fontId="10" fillId="0" borderId="2" xfId="4" applyFont="1" applyFill="1" applyBorder="1" applyAlignment="1" applyProtection="1">
      <alignment horizontal="right" vertical="center" shrinkToFit="1"/>
    </xf>
    <xf numFmtId="0" fontId="21" fillId="0" borderId="29" xfId="0" applyFont="1" applyFill="1" applyBorder="1" applyAlignment="1">
      <alignment horizontal="center" vertical="center"/>
    </xf>
    <xf numFmtId="0" fontId="48" fillId="0" borderId="0" xfId="0" applyFont="1" applyFill="1" applyBorder="1" applyAlignment="1">
      <alignment horizontal="center" vertical="center" wrapText="1"/>
    </xf>
    <xf numFmtId="0" fontId="35" fillId="0" borderId="0" xfId="0" applyFont="1" applyFill="1" applyAlignment="1">
      <alignment horizontal="center" vertical="center"/>
    </xf>
    <xf numFmtId="0" fontId="21" fillId="0" borderId="33" xfId="0" applyFont="1" applyFill="1" applyBorder="1" applyAlignment="1">
      <alignment horizontal="center" vertical="center" textRotation="255"/>
    </xf>
    <xf numFmtId="0" fontId="21" fillId="0" borderId="38" xfId="0" applyFont="1" applyFill="1" applyBorder="1" applyAlignment="1">
      <alignment horizontal="center" vertical="center" textRotation="255"/>
    </xf>
    <xf numFmtId="0" fontId="21" fillId="0" borderId="23" xfId="0" applyFont="1" applyFill="1" applyBorder="1" applyAlignment="1">
      <alignment horizontal="center" vertical="center" textRotation="255"/>
    </xf>
    <xf numFmtId="0" fontId="21" fillId="0" borderId="39" xfId="0" applyFont="1" applyFill="1" applyBorder="1" applyAlignment="1">
      <alignment horizontal="center" vertical="center"/>
    </xf>
    <xf numFmtId="0" fontId="21" fillId="0" borderId="35" xfId="0" applyFont="1" applyFill="1" applyBorder="1" applyAlignment="1">
      <alignment horizontal="center" vertical="center"/>
    </xf>
    <xf numFmtId="0" fontId="21" fillId="0" borderId="36" xfId="0" applyFont="1" applyFill="1" applyBorder="1" applyAlignment="1">
      <alignment horizontal="center" vertical="center"/>
    </xf>
    <xf numFmtId="0" fontId="21" fillId="4" borderId="35" xfId="0" applyFont="1" applyFill="1" applyBorder="1" applyAlignment="1" applyProtection="1">
      <alignment horizontal="left" vertical="center" shrinkToFit="1"/>
      <protection locked="0"/>
    </xf>
    <xf numFmtId="0" fontId="21" fillId="4" borderId="36" xfId="0" applyFont="1" applyFill="1" applyBorder="1" applyAlignment="1" applyProtection="1">
      <alignment horizontal="left" vertical="center" shrinkToFit="1"/>
      <protection locked="0"/>
    </xf>
    <xf numFmtId="0" fontId="42" fillId="0" borderId="37" xfId="0" applyFont="1" applyFill="1" applyBorder="1" applyAlignment="1">
      <alignment horizontal="center" vertical="center"/>
    </xf>
    <xf numFmtId="0" fontId="42" fillId="0" borderId="25" xfId="0" applyFont="1" applyFill="1" applyBorder="1" applyAlignment="1">
      <alignment horizontal="center" vertical="center"/>
    </xf>
    <xf numFmtId="0" fontId="42" fillId="0" borderId="26" xfId="0" applyFont="1" applyFill="1" applyBorder="1" applyAlignment="1">
      <alignment horizontal="center" vertical="center"/>
    </xf>
    <xf numFmtId="0" fontId="21" fillId="0" borderId="59" xfId="0" applyFont="1" applyFill="1" applyBorder="1" applyAlignment="1">
      <alignment horizontal="center" vertical="center"/>
    </xf>
    <xf numFmtId="0" fontId="21" fillId="0" borderId="60" xfId="0" applyFont="1" applyFill="1" applyBorder="1" applyAlignment="1">
      <alignment horizontal="center" vertical="center"/>
    </xf>
    <xf numFmtId="0" fontId="21" fillId="0" borderId="61" xfId="0" applyFont="1" applyFill="1" applyBorder="1" applyAlignment="1">
      <alignment horizontal="center" vertical="center"/>
    </xf>
    <xf numFmtId="0" fontId="21" fillId="4" borderId="8" xfId="0" applyFont="1" applyFill="1" applyBorder="1" applyAlignment="1" applyProtection="1">
      <alignment horizontal="left" vertical="center" shrinkToFit="1"/>
      <protection locked="0"/>
    </xf>
    <xf numFmtId="0" fontId="21" fillId="4" borderId="7" xfId="0" applyFont="1" applyFill="1" applyBorder="1" applyAlignment="1" applyProtection="1">
      <alignment horizontal="left" vertical="center" shrinkToFit="1"/>
      <protection locked="0"/>
    </xf>
    <xf numFmtId="0" fontId="21" fillId="4" borderId="9" xfId="0" applyFont="1" applyFill="1" applyBorder="1" applyAlignment="1" applyProtection="1">
      <alignment horizontal="left" vertical="center" shrinkToFit="1"/>
      <protection locked="0"/>
    </xf>
    <xf numFmtId="49" fontId="21" fillId="4" borderId="8" xfId="0" applyNumberFormat="1" applyFont="1" applyFill="1" applyBorder="1" applyAlignment="1" applyProtection="1">
      <alignment horizontal="center" vertical="center" shrinkToFit="1"/>
      <protection locked="0"/>
    </xf>
    <xf numFmtId="49" fontId="21" fillId="4" borderId="7" xfId="0" applyNumberFormat="1" applyFont="1" applyFill="1" applyBorder="1" applyAlignment="1" applyProtection="1">
      <alignment horizontal="center" vertical="center" shrinkToFit="1"/>
      <protection locked="0"/>
    </xf>
    <xf numFmtId="49" fontId="21" fillId="4" borderId="28" xfId="0" applyNumberFormat="1" applyFont="1" applyFill="1" applyBorder="1" applyAlignment="1" applyProtection="1">
      <alignment horizontal="center" vertical="center" shrinkToFit="1"/>
      <protection locked="0"/>
    </xf>
    <xf numFmtId="0" fontId="21" fillId="0" borderId="41" xfId="0" applyFont="1" applyFill="1" applyBorder="1" applyAlignment="1">
      <alignment horizontal="center" vertical="center"/>
    </xf>
    <xf numFmtId="0" fontId="21" fillId="0" borderId="5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center" vertical="center"/>
    </xf>
    <xf numFmtId="0" fontId="21" fillId="0" borderId="40" xfId="0" applyFont="1" applyFill="1" applyBorder="1" applyAlignment="1">
      <alignment horizontal="center" vertical="center"/>
    </xf>
    <xf numFmtId="0" fontId="21" fillId="0" borderId="7" xfId="0" applyFont="1" applyFill="1" applyBorder="1" applyAlignment="1">
      <alignment horizontal="center" vertical="center"/>
    </xf>
    <xf numFmtId="0" fontId="21" fillId="0" borderId="9" xfId="0" applyFont="1" applyFill="1" applyBorder="1" applyAlignment="1">
      <alignment horizontal="center" vertical="center"/>
    </xf>
    <xf numFmtId="0" fontId="18" fillId="4" borderId="5" xfId="0" applyFont="1" applyFill="1" applyBorder="1" applyAlignment="1">
      <alignment horizontal="left" vertical="top" wrapText="1"/>
    </xf>
    <xf numFmtId="0" fontId="18" fillId="4" borderId="27" xfId="0" applyFont="1" applyFill="1" applyBorder="1" applyAlignment="1">
      <alignment horizontal="left" vertical="top" wrapText="1"/>
    </xf>
    <xf numFmtId="0" fontId="1" fillId="0" borderId="0" xfId="8" applyFont="1">
      <alignment vertical="center"/>
    </xf>
    <xf numFmtId="0" fontId="55" fillId="0" borderId="13" xfId="8" applyFont="1" applyBorder="1" applyAlignment="1">
      <alignment horizontal="left" vertical="center" wrapText="1"/>
    </xf>
  </cellXfs>
  <cellStyles count="9">
    <cellStyle name="パーセント 2" xfId="2" xr:uid="{00000000-0005-0000-0000-000000000000}"/>
    <cellStyle name="ハイパーリンク" xfId="7" builtinId="8"/>
    <cellStyle name="桁区切り" xfId="4" builtinId="6"/>
    <cellStyle name="桁区切り 2" xfId="1" xr:uid="{00000000-0005-0000-0000-000003000000}"/>
    <cellStyle name="桁区切り 3" xfId="6" xr:uid="{00000000-0005-0000-0000-000004000000}"/>
    <cellStyle name="標準" xfId="0" builtinId="0"/>
    <cellStyle name="標準 2" xfId="3" xr:uid="{00000000-0005-0000-0000-000006000000}"/>
    <cellStyle name="標準 3" xfId="5" xr:uid="{00000000-0005-0000-0000-000007000000}"/>
    <cellStyle name="標準 4" xfId="8" xr:uid="{6946EBD1-2636-4693-82E5-451AB49F55F2}"/>
  </cellStyles>
  <dxfs count="1">
    <dxf>
      <font>
        <color theme="0"/>
      </font>
    </dxf>
  </dxfs>
  <tableStyles count="0" defaultTableStyle="TableStyleMedium2" defaultPivotStyle="PivotStyleLight16"/>
  <colors>
    <mruColors>
      <color rgb="FFFFFFCC"/>
      <color rgb="FFCCFFCC"/>
      <color rgb="FFCD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13" Type="http://schemas.openxmlformats.org/officeDocument/2006/relationships/worksheet" Target="worksheets/sheet13.xml" /><Relationship Id="rId18" Type="http://schemas.openxmlformats.org/officeDocument/2006/relationships/worksheet" Target="worksheets/sheet18.xml" /><Relationship Id="rId26" Type="http://schemas.openxmlformats.org/officeDocument/2006/relationships/worksheet" Target="worksheets/sheet26.xml" /><Relationship Id="rId3" Type="http://schemas.openxmlformats.org/officeDocument/2006/relationships/worksheet" Target="worksheets/sheet3.xml" /><Relationship Id="rId21" Type="http://schemas.openxmlformats.org/officeDocument/2006/relationships/worksheet" Target="worksheets/sheet21.xml" /><Relationship Id="rId7" Type="http://schemas.openxmlformats.org/officeDocument/2006/relationships/worksheet" Target="worksheets/sheet7.xml" /><Relationship Id="rId12" Type="http://schemas.openxmlformats.org/officeDocument/2006/relationships/worksheet" Target="worksheets/sheet12.xml" /><Relationship Id="rId17" Type="http://schemas.openxmlformats.org/officeDocument/2006/relationships/worksheet" Target="worksheets/sheet17.xml" /><Relationship Id="rId25" Type="http://schemas.openxmlformats.org/officeDocument/2006/relationships/worksheet" Target="worksheets/sheet25.xml" /><Relationship Id="rId33" Type="http://schemas.openxmlformats.org/officeDocument/2006/relationships/calcChain" Target="calcChain.xml" /><Relationship Id="rId2" Type="http://schemas.openxmlformats.org/officeDocument/2006/relationships/worksheet" Target="worksheets/sheet2.xml" /><Relationship Id="rId16" Type="http://schemas.openxmlformats.org/officeDocument/2006/relationships/worksheet" Target="worksheets/sheet16.xml" /><Relationship Id="rId20" Type="http://schemas.openxmlformats.org/officeDocument/2006/relationships/worksheet" Target="worksheets/sheet20.xml" /><Relationship Id="rId29" Type="http://schemas.openxmlformats.org/officeDocument/2006/relationships/worksheet" Target="worksheets/sheet29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worksheet" Target="worksheets/sheet11.xml" /><Relationship Id="rId24" Type="http://schemas.openxmlformats.org/officeDocument/2006/relationships/worksheet" Target="worksheets/sheet24.xml" /><Relationship Id="rId32" Type="http://schemas.openxmlformats.org/officeDocument/2006/relationships/sharedStrings" Target="sharedStrings.xml" /><Relationship Id="rId5" Type="http://schemas.openxmlformats.org/officeDocument/2006/relationships/worksheet" Target="worksheets/sheet5.xml" /><Relationship Id="rId15" Type="http://schemas.openxmlformats.org/officeDocument/2006/relationships/worksheet" Target="worksheets/sheet15.xml" /><Relationship Id="rId23" Type="http://schemas.openxmlformats.org/officeDocument/2006/relationships/worksheet" Target="worksheets/sheet23.xml" /><Relationship Id="rId28" Type="http://schemas.openxmlformats.org/officeDocument/2006/relationships/worksheet" Target="worksheets/sheet28.xml" /><Relationship Id="rId10" Type="http://schemas.openxmlformats.org/officeDocument/2006/relationships/worksheet" Target="worksheets/sheet10.xml" /><Relationship Id="rId19" Type="http://schemas.openxmlformats.org/officeDocument/2006/relationships/worksheet" Target="worksheets/sheet19.xml" /><Relationship Id="rId31" Type="http://schemas.openxmlformats.org/officeDocument/2006/relationships/styles" Target="styles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Relationship Id="rId14" Type="http://schemas.openxmlformats.org/officeDocument/2006/relationships/worksheet" Target="worksheets/sheet14.xml" /><Relationship Id="rId22" Type="http://schemas.openxmlformats.org/officeDocument/2006/relationships/worksheet" Target="worksheets/sheet22.xml" /><Relationship Id="rId27" Type="http://schemas.openxmlformats.org/officeDocument/2006/relationships/worksheet" Target="worksheets/sheet27.xml" /><Relationship Id="rId30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 standalone="yes"?>
<Relationships xmlns="http://schemas.openxmlformats.org/package/2006/relationships" />
</file>

<file path=xl/worksheets/_rels/sheet2.xml.rels>&#65279;<?xml version="1.0" encoding="utf-8" standalone="yes"?>
<Relationships xmlns="http://schemas.openxmlformats.org/package/2006/relationships" />
</file>

<file path=xl/worksheets/_rels/sheet3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 /></Relationships>
</file>

<file path=xl/worksheets/_rels/sheet4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 /></Relationships>
</file>

<file path=xl/worksheets/_rels/sheet5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 /></Relationships>
</file>

<file path=xl/worksheets/_rels/sheet6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 /></Relationships>
</file>

<file path=xl/worksheets/_rels/sheet7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 /></Relationships>
</file>

<file path=xl/worksheets/_rels/sheet8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 /></Relationships>
</file>

<file path=xl/worksheets/_rels/sheet9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 /></Relationships>
</file>

<file path=xl/worksheets/_rels/sheet10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 /></Relationships>
</file>

<file path=xl/worksheets/_rels/sheet11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9.vml" /></Relationships>
</file>

<file path=xl/worksheets/_rels/sheet12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0.vml" /></Relationships>
</file>

<file path=xl/worksheets/_rels/sheet13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1.vml" /></Relationships>
</file>

<file path=xl/worksheets/_rels/sheet14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2.vml" /></Relationships>
</file>

<file path=xl/worksheets/_rels/sheet15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3.vml" /></Relationships>
</file>

<file path=xl/worksheets/_rels/sheet16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4.vml" /></Relationships>
</file>

<file path=xl/worksheets/_rels/sheet17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5.vml" /></Relationships>
</file>

<file path=xl/worksheets/_rels/sheet18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6.vml" /></Relationships>
</file>

<file path=xl/worksheets/_rels/sheet19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7.vml" /></Relationships>
</file>

<file path=xl/worksheets/_rels/sheet20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8.vml" /></Relationships>
</file>

<file path=xl/worksheets/_rels/sheet21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9.vml" /></Relationships>
</file>

<file path=xl/worksheets/_rels/sheet22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0.vml" /></Relationships>
</file>

<file path=xl/worksheets/_rels/sheet23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1.vml" /></Relationships>
</file>

<file path=xl/worksheets/_rels/sheet24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2.vml" /></Relationships>
</file>

<file path=xl/worksheets/_rels/sheet25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3.vml" /></Relationships>
</file>

<file path=xl/worksheets/_rels/sheet26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4.vml" /></Relationships>
</file>

<file path=xl/worksheets/_rels/sheet27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5.vml" /></Relationships>
</file>

<file path=xl/worksheets/_rels/sheet28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6.vml" /></Relationships>
</file>

<file path=xl/worksheets/_rels/sheet29.xml.rels>&#65279;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7.v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8" tint="0.39997558519241921"/>
  </sheetPr>
  <dimension ref="B1:C23"/>
  <sheetViews>
    <sheetView showGridLines="0" tabSelected="1" view="pageBreakPreview" zoomScaleNormal="100" zoomScaleSheetLayoutView="100" workbookViewId="0"/>
  </sheetViews>
  <sheetFormatPr defaultRowHeight="13.5"/>
  <cols>
    <col min="1" max="1" width="1.625" style="16" customWidth="1"/>
    <col min="2" max="2" width="5.5" style="16" customWidth="1"/>
    <col min="3" max="3" width="91.75" style="18" customWidth="1"/>
    <col min="4" max="4" width="4.25" style="16" customWidth="1"/>
    <col min="5" max="16384" width="9" style="16"/>
  </cols>
  <sheetData>
    <row r="1" spans="2:3" ht="10.5" customHeight="1"/>
    <row r="2" spans="2:3" ht="17.25">
      <c r="B2" s="27" t="s">
        <v>34</v>
      </c>
    </row>
    <row r="3" spans="2:3" ht="9" customHeight="1"/>
    <row r="4" spans="2:3" ht="17.25">
      <c r="B4" s="19" t="s">
        <v>142</v>
      </c>
    </row>
    <row r="5" spans="2:3" ht="10.5" customHeight="1">
      <c r="B5" s="19"/>
    </row>
    <row r="6" spans="2:3" s="17" customFormat="1" ht="14.25">
      <c r="B6" s="21" t="s">
        <v>141</v>
      </c>
      <c r="C6" s="22"/>
    </row>
    <row r="7" spans="2:3" ht="8.25" customHeight="1">
      <c r="C7" s="20"/>
    </row>
    <row r="8" spans="2:3">
      <c r="B8" s="40" t="s">
        <v>23</v>
      </c>
      <c r="C8" s="39" t="s">
        <v>135</v>
      </c>
    </row>
    <row r="9" spans="2:3" ht="42" customHeight="1">
      <c r="B9" s="35">
        <v>1</v>
      </c>
      <c r="C9" s="28" t="s">
        <v>169</v>
      </c>
    </row>
    <row r="10" spans="2:3" ht="33.75" customHeight="1">
      <c r="B10" s="35">
        <v>2</v>
      </c>
      <c r="C10" s="28" t="s">
        <v>91</v>
      </c>
    </row>
    <row r="11" spans="2:3" ht="33.75" customHeight="1">
      <c r="B11" s="35">
        <v>3</v>
      </c>
      <c r="C11" s="28" t="s">
        <v>94</v>
      </c>
    </row>
    <row r="12" spans="2:3" ht="33.75" customHeight="1">
      <c r="B12" s="35">
        <v>4</v>
      </c>
      <c r="C12" s="28" t="s">
        <v>136</v>
      </c>
    </row>
    <row r="13" spans="2:3" ht="33.75" customHeight="1">
      <c r="B13" s="35">
        <v>5</v>
      </c>
      <c r="C13" s="28" t="s">
        <v>137</v>
      </c>
    </row>
    <row r="14" spans="2:3" ht="33.75" customHeight="1">
      <c r="B14" s="35">
        <v>6</v>
      </c>
      <c r="C14" s="28" t="s">
        <v>138</v>
      </c>
    </row>
    <row r="15" spans="2:3" ht="33.75" customHeight="1">
      <c r="B15" s="35">
        <v>7</v>
      </c>
      <c r="C15" s="28" t="s">
        <v>139</v>
      </c>
    </row>
    <row r="16" spans="2:3" ht="33.75" customHeight="1">
      <c r="B16" s="35">
        <v>8</v>
      </c>
      <c r="C16" s="29" t="s">
        <v>147</v>
      </c>
    </row>
    <row r="17" spans="2:3" ht="77.25" customHeight="1">
      <c r="B17" s="35">
        <v>9</v>
      </c>
      <c r="C17" s="44" t="s">
        <v>148</v>
      </c>
    </row>
    <row r="18" spans="2:3" ht="215.25" customHeight="1">
      <c r="B18" s="35">
        <v>10</v>
      </c>
      <c r="C18" s="45" t="s">
        <v>149</v>
      </c>
    </row>
    <row r="19" spans="2:3" ht="12" customHeight="1">
      <c r="B19" s="36"/>
      <c r="C19" s="37"/>
    </row>
    <row r="20" spans="2:3" ht="24.75" customHeight="1">
      <c r="B20" s="35"/>
      <c r="C20" s="38" t="s">
        <v>88</v>
      </c>
    </row>
    <row r="21" spans="2:3" ht="24.75" customHeight="1">
      <c r="B21" s="35">
        <v>1</v>
      </c>
      <c r="C21" s="29" t="s">
        <v>140</v>
      </c>
    </row>
    <row r="22" spans="2:3" ht="34.5" customHeight="1">
      <c r="B22" s="35">
        <v>2</v>
      </c>
      <c r="C22" s="29" t="s">
        <v>155</v>
      </c>
    </row>
    <row r="23" spans="2:3" ht="54" customHeight="1"/>
  </sheetData>
  <phoneticPr fontId="6"/>
  <pageMargins left="0.23622047244094491" right="0.23622047244094491" top="0.74803149606299213" bottom="0.74803149606299213" header="0.31496062992125984" footer="0.31496062992125984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88F5-93D2-41CB-AF4E-CD225A7E2285}">
  <dimension ref="B1:E10"/>
  <sheetViews>
    <sheetView view="pageBreakPreview" zoomScale="82" zoomScaleNormal="51" zoomScaleSheetLayoutView="82" workbookViewId="0"/>
  </sheetViews>
  <sheetFormatPr defaultRowHeight="13.5"/>
  <cols>
    <col min="1" max="1" width="9" style="158"/>
    <col min="2" max="2" width="50.375" style="157" customWidth="1"/>
    <col min="3" max="3" width="61.375" style="156" bestFit="1" customWidth="1"/>
    <col min="4" max="4" width="70" style="158" customWidth="1"/>
    <col min="5" max="16384" width="9" style="158"/>
  </cols>
  <sheetData>
    <row r="1" spans="2:5" ht="25.5" customHeight="1" thickBot="1">
      <c r="B1" s="27" t="s">
        <v>159</v>
      </c>
    </row>
    <row r="2" spans="2:5" ht="14.25" thickBot="1">
      <c r="B2" s="159" t="s">
        <v>156</v>
      </c>
      <c r="C2" s="159" t="s">
        <v>157</v>
      </c>
      <c r="D2" s="164" t="s">
        <v>176</v>
      </c>
      <c r="E2" s="164"/>
    </row>
    <row r="3" spans="2:5" ht="43.5" customHeight="1" thickTop="1">
      <c r="B3" s="160" t="s">
        <v>164</v>
      </c>
      <c r="C3" s="161" t="s">
        <v>158</v>
      </c>
    </row>
    <row r="4" spans="2:5" ht="43.5" customHeight="1">
      <c r="B4" s="162" t="s">
        <v>171</v>
      </c>
      <c r="C4" s="163" t="s">
        <v>160</v>
      </c>
    </row>
    <row r="5" spans="2:5" ht="43.5" customHeight="1">
      <c r="B5" s="162" t="s">
        <v>168</v>
      </c>
      <c r="C5" s="162" t="s">
        <v>174</v>
      </c>
    </row>
    <row r="6" spans="2:5" ht="43.5" customHeight="1">
      <c r="B6" s="162" t="s">
        <v>172</v>
      </c>
      <c r="C6" s="162" t="s">
        <v>173</v>
      </c>
    </row>
    <row r="7" spans="2:5" ht="43.5" customHeight="1">
      <c r="B7" s="162" t="s">
        <v>165</v>
      </c>
      <c r="C7" s="162" t="s">
        <v>162</v>
      </c>
    </row>
    <row r="8" spans="2:5" ht="43.5" customHeight="1">
      <c r="B8" s="162" t="s">
        <v>166</v>
      </c>
      <c r="C8" s="162" t="s">
        <v>163</v>
      </c>
    </row>
    <row r="9" spans="2:5" ht="43.5" customHeight="1">
      <c r="B9" s="162" t="s">
        <v>161</v>
      </c>
      <c r="C9" s="162" t="s">
        <v>170</v>
      </c>
    </row>
    <row r="10" spans="2:5" ht="43.5" customHeight="1">
      <c r="B10" s="162" t="s">
        <v>177</v>
      </c>
      <c r="C10" s="410" t="s">
        <v>178</v>
      </c>
      <c r="D10" s="409"/>
    </row>
  </sheetData>
  <phoneticPr fontId="6"/>
  <pageMargins left="0.7" right="0.7" top="0.75" bottom="0.75" header="0.3" footer="0.3"/>
  <pageSetup paperSize="9" scale="5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5BFE2-A0CA-4F60-9113-826445320454}">
  <sheetPr>
    <tabColor rgb="FFFFFF00"/>
  </sheetPr>
  <dimension ref="A1:AL58"/>
  <sheetViews>
    <sheetView view="pageBreakPreview" zoomScaleNormal="120" zoomScaleSheetLayoutView="100" zoomScalePageLayoutView="130" workbookViewId="0"/>
  </sheetViews>
  <sheetFormatPr defaultColWidth="2.25" defaultRowHeight="12"/>
  <cols>
    <col min="1" max="1" width="4.125" style="65" customWidth="1"/>
    <col min="2" max="2" width="5.25" style="69" customWidth="1"/>
    <col min="3" max="13" width="3.375" style="65" customWidth="1"/>
    <col min="14" max="14" width="4.5" style="65" customWidth="1"/>
    <col min="15" max="15" width="0.75" style="65" customWidth="1"/>
    <col min="16" max="19" width="3.375" style="65" customWidth="1"/>
    <col min="20" max="20" width="6.375" style="65" customWidth="1"/>
    <col min="21" max="22" width="2.25" style="65"/>
    <col min="23" max="23" width="3.625" style="65" customWidth="1"/>
    <col min="24" max="24" width="2.25" style="65"/>
    <col min="25" max="25" width="4" style="65" customWidth="1"/>
    <col min="26" max="26" width="3.625" style="65" customWidth="1"/>
    <col min="27" max="27" width="2.75" style="65" customWidth="1"/>
    <col min="28" max="29" width="3.625" style="65" customWidth="1"/>
    <col min="30" max="30" width="4.125" style="65" customWidth="1"/>
    <col min="31" max="16384" width="2.25" style="65"/>
  </cols>
  <sheetData>
    <row r="1" spans="1:38" ht="19.5" customHeight="1">
      <c r="B1" s="66" t="s">
        <v>84</v>
      </c>
      <c r="C1" s="67"/>
      <c r="D1" s="68"/>
      <c r="E1" s="68"/>
      <c r="M1" s="195"/>
      <c r="N1" s="195"/>
      <c r="O1" s="195"/>
      <c r="P1" s="195"/>
      <c r="Q1" s="195"/>
    </row>
    <row r="2" spans="1:38" ht="18" customHeight="1">
      <c r="A2" s="195" t="s">
        <v>95</v>
      </c>
      <c r="B2" s="195"/>
      <c r="C2" s="195"/>
      <c r="D2" s="195"/>
      <c r="E2" s="195"/>
      <c r="F2" s="195"/>
      <c r="G2" s="195"/>
      <c r="H2" s="195"/>
      <c r="I2" s="195"/>
      <c r="J2" s="195"/>
      <c r="K2" s="195"/>
      <c r="L2" s="195"/>
      <c r="M2" s="195"/>
      <c r="N2" s="195"/>
      <c r="O2" s="195"/>
      <c r="P2" s="195"/>
      <c r="Q2" s="195"/>
      <c r="R2" s="195"/>
      <c r="S2" s="195"/>
      <c r="T2" s="195"/>
      <c r="U2" s="195"/>
      <c r="V2" s="195"/>
      <c r="W2" s="195"/>
      <c r="X2" s="195"/>
      <c r="Y2" s="195"/>
      <c r="Z2" s="195"/>
      <c r="AA2" s="195"/>
      <c r="AB2" s="195"/>
      <c r="AC2" s="195"/>
      <c r="AD2" s="195"/>
      <c r="AE2" s="69"/>
      <c r="AF2" s="69"/>
      <c r="AG2" s="69"/>
      <c r="AH2" s="69"/>
      <c r="AI2" s="69"/>
      <c r="AJ2" s="69"/>
      <c r="AK2" s="69"/>
      <c r="AL2" s="69"/>
    </row>
    <row r="3" spans="1:38" ht="18.75" customHeight="1">
      <c r="C3" s="7"/>
      <c r="D3" s="70"/>
      <c r="E3" s="70"/>
      <c r="L3" s="71"/>
      <c r="M3" s="71"/>
      <c r="N3" s="71"/>
      <c r="O3" s="71"/>
      <c r="P3" s="71"/>
      <c r="Q3" s="71"/>
      <c r="R3" s="71"/>
      <c r="S3" s="72"/>
      <c r="T3" s="102"/>
      <c r="U3" s="102"/>
      <c r="V3" s="243" t="s">
        <v>146</v>
      </c>
      <c r="W3" s="243"/>
      <c r="X3" s="243"/>
      <c r="Y3" s="243"/>
      <c r="Z3" s="103"/>
      <c r="AA3" s="102" t="s">
        <v>123</v>
      </c>
      <c r="AB3" s="103"/>
      <c r="AC3" s="102" t="s">
        <v>1</v>
      </c>
    </row>
    <row r="4" spans="1:38" ht="18" customHeight="1">
      <c r="B4" s="228" t="s">
        <v>80</v>
      </c>
      <c r="C4" s="228"/>
      <c r="D4" s="228"/>
      <c r="E4" s="228"/>
      <c r="F4" s="228"/>
      <c r="G4" s="228"/>
      <c r="H4" s="228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</row>
    <row r="5" spans="1:38" ht="18" customHeight="1">
      <c r="B5" s="73"/>
      <c r="C5" s="73"/>
      <c r="D5" s="73"/>
      <c r="E5" s="73"/>
      <c r="G5" s="73"/>
      <c r="H5" s="73"/>
      <c r="I5" s="195" t="s">
        <v>86</v>
      </c>
      <c r="J5" s="195"/>
      <c r="K5" s="74"/>
      <c r="L5" s="228" t="s">
        <v>97</v>
      </c>
      <c r="M5" s="228"/>
      <c r="N5" s="228"/>
      <c r="O5" s="75" t="s">
        <v>87</v>
      </c>
      <c r="P5" s="76"/>
      <c r="Q5" s="242"/>
      <c r="R5" s="242"/>
      <c r="S5" s="242"/>
      <c r="T5" s="242"/>
      <c r="U5" s="242"/>
      <c r="V5" s="75"/>
      <c r="W5" s="75"/>
      <c r="X5" s="75"/>
      <c r="Y5" s="75"/>
      <c r="Z5" s="75"/>
      <c r="AA5" s="75"/>
      <c r="AB5" s="75"/>
      <c r="AC5" s="75"/>
    </row>
    <row r="6" spans="1:38" ht="26.25" customHeight="1">
      <c r="B6" s="73"/>
      <c r="C6" s="73"/>
      <c r="D6" s="73"/>
      <c r="E6" s="73"/>
      <c r="F6" s="73"/>
      <c r="G6" s="73"/>
      <c r="H6" s="73"/>
      <c r="I6" s="195"/>
      <c r="J6" s="195"/>
      <c r="K6" s="74"/>
      <c r="L6" s="228"/>
      <c r="M6" s="228"/>
      <c r="N6" s="228"/>
      <c r="O6" s="229"/>
      <c r="P6" s="229"/>
      <c r="Q6" s="229"/>
      <c r="R6" s="229"/>
      <c r="S6" s="229"/>
      <c r="T6" s="229"/>
      <c r="U6" s="229"/>
      <c r="V6" s="229"/>
      <c r="W6" s="229"/>
      <c r="X6" s="229"/>
      <c r="Y6" s="229"/>
      <c r="Z6" s="229"/>
      <c r="AA6" s="229"/>
      <c r="AB6" s="229"/>
      <c r="AC6" s="229"/>
    </row>
    <row r="7" spans="1:38" ht="26.25" customHeight="1">
      <c r="B7" s="73"/>
      <c r="C7" s="73"/>
      <c r="D7" s="73"/>
      <c r="E7" s="73"/>
      <c r="F7" s="73"/>
      <c r="G7" s="73"/>
      <c r="H7" s="73"/>
      <c r="J7" s="74"/>
      <c r="K7" s="74"/>
      <c r="L7" s="228" t="s">
        <v>93</v>
      </c>
      <c r="M7" s="228"/>
      <c r="N7" s="228"/>
      <c r="O7" s="229"/>
      <c r="P7" s="229"/>
      <c r="Q7" s="229"/>
      <c r="R7" s="229"/>
      <c r="S7" s="229"/>
      <c r="T7" s="229"/>
      <c r="U7" s="229"/>
      <c r="V7" s="229"/>
      <c r="W7" s="229"/>
      <c r="X7" s="229"/>
      <c r="Y7" s="229"/>
      <c r="Z7" s="229"/>
      <c r="AA7" s="229"/>
      <c r="AB7" s="229"/>
      <c r="AC7" s="229"/>
    </row>
    <row r="8" spans="1:38" ht="26.25" customHeight="1">
      <c r="B8" s="73"/>
      <c r="C8" s="73"/>
      <c r="D8" s="73"/>
      <c r="E8" s="73"/>
      <c r="F8" s="73"/>
      <c r="G8" s="73"/>
      <c r="H8" s="73"/>
      <c r="J8" s="74"/>
      <c r="K8" s="74"/>
      <c r="L8" s="228" t="s">
        <v>92</v>
      </c>
      <c r="M8" s="228"/>
      <c r="N8" s="228"/>
      <c r="O8" s="230"/>
      <c r="P8" s="230"/>
      <c r="Q8" s="230"/>
      <c r="R8" s="230"/>
      <c r="S8" s="230"/>
      <c r="T8" s="230"/>
      <c r="U8" s="230"/>
      <c r="V8" s="230"/>
      <c r="W8" s="230"/>
      <c r="X8" s="230"/>
      <c r="Y8" s="230"/>
      <c r="Z8" s="230"/>
      <c r="AA8" s="230"/>
      <c r="AB8" s="230"/>
      <c r="AC8" s="102" t="s">
        <v>82</v>
      </c>
      <c r="AD8" s="66"/>
    </row>
    <row r="9" spans="1:38" ht="8.25" customHeight="1">
      <c r="C9" s="7"/>
      <c r="D9" s="70"/>
      <c r="E9" s="70"/>
    </row>
    <row r="10" spans="1:38" ht="51.75" customHeight="1">
      <c r="B10" s="231" t="s">
        <v>150</v>
      </c>
      <c r="C10" s="232"/>
      <c r="D10" s="232"/>
      <c r="E10" s="232"/>
      <c r="F10" s="232"/>
      <c r="G10" s="232"/>
      <c r="H10" s="232"/>
      <c r="I10" s="232"/>
      <c r="J10" s="232"/>
      <c r="K10" s="232"/>
      <c r="L10" s="232"/>
      <c r="M10" s="232"/>
      <c r="N10" s="232"/>
      <c r="O10" s="232"/>
      <c r="P10" s="232"/>
      <c r="Q10" s="232"/>
      <c r="R10" s="232"/>
      <c r="S10" s="232"/>
      <c r="T10" s="232"/>
      <c r="U10" s="232"/>
      <c r="V10" s="232"/>
      <c r="W10" s="232"/>
      <c r="X10" s="232"/>
      <c r="Y10" s="232"/>
      <c r="Z10" s="232"/>
      <c r="AA10" s="232"/>
      <c r="AB10" s="232"/>
      <c r="AC10" s="232"/>
    </row>
    <row r="11" spans="1:38" ht="11.25" customHeight="1">
      <c r="B11" s="178" t="s">
        <v>83</v>
      </c>
      <c r="C11" s="233"/>
      <c r="D11" s="233"/>
      <c r="E11" s="233"/>
      <c r="F11" s="233"/>
      <c r="G11" s="233"/>
      <c r="H11" s="233"/>
      <c r="I11" s="233"/>
      <c r="J11" s="233"/>
      <c r="K11" s="233"/>
      <c r="L11" s="233"/>
      <c r="M11" s="233"/>
      <c r="N11" s="233"/>
      <c r="O11" s="233"/>
      <c r="P11" s="233"/>
      <c r="Q11" s="233"/>
      <c r="R11" s="233"/>
      <c r="S11" s="233"/>
      <c r="T11" s="233"/>
      <c r="U11" s="233"/>
      <c r="V11" s="233"/>
      <c r="W11" s="233"/>
      <c r="X11" s="233"/>
      <c r="Y11" s="233"/>
      <c r="Z11" s="233"/>
      <c r="AA11" s="233"/>
      <c r="AB11" s="233"/>
      <c r="AC11" s="233"/>
      <c r="AD11" s="233"/>
    </row>
    <row r="12" spans="1:38" ht="18" customHeight="1" thickBot="1">
      <c r="B12" s="77" t="s">
        <v>14</v>
      </c>
      <c r="C12" s="7"/>
      <c r="D12" s="7"/>
      <c r="E12" s="7"/>
      <c r="F12" s="7"/>
      <c r="G12" s="7"/>
      <c r="H12" s="78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</row>
    <row r="13" spans="1:38" ht="21.75" customHeight="1" thickBot="1">
      <c r="B13" s="198" t="s">
        <v>98</v>
      </c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244"/>
      <c r="P13" s="198" t="s">
        <v>99</v>
      </c>
      <c r="Q13" s="199"/>
      <c r="R13" s="199"/>
      <c r="S13" s="199"/>
      <c r="T13" s="200"/>
      <c r="U13" s="245" t="s">
        <v>16</v>
      </c>
      <c r="V13" s="246"/>
      <c r="W13" s="246"/>
      <c r="X13" s="247"/>
      <c r="Y13" s="248" t="s">
        <v>100</v>
      </c>
      <c r="Z13" s="249"/>
      <c r="AA13" s="249"/>
      <c r="AB13" s="249"/>
      <c r="AC13" s="250"/>
      <c r="AD13" s="251"/>
      <c r="AE13" s="251"/>
      <c r="AF13" s="251"/>
      <c r="AG13" s="227"/>
      <c r="AH13" s="227"/>
      <c r="AI13" s="227"/>
      <c r="AJ13" s="227"/>
      <c r="AK13" s="227"/>
      <c r="AL13" s="227"/>
    </row>
    <row r="14" spans="1:38" ht="17.25" customHeight="1">
      <c r="B14" s="79" t="s">
        <v>35</v>
      </c>
      <c r="C14" s="80"/>
      <c r="D14" s="81"/>
      <c r="E14" s="81"/>
      <c r="F14" s="82"/>
      <c r="G14" s="82"/>
      <c r="H14" s="82"/>
      <c r="I14" s="82"/>
      <c r="J14" s="82"/>
      <c r="K14" s="82"/>
      <c r="L14" s="82"/>
      <c r="M14" s="82"/>
      <c r="N14" s="82"/>
      <c r="O14" s="83"/>
      <c r="P14" s="234" t="s">
        <v>101</v>
      </c>
      <c r="Q14" s="234"/>
      <c r="R14" s="234"/>
      <c r="S14" s="234"/>
      <c r="T14" s="235"/>
      <c r="U14" s="236">
        <f>COUNTIFS(②申請額一覧!$E$4:$E$403,B14,②申請額一覧!$I$4:$I$403,"&gt;0")</f>
        <v>0</v>
      </c>
      <c r="V14" s="237"/>
      <c r="W14" s="238" t="s">
        <v>6</v>
      </c>
      <c r="X14" s="239"/>
      <c r="Y14" s="240">
        <f>SUMIF(②申請額一覧!$E$4:$E$403,B14,②申請額一覧!$I$4:$I$403)</f>
        <v>0</v>
      </c>
      <c r="Z14" s="241"/>
      <c r="AA14" s="241"/>
      <c r="AB14" s="241"/>
      <c r="AC14" s="30" t="s">
        <v>25</v>
      </c>
      <c r="AD14" s="84"/>
      <c r="AE14" s="224"/>
      <c r="AF14" s="224"/>
      <c r="AG14" s="225"/>
      <c r="AH14" s="225"/>
      <c r="AI14" s="225"/>
      <c r="AJ14" s="225"/>
      <c r="AK14" s="85"/>
      <c r="AL14" s="85"/>
    </row>
    <row r="15" spans="1:38" ht="17.25" customHeight="1">
      <c r="B15" s="86" t="s">
        <v>8</v>
      </c>
      <c r="C15" s="8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88"/>
      <c r="P15" s="222" t="s">
        <v>102</v>
      </c>
      <c r="Q15" s="222"/>
      <c r="R15" s="222"/>
      <c r="S15" s="222"/>
      <c r="T15" s="223"/>
      <c r="U15" s="169">
        <f>COUNTIFS(②申請額一覧!$E$4:$E$403,B15,②申請額一覧!$I$4:$I$403,"&gt;0")</f>
        <v>0</v>
      </c>
      <c r="V15" s="170"/>
      <c r="W15" s="167" t="s">
        <v>6</v>
      </c>
      <c r="X15" s="168"/>
      <c r="Y15" s="165">
        <f>SUMIF(②申請額一覧!$E$4:$E$403,B15,②申請額一覧!$I$4:$I$403)</f>
        <v>0</v>
      </c>
      <c r="Z15" s="166"/>
      <c r="AA15" s="166"/>
      <c r="AB15" s="166"/>
      <c r="AC15" s="30" t="s">
        <v>25</v>
      </c>
      <c r="AD15" s="84"/>
      <c r="AE15" s="224"/>
      <c r="AF15" s="224"/>
      <c r="AG15" s="225"/>
      <c r="AH15" s="225"/>
      <c r="AI15" s="225"/>
      <c r="AJ15" s="225"/>
      <c r="AK15" s="89"/>
      <c r="AL15" s="85"/>
    </row>
    <row r="16" spans="1:38" ht="17.25" customHeight="1">
      <c r="B16" s="86" t="s">
        <v>103</v>
      </c>
      <c r="C16" s="87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88"/>
      <c r="P16" s="222" t="s">
        <v>102</v>
      </c>
      <c r="Q16" s="222"/>
      <c r="R16" s="222"/>
      <c r="S16" s="222"/>
      <c r="T16" s="223"/>
      <c r="U16" s="169">
        <f>COUNTIFS(②申請額一覧!$E$4:$E$403,B16,②申請額一覧!$I$4:$I$403,"&gt;0")</f>
        <v>0</v>
      </c>
      <c r="V16" s="170"/>
      <c r="W16" s="167" t="s">
        <v>6</v>
      </c>
      <c r="X16" s="168"/>
      <c r="Y16" s="165">
        <f>SUMIF(②申請額一覧!$E$4:$E$403,B16,②申請額一覧!$I$4:$I$403)</f>
        <v>0</v>
      </c>
      <c r="Z16" s="166"/>
      <c r="AA16" s="166"/>
      <c r="AB16" s="166"/>
      <c r="AC16" s="30" t="s">
        <v>25</v>
      </c>
      <c r="AD16" s="84"/>
      <c r="AE16" s="90"/>
      <c r="AF16" s="90"/>
      <c r="AG16" s="91"/>
      <c r="AH16" s="91"/>
      <c r="AI16" s="91"/>
      <c r="AJ16" s="91"/>
      <c r="AK16" s="89"/>
      <c r="AL16" s="85"/>
    </row>
    <row r="17" spans="2:38" ht="17.25" customHeight="1">
      <c r="B17" s="86" t="s">
        <v>104</v>
      </c>
      <c r="C17" s="87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88"/>
      <c r="P17" s="222" t="s">
        <v>102</v>
      </c>
      <c r="Q17" s="222"/>
      <c r="R17" s="222"/>
      <c r="S17" s="222"/>
      <c r="T17" s="223"/>
      <c r="U17" s="169">
        <f>COUNTIFS(②申請額一覧!$E$4:$E$403,B17,②申請額一覧!$I$4:$I$403,"&gt;0")</f>
        <v>0</v>
      </c>
      <c r="V17" s="170"/>
      <c r="W17" s="167" t="s">
        <v>6</v>
      </c>
      <c r="X17" s="168"/>
      <c r="Y17" s="165">
        <f>SUMIF(②申請額一覧!$E$4:$E$403,B17,②申請額一覧!$I$4:$I$403)</f>
        <v>0</v>
      </c>
      <c r="Z17" s="166"/>
      <c r="AA17" s="166"/>
      <c r="AB17" s="166"/>
      <c r="AC17" s="30" t="s">
        <v>25</v>
      </c>
      <c r="AD17" s="84"/>
      <c r="AE17" s="90"/>
      <c r="AF17" s="90"/>
      <c r="AG17" s="91"/>
      <c r="AH17" s="91"/>
      <c r="AI17" s="91"/>
      <c r="AJ17" s="91"/>
      <c r="AK17" s="89"/>
      <c r="AL17" s="85"/>
    </row>
    <row r="18" spans="2:38" ht="17.25" customHeight="1">
      <c r="B18" s="86" t="s">
        <v>9</v>
      </c>
      <c r="C18" s="87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88"/>
      <c r="P18" s="222" t="s">
        <v>102</v>
      </c>
      <c r="Q18" s="222"/>
      <c r="R18" s="222"/>
      <c r="S18" s="222"/>
      <c r="T18" s="223"/>
      <c r="U18" s="169">
        <f>COUNTIFS(②申請額一覧!$E$4:$E$403,B18,②申請額一覧!$I$4:$I$403,"&gt;0")</f>
        <v>0</v>
      </c>
      <c r="V18" s="170"/>
      <c r="W18" s="167" t="s">
        <v>6</v>
      </c>
      <c r="X18" s="168"/>
      <c r="Y18" s="165">
        <f>SUMIF(②申請額一覧!$E$4:$E$403,B18,②申請額一覧!$I$4:$I$403)</f>
        <v>0</v>
      </c>
      <c r="Z18" s="166"/>
      <c r="AA18" s="166"/>
      <c r="AB18" s="166"/>
      <c r="AC18" s="30" t="s">
        <v>25</v>
      </c>
      <c r="AD18" s="84"/>
      <c r="AE18" s="224"/>
      <c r="AF18" s="224"/>
      <c r="AG18" s="225"/>
      <c r="AH18" s="225"/>
      <c r="AI18" s="225"/>
      <c r="AJ18" s="225"/>
      <c r="AK18" s="89"/>
      <c r="AL18" s="85"/>
    </row>
    <row r="19" spans="2:38" ht="17.25" customHeight="1">
      <c r="B19" s="86" t="s">
        <v>50</v>
      </c>
      <c r="C19" s="87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88"/>
      <c r="P19" s="222" t="s">
        <v>102</v>
      </c>
      <c r="Q19" s="222"/>
      <c r="R19" s="222"/>
      <c r="S19" s="222"/>
      <c r="T19" s="223"/>
      <c r="U19" s="169">
        <f>COUNTIFS(②申請額一覧!$E$4:$E$403,B19,②申請額一覧!$I$4:$I$403,"&gt;0")</f>
        <v>0</v>
      </c>
      <c r="V19" s="170"/>
      <c r="W19" s="167" t="s">
        <v>6</v>
      </c>
      <c r="X19" s="168"/>
      <c r="Y19" s="165">
        <f>SUMIF(②申請額一覧!$E$4:$E$403,B19,②申請額一覧!$I$4:$I$403)</f>
        <v>0</v>
      </c>
      <c r="Z19" s="166"/>
      <c r="AA19" s="166"/>
      <c r="AB19" s="166"/>
      <c r="AC19" s="30" t="s">
        <v>25</v>
      </c>
      <c r="AD19" s="84"/>
      <c r="AE19" s="224"/>
      <c r="AF19" s="224"/>
      <c r="AG19" s="225"/>
      <c r="AH19" s="225"/>
      <c r="AI19" s="225"/>
      <c r="AJ19" s="225"/>
      <c r="AK19" s="89"/>
      <c r="AL19" s="85"/>
    </row>
    <row r="20" spans="2:38" ht="17.25" customHeight="1">
      <c r="B20" s="86" t="s">
        <v>51</v>
      </c>
      <c r="C20" s="87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88"/>
      <c r="P20" s="222" t="s">
        <v>102</v>
      </c>
      <c r="Q20" s="222"/>
      <c r="R20" s="222"/>
      <c r="S20" s="222"/>
      <c r="T20" s="223"/>
      <c r="U20" s="169">
        <f>COUNTIFS(②申請額一覧!$E$4:$E$403,B20,②申請額一覧!$I$4:$I$403,"&gt;0")</f>
        <v>0</v>
      </c>
      <c r="V20" s="170"/>
      <c r="W20" s="167" t="s">
        <v>6</v>
      </c>
      <c r="X20" s="168"/>
      <c r="Y20" s="165">
        <f>SUMIF(②申請額一覧!$E$4:$E$403,B20,②申請額一覧!$I$4:$I$403)</f>
        <v>0</v>
      </c>
      <c r="Z20" s="166"/>
      <c r="AA20" s="166"/>
      <c r="AB20" s="166"/>
      <c r="AC20" s="30" t="s">
        <v>25</v>
      </c>
      <c r="AD20" s="84"/>
      <c r="AE20" s="90"/>
      <c r="AF20" s="90"/>
      <c r="AG20" s="91"/>
      <c r="AH20" s="91"/>
      <c r="AI20" s="91"/>
      <c r="AJ20" s="91"/>
      <c r="AK20" s="89"/>
      <c r="AL20" s="85"/>
    </row>
    <row r="21" spans="2:38" ht="17.25" customHeight="1">
      <c r="B21" s="86" t="s">
        <v>7</v>
      </c>
      <c r="C21" s="87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88"/>
      <c r="P21" s="222" t="s">
        <v>102</v>
      </c>
      <c r="Q21" s="222"/>
      <c r="R21" s="222"/>
      <c r="S21" s="222"/>
      <c r="T21" s="223"/>
      <c r="U21" s="169">
        <f>COUNTIFS(②申請額一覧!$E$4:$E$403,B21,②申請額一覧!$I$4:$I$403,"&gt;0")</f>
        <v>0</v>
      </c>
      <c r="V21" s="170"/>
      <c r="W21" s="167" t="s">
        <v>6</v>
      </c>
      <c r="X21" s="168"/>
      <c r="Y21" s="165">
        <f>SUMIF(②申請額一覧!$E$4:$E$403,B21,②申請額一覧!$I$4:$I$403)</f>
        <v>0</v>
      </c>
      <c r="Z21" s="166"/>
      <c r="AA21" s="166"/>
      <c r="AB21" s="166"/>
      <c r="AC21" s="30" t="s">
        <v>25</v>
      </c>
      <c r="AD21" s="84"/>
      <c r="AE21" s="224"/>
      <c r="AF21" s="224"/>
      <c r="AG21" s="225"/>
      <c r="AH21" s="225"/>
      <c r="AI21" s="225"/>
      <c r="AJ21" s="225"/>
      <c r="AK21" s="89"/>
      <c r="AL21" s="85"/>
    </row>
    <row r="22" spans="2:38" ht="17.25" customHeight="1">
      <c r="B22" s="86" t="s">
        <v>105</v>
      </c>
      <c r="C22" s="87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88"/>
      <c r="P22" s="222" t="s">
        <v>102</v>
      </c>
      <c r="Q22" s="222"/>
      <c r="R22" s="222"/>
      <c r="S22" s="222"/>
      <c r="T22" s="223"/>
      <c r="U22" s="169">
        <f>COUNTIFS(②申請額一覧!$E$4:$E$403,B22,②申請額一覧!$I$4:$I$403,"&gt;0")</f>
        <v>0</v>
      </c>
      <c r="V22" s="170"/>
      <c r="W22" s="167" t="s">
        <v>6</v>
      </c>
      <c r="X22" s="168"/>
      <c r="Y22" s="165">
        <f>SUMIF(②申請額一覧!$E$4:$E$403,B22,②申請額一覧!$I$4:$I$403)</f>
        <v>0</v>
      </c>
      <c r="Z22" s="166"/>
      <c r="AA22" s="166"/>
      <c r="AB22" s="166"/>
      <c r="AC22" s="30" t="s">
        <v>25</v>
      </c>
      <c r="AD22" s="84"/>
      <c r="AE22" s="90"/>
      <c r="AF22" s="90"/>
      <c r="AG22" s="91"/>
      <c r="AH22" s="91"/>
      <c r="AI22" s="91"/>
      <c r="AJ22" s="91"/>
      <c r="AK22" s="89"/>
      <c r="AL22" s="85"/>
    </row>
    <row r="23" spans="2:38" ht="17.25" customHeight="1">
      <c r="B23" s="86" t="s">
        <v>106</v>
      </c>
      <c r="C23" s="87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88"/>
      <c r="P23" s="222" t="s">
        <v>102</v>
      </c>
      <c r="Q23" s="222"/>
      <c r="R23" s="222"/>
      <c r="S23" s="222"/>
      <c r="T23" s="223"/>
      <c r="U23" s="169">
        <f>COUNTIFS(②申請額一覧!$E$4:$E$403,B23,②申請額一覧!$I$4:$I$403,"&gt;0")</f>
        <v>0</v>
      </c>
      <c r="V23" s="170"/>
      <c r="W23" s="167" t="s">
        <v>6</v>
      </c>
      <c r="X23" s="168"/>
      <c r="Y23" s="165">
        <f>SUMIF(②申請額一覧!$E$4:$E$403,B23,②申請額一覧!$I$4:$I$403)</f>
        <v>0</v>
      </c>
      <c r="Z23" s="166"/>
      <c r="AA23" s="166"/>
      <c r="AB23" s="166"/>
      <c r="AC23" s="30" t="s">
        <v>25</v>
      </c>
      <c r="AD23" s="84"/>
      <c r="AE23" s="90"/>
      <c r="AF23" s="90"/>
      <c r="AG23" s="91"/>
      <c r="AH23" s="91"/>
      <c r="AI23" s="91"/>
      <c r="AJ23" s="91"/>
      <c r="AK23" s="89"/>
      <c r="AL23" s="85"/>
    </row>
    <row r="24" spans="2:38" ht="17.25" customHeight="1">
      <c r="B24" s="86" t="s">
        <v>10</v>
      </c>
      <c r="C24" s="87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88"/>
      <c r="P24" s="226" t="s">
        <v>102</v>
      </c>
      <c r="Q24" s="222"/>
      <c r="R24" s="222"/>
      <c r="S24" s="222"/>
      <c r="T24" s="223"/>
      <c r="U24" s="169">
        <f>COUNTIFS(②申請額一覧!$E$4:$E$403,B24,②申請額一覧!$I$4:$I$403,"&gt;0")</f>
        <v>0</v>
      </c>
      <c r="V24" s="170"/>
      <c r="W24" s="167" t="s">
        <v>6</v>
      </c>
      <c r="X24" s="168"/>
      <c r="Y24" s="165">
        <f>SUMIF(②申請額一覧!$E$4:$E$403,B24,②申請額一覧!$I$4:$I$403)</f>
        <v>0</v>
      </c>
      <c r="Z24" s="166"/>
      <c r="AA24" s="166"/>
      <c r="AB24" s="166"/>
      <c r="AC24" s="30" t="s">
        <v>25</v>
      </c>
      <c r="AD24" s="84"/>
      <c r="AE24" s="90"/>
      <c r="AF24" s="90"/>
      <c r="AG24" s="91"/>
      <c r="AH24" s="91"/>
      <c r="AI24" s="91"/>
      <c r="AJ24" s="91"/>
      <c r="AK24" s="89"/>
      <c r="AL24" s="85"/>
    </row>
    <row r="25" spans="2:38" ht="17.25" customHeight="1">
      <c r="B25" s="86" t="s">
        <v>54</v>
      </c>
      <c r="C25" s="87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88"/>
      <c r="P25" s="222" t="s">
        <v>102</v>
      </c>
      <c r="Q25" s="222"/>
      <c r="R25" s="222"/>
      <c r="S25" s="222"/>
      <c r="T25" s="223"/>
      <c r="U25" s="169">
        <f>COUNTIFS(②申請額一覧!$E$4:$E$403,B25,②申請額一覧!$I$4:$I$403,"&gt;0")</f>
        <v>0</v>
      </c>
      <c r="V25" s="170"/>
      <c r="W25" s="167" t="s">
        <v>6</v>
      </c>
      <c r="X25" s="168"/>
      <c r="Y25" s="165">
        <f>SUMIF(②申請額一覧!$E$4:$E$403,B25,②申請額一覧!$I$4:$I$403)</f>
        <v>0</v>
      </c>
      <c r="Z25" s="166"/>
      <c r="AA25" s="166"/>
      <c r="AB25" s="166"/>
      <c r="AC25" s="30" t="s">
        <v>25</v>
      </c>
      <c r="AD25" s="84"/>
      <c r="AE25" s="90"/>
      <c r="AF25" s="90"/>
      <c r="AG25" s="91"/>
      <c r="AH25" s="91"/>
      <c r="AI25" s="91"/>
      <c r="AJ25" s="91"/>
      <c r="AK25" s="89"/>
      <c r="AL25" s="85"/>
    </row>
    <row r="26" spans="2:38" ht="17.25" customHeight="1">
      <c r="B26" s="86" t="s">
        <v>53</v>
      </c>
      <c r="C26" s="87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88"/>
      <c r="P26" s="222" t="s">
        <v>102</v>
      </c>
      <c r="Q26" s="222"/>
      <c r="R26" s="222"/>
      <c r="S26" s="222"/>
      <c r="T26" s="223"/>
      <c r="U26" s="169">
        <f>COUNTIFS(②申請額一覧!$E$4:$E$403,B26,②申請額一覧!$I$4:$I$403,"&gt;0")</f>
        <v>0</v>
      </c>
      <c r="V26" s="170"/>
      <c r="W26" s="167" t="s">
        <v>6</v>
      </c>
      <c r="X26" s="168"/>
      <c r="Y26" s="165">
        <f>SUMIF(②申請額一覧!$E$4:$E$403,B26,②申請額一覧!$I$4:$I$403)</f>
        <v>0</v>
      </c>
      <c r="Z26" s="166"/>
      <c r="AA26" s="166"/>
      <c r="AB26" s="166"/>
      <c r="AC26" s="30" t="s">
        <v>25</v>
      </c>
      <c r="AD26" s="84"/>
      <c r="AE26" s="90"/>
      <c r="AF26" s="90"/>
      <c r="AG26" s="91"/>
      <c r="AH26" s="91"/>
      <c r="AI26" s="91"/>
      <c r="AJ26" s="91"/>
      <c r="AK26" s="89"/>
      <c r="AL26" s="85"/>
    </row>
    <row r="27" spans="2:38" ht="17.25" customHeight="1">
      <c r="B27" s="86" t="s">
        <v>37</v>
      </c>
      <c r="C27" s="87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88"/>
      <c r="P27" s="222" t="s">
        <v>102</v>
      </c>
      <c r="Q27" s="222"/>
      <c r="R27" s="222"/>
      <c r="S27" s="222"/>
      <c r="T27" s="223"/>
      <c r="U27" s="169">
        <f>COUNTIFS(②申請額一覧!$E$4:$E$403,B27,②申請額一覧!$I$4:$I$403,"&gt;0")</f>
        <v>0</v>
      </c>
      <c r="V27" s="170"/>
      <c r="W27" s="167" t="s">
        <v>6</v>
      </c>
      <c r="X27" s="168"/>
      <c r="Y27" s="165">
        <f>SUMIF(②申請額一覧!$E$4:$E$403,B27,②申請額一覧!$I$4:$I$403)</f>
        <v>0</v>
      </c>
      <c r="Z27" s="166"/>
      <c r="AA27" s="166"/>
      <c r="AB27" s="166"/>
      <c r="AC27" s="30" t="s">
        <v>25</v>
      </c>
      <c r="AD27" s="84"/>
      <c r="AE27" s="224"/>
      <c r="AF27" s="224"/>
      <c r="AG27" s="225"/>
      <c r="AH27" s="225"/>
      <c r="AI27" s="225"/>
      <c r="AJ27" s="225"/>
      <c r="AK27" s="89"/>
      <c r="AL27" s="85"/>
    </row>
    <row r="28" spans="2:38" ht="17.25" customHeight="1">
      <c r="B28" s="86" t="s">
        <v>36</v>
      </c>
      <c r="C28" s="87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88"/>
      <c r="P28" s="222" t="s">
        <v>102</v>
      </c>
      <c r="Q28" s="222"/>
      <c r="R28" s="222"/>
      <c r="S28" s="222"/>
      <c r="T28" s="223"/>
      <c r="U28" s="169">
        <f>COUNTIFS(②申請額一覧!$E$4:$E$403,B28,②申請額一覧!$I$4:$I$403,"&gt;0")</f>
        <v>0</v>
      </c>
      <c r="V28" s="170"/>
      <c r="W28" s="167" t="s">
        <v>6</v>
      </c>
      <c r="X28" s="168"/>
      <c r="Y28" s="165">
        <f>SUMIF(②申請額一覧!$E$4:$E$403,B28,②申請額一覧!$I$4:$I$403)</f>
        <v>0</v>
      </c>
      <c r="Z28" s="166"/>
      <c r="AA28" s="166"/>
      <c r="AB28" s="166"/>
      <c r="AC28" s="30" t="s">
        <v>25</v>
      </c>
      <c r="AD28" s="84"/>
      <c r="AE28" s="224"/>
      <c r="AF28" s="224"/>
      <c r="AG28" s="225"/>
      <c r="AH28" s="225"/>
      <c r="AI28" s="225"/>
      <c r="AJ28" s="225"/>
      <c r="AK28" s="89"/>
      <c r="AL28" s="85"/>
    </row>
    <row r="29" spans="2:38" ht="17.25" customHeight="1">
      <c r="B29" s="86" t="s">
        <v>52</v>
      </c>
      <c r="C29" s="87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88"/>
      <c r="P29" s="222" t="s">
        <v>102</v>
      </c>
      <c r="Q29" s="222"/>
      <c r="R29" s="222"/>
      <c r="S29" s="222"/>
      <c r="T29" s="223"/>
      <c r="U29" s="169">
        <f>COUNTIFS(②申請額一覧!$E$4:$E$403,B29,②申請額一覧!$I$4:$I$403,"&gt;0")</f>
        <v>0</v>
      </c>
      <c r="V29" s="170"/>
      <c r="W29" s="167" t="s">
        <v>6</v>
      </c>
      <c r="X29" s="168"/>
      <c r="Y29" s="165">
        <f>SUMIF(②申請額一覧!$E$4:$E$403,B29,②申請額一覧!$I$4:$I$403)</f>
        <v>0</v>
      </c>
      <c r="Z29" s="166"/>
      <c r="AA29" s="166"/>
      <c r="AB29" s="166"/>
      <c r="AC29" s="30" t="s">
        <v>25</v>
      </c>
      <c r="AD29" s="84"/>
      <c r="AE29" s="224"/>
      <c r="AF29" s="224"/>
      <c r="AG29" s="225"/>
      <c r="AH29" s="225"/>
      <c r="AI29" s="225"/>
      <c r="AJ29" s="225"/>
      <c r="AK29" s="89"/>
      <c r="AL29" s="85"/>
    </row>
    <row r="30" spans="2:38" ht="17.25" customHeight="1">
      <c r="B30" s="86" t="s">
        <v>38</v>
      </c>
      <c r="C30" s="87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88"/>
      <c r="P30" s="222" t="s">
        <v>102</v>
      </c>
      <c r="Q30" s="222"/>
      <c r="R30" s="222"/>
      <c r="S30" s="222"/>
      <c r="T30" s="223"/>
      <c r="U30" s="169">
        <f>COUNTIFS(②申請額一覧!$E$4:$E$403,B30,②申請額一覧!$I$4:$I$403,"&gt;0")</f>
        <v>0</v>
      </c>
      <c r="V30" s="170"/>
      <c r="W30" s="167" t="s">
        <v>6</v>
      </c>
      <c r="X30" s="168"/>
      <c r="Y30" s="165">
        <f>SUMIF(②申請額一覧!$E$4:$E$403,B30,②申請額一覧!$I$4:$I$403)</f>
        <v>0</v>
      </c>
      <c r="Z30" s="166"/>
      <c r="AA30" s="166"/>
      <c r="AB30" s="166"/>
      <c r="AC30" s="30" t="s">
        <v>25</v>
      </c>
      <c r="AD30" s="84"/>
      <c r="AE30" s="90"/>
      <c r="AF30" s="90"/>
      <c r="AG30" s="91"/>
      <c r="AH30" s="91"/>
      <c r="AI30" s="91"/>
      <c r="AJ30" s="91"/>
      <c r="AK30" s="89"/>
      <c r="AL30" s="85"/>
    </row>
    <row r="31" spans="2:38" ht="17.25" customHeight="1">
      <c r="B31" s="86" t="s">
        <v>107</v>
      </c>
      <c r="C31" s="87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88"/>
      <c r="P31" s="222" t="s">
        <v>102</v>
      </c>
      <c r="Q31" s="222"/>
      <c r="R31" s="222"/>
      <c r="S31" s="222"/>
      <c r="T31" s="223"/>
      <c r="U31" s="169">
        <f>COUNTIFS(②申請額一覧!$E$4:$E$403,B31,②申請額一覧!$I$4:$I$403,"&gt;0")</f>
        <v>0</v>
      </c>
      <c r="V31" s="170"/>
      <c r="W31" s="167" t="s">
        <v>6</v>
      </c>
      <c r="X31" s="168"/>
      <c r="Y31" s="165">
        <f>SUMIF(②申請額一覧!$E$4:$E$403,B31,②申請額一覧!$I$4:$I$403)</f>
        <v>0</v>
      </c>
      <c r="Z31" s="166"/>
      <c r="AA31" s="166"/>
      <c r="AB31" s="166"/>
      <c r="AC31" s="30" t="s">
        <v>25</v>
      </c>
      <c r="AD31" s="84"/>
      <c r="AE31" s="224"/>
      <c r="AF31" s="224"/>
      <c r="AG31" s="225"/>
      <c r="AH31" s="225"/>
      <c r="AI31" s="225"/>
      <c r="AJ31" s="225"/>
      <c r="AK31" s="89"/>
      <c r="AL31" s="85"/>
    </row>
    <row r="32" spans="2:38" ht="17.25" customHeight="1">
      <c r="B32" s="86" t="s">
        <v>55</v>
      </c>
      <c r="C32" s="87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88"/>
      <c r="P32" s="222" t="s">
        <v>102</v>
      </c>
      <c r="Q32" s="222"/>
      <c r="R32" s="222"/>
      <c r="S32" s="222"/>
      <c r="T32" s="223"/>
      <c r="U32" s="169">
        <f>COUNTIFS(②申請額一覧!$E$4:$E$403,B32,②申請額一覧!$I$4:$I$403,"&gt;0")</f>
        <v>0</v>
      </c>
      <c r="V32" s="170"/>
      <c r="W32" s="167" t="s">
        <v>6</v>
      </c>
      <c r="X32" s="168"/>
      <c r="Y32" s="165">
        <f>SUMIF(②申請額一覧!$E$4:$E$403,B32,②申請額一覧!$I$4:$I$403)</f>
        <v>0</v>
      </c>
      <c r="Z32" s="166"/>
      <c r="AA32" s="166"/>
      <c r="AB32" s="166"/>
      <c r="AC32" s="30" t="s">
        <v>25</v>
      </c>
      <c r="AD32" s="84"/>
      <c r="AE32" s="224"/>
      <c r="AF32" s="224"/>
      <c r="AG32" s="225"/>
      <c r="AH32" s="225"/>
      <c r="AI32" s="225"/>
      <c r="AJ32" s="225"/>
      <c r="AK32" s="89"/>
      <c r="AL32" s="85"/>
    </row>
    <row r="33" spans="1:38" ht="17.25" customHeight="1" thickBot="1">
      <c r="B33" s="92" t="s">
        <v>85</v>
      </c>
      <c r="C33" s="93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94"/>
      <c r="P33" s="196" t="s">
        <v>102</v>
      </c>
      <c r="Q33" s="196"/>
      <c r="R33" s="196"/>
      <c r="S33" s="196"/>
      <c r="T33" s="197"/>
      <c r="U33" s="216">
        <f>COUNTIFS(②申請額一覧!$E$4:$E$403,B33,②申請額一覧!$I$4:$I$403,"&gt;0")</f>
        <v>0</v>
      </c>
      <c r="V33" s="217"/>
      <c r="W33" s="218" t="s">
        <v>6</v>
      </c>
      <c r="X33" s="219"/>
      <c r="Y33" s="220">
        <f>SUMIF(②申請額一覧!$E$4:$E$403,B33,②申請額一覧!$I$4:$I$403)</f>
        <v>0</v>
      </c>
      <c r="Z33" s="221"/>
      <c r="AA33" s="221"/>
      <c r="AB33" s="221"/>
      <c r="AC33" s="30" t="s">
        <v>25</v>
      </c>
      <c r="AD33" s="84"/>
      <c r="AE33" s="90"/>
      <c r="AF33" s="90"/>
      <c r="AG33" s="91"/>
      <c r="AH33" s="91"/>
      <c r="AI33" s="91"/>
      <c r="AJ33" s="91"/>
      <c r="AK33" s="89"/>
      <c r="AL33" s="85"/>
    </row>
    <row r="34" spans="1:38" ht="29.25" customHeight="1" thickBot="1">
      <c r="B34" s="198" t="s">
        <v>24</v>
      </c>
      <c r="C34" s="199"/>
      <c r="D34" s="199"/>
      <c r="E34" s="199"/>
      <c r="F34" s="199"/>
      <c r="G34" s="199"/>
      <c r="H34" s="199"/>
      <c r="I34" s="199"/>
      <c r="J34" s="199"/>
      <c r="K34" s="199"/>
      <c r="L34" s="199"/>
      <c r="M34" s="199"/>
      <c r="N34" s="199"/>
      <c r="O34" s="199"/>
      <c r="P34" s="199"/>
      <c r="Q34" s="199"/>
      <c r="R34" s="199"/>
      <c r="S34" s="199"/>
      <c r="T34" s="199"/>
      <c r="U34" s="199"/>
      <c r="V34" s="199"/>
      <c r="W34" s="199"/>
      <c r="X34" s="200"/>
      <c r="Y34" s="201">
        <f>SUM(Y14:AB33)</f>
        <v>0</v>
      </c>
      <c r="Z34" s="202"/>
      <c r="AA34" s="202"/>
      <c r="AB34" s="202"/>
      <c r="AC34" s="203"/>
      <c r="AD34" s="7"/>
    </row>
    <row r="35" spans="1:38" ht="4.5" customHeight="1"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0"/>
      <c r="R35" s="70"/>
      <c r="S35" s="70"/>
      <c r="T35" s="70"/>
      <c r="U35" s="95"/>
      <c r="V35" s="95"/>
      <c r="W35" s="70"/>
      <c r="X35" s="70"/>
      <c r="Y35" s="96"/>
      <c r="Z35" s="96"/>
      <c r="AA35" s="96"/>
      <c r="AB35" s="96"/>
      <c r="AC35" s="91"/>
      <c r="AD35" s="7"/>
    </row>
    <row r="36" spans="1:38" ht="21.75" customHeight="1">
      <c r="B36" s="204" t="s">
        <v>108</v>
      </c>
      <c r="C36" s="205"/>
      <c r="D36" s="205"/>
      <c r="E36" s="205"/>
      <c r="F36" s="205"/>
      <c r="G36" s="206"/>
      <c r="H36" s="183" t="s">
        <v>109</v>
      </c>
      <c r="I36" s="183"/>
      <c r="J36" s="183"/>
      <c r="K36" s="185"/>
      <c r="L36" s="186"/>
      <c r="M36" s="186"/>
      <c r="N36" s="186"/>
      <c r="O36" s="186"/>
      <c r="P36" s="186"/>
      <c r="Q36" s="187"/>
      <c r="R36" s="210" t="s">
        <v>4</v>
      </c>
      <c r="S36" s="211"/>
      <c r="T36" s="212"/>
      <c r="U36" s="213"/>
      <c r="V36" s="214"/>
      <c r="W36" s="214"/>
      <c r="X36" s="214"/>
      <c r="Y36" s="214"/>
      <c r="Z36" s="214"/>
      <c r="AA36" s="214"/>
      <c r="AB36" s="214"/>
      <c r="AC36" s="215"/>
    </row>
    <row r="37" spans="1:38" ht="21.75" customHeight="1">
      <c r="B37" s="207"/>
      <c r="C37" s="208"/>
      <c r="D37" s="208"/>
      <c r="E37" s="208"/>
      <c r="F37" s="208"/>
      <c r="G37" s="209"/>
      <c r="H37" s="182" t="s">
        <v>89</v>
      </c>
      <c r="I37" s="183"/>
      <c r="J37" s="184"/>
      <c r="K37" s="185"/>
      <c r="L37" s="186"/>
      <c r="M37" s="186"/>
      <c r="N37" s="186"/>
      <c r="O37" s="186"/>
      <c r="P37" s="186"/>
      <c r="Q37" s="187"/>
      <c r="R37" s="188" t="s">
        <v>110</v>
      </c>
      <c r="S37" s="189"/>
      <c r="T37" s="190"/>
      <c r="U37" s="191"/>
      <c r="V37" s="192"/>
      <c r="W37" s="192"/>
      <c r="X37" s="192"/>
      <c r="Y37" s="192"/>
      <c r="Z37" s="192"/>
      <c r="AA37" s="192"/>
      <c r="AB37" s="192"/>
      <c r="AC37" s="193"/>
    </row>
    <row r="38" spans="1:38" s="97" customFormat="1" ht="4.5" customHeight="1">
      <c r="B38" s="98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65"/>
      <c r="AI38" s="65"/>
      <c r="AJ38" s="65"/>
      <c r="AK38" s="65"/>
      <c r="AL38" s="65"/>
    </row>
    <row r="39" spans="1:38" ht="12" customHeight="1">
      <c r="B39" s="194" t="s">
        <v>111</v>
      </c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194"/>
      <c r="Z39" s="194"/>
      <c r="AA39" s="194"/>
      <c r="AB39" s="194"/>
      <c r="AC39" s="194"/>
      <c r="AD39" s="98"/>
      <c r="AE39" s="98"/>
      <c r="AF39" s="98"/>
      <c r="AG39" s="98"/>
      <c r="AH39" s="98"/>
      <c r="AI39" s="98"/>
      <c r="AJ39" s="98"/>
      <c r="AK39" s="98"/>
      <c r="AL39" s="98"/>
    </row>
    <row r="40" spans="1:38" s="97" customFormat="1">
      <c r="B40" s="194"/>
      <c r="C40" s="194"/>
      <c r="D40" s="194"/>
      <c r="E40" s="194"/>
      <c r="F40" s="194"/>
      <c r="G40" s="194"/>
      <c r="H40" s="194"/>
      <c r="I40" s="194"/>
      <c r="J40" s="194"/>
      <c r="K40" s="194"/>
      <c r="L40" s="194"/>
      <c r="M40" s="194"/>
      <c r="N40" s="194"/>
      <c r="O40" s="194"/>
      <c r="P40" s="194"/>
      <c r="Q40" s="194"/>
      <c r="R40" s="194"/>
      <c r="S40" s="194"/>
      <c r="T40" s="194"/>
      <c r="U40" s="194"/>
      <c r="V40" s="194"/>
      <c r="W40" s="194"/>
      <c r="X40" s="194"/>
      <c r="Y40" s="194"/>
      <c r="Z40" s="194"/>
      <c r="AA40" s="194"/>
      <c r="AB40" s="194"/>
      <c r="AC40" s="194"/>
      <c r="AD40" s="65"/>
      <c r="AE40" s="65"/>
      <c r="AF40" s="65"/>
      <c r="AG40" s="65"/>
      <c r="AH40" s="65"/>
      <c r="AI40" s="65"/>
      <c r="AJ40" s="65"/>
      <c r="AK40" s="65"/>
      <c r="AL40" s="65"/>
    </row>
    <row r="41" spans="1:38">
      <c r="B41" s="194"/>
      <c r="C41" s="194"/>
      <c r="D41" s="194"/>
      <c r="E41" s="194"/>
      <c r="F41" s="194"/>
      <c r="G41" s="194"/>
      <c r="H41" s="194"/>
      <c r="I41" s="194"/>
      <c r="J41" s="194"/>
      <c r="K41" s="194"/>
      <c r="L41" s="194"/>
      <c r="M41" s="194"/>
      <c r="N41" s="194"/>
      <c r="O41" s="194"/>
      <c r="P41" s="194"/>
      <c r="Q41" s="194"/>
      <c r="R41" s="194"/>
      <c r="S41" s="194"/>
      <c r="T41" s="194"/>
      <c r="U41" s="194"/>
      <c r="V41" s="194"/>
      <c r="W41" s="194"/>
      <c r="X41" s="194"/>
      <c r="Y41" s="194"/>
      <c r="Z41" s="194"/>
      <c r="AA41" s="194"/>
      <c r="AB41" s="194"/>
      <c r="AC41" s="194"/>
      <c r="AD41" s="97"/>
      <c r="AE41" s="97"/>
      <c r="AF41" s="97"/>
      <c r="AG41" s="97"/>
      <c r="AH41" s="97"/>
      <c r="AI41" s="97"/>
      <c r="AJ41" s="97"/>
      <c r="AK41" s="97"/>
      <c r="AL41" s="97"/>
    </row>
    <row r="42" spans="1:38" ht="3.75" customHeight="1">
      <c r="B42" s="194"/>
      <c r="C42" s="194"/>
      <c r="D42" s="194"/>
      <c r="E42" s="194"/>
      <c r="F42" s="194"/>
      <c r="G42" s="194"/>
      <c r="H42" s="194"/>
      <c r="I42" s="194"/>
      <c r="J42" s="194"/>
      <c r="K42" s="194"/>
      <c r="L42" s="194"/>
      <c r="M42" s="194"/>
      <c r="N42" s="194"/>
      <c r="O42" s="194"/>
      <c r="P42" s="194"/>
      <c r="Q42" s="194"/>
      <c r="R42" s="194"/>
      <c r="S42" s="194"/>
      <c r="T42" s="194"/>
      <c r="U42" s="194"/>
      <c r="V42" s="194"/>
      <c r="W42" s="194"/>
      <c r="X42" s="194"/>
      <c r="Y42" s="194"/>
      <c r="Z42" s="194"/>
      <c r="AA42" s="194"/>
      <c r="AB42" s="194"/>
      <c r="AC42" s="194"/>
    </row>
    <row r="43" spans="1:38" ht="3.75" customHeight="1">
      <c r="A43" s="99"/>
      <c r="B43" s="100"/>
      <c r="C43" s="99"/>
      <c r="D43" s="99"/>
      <c r="E43" s="99"/>
      <c r="F43" s="99"/>
      <c r="G43" s="99"/>
      <c r="H43" s="99"/>
      <c r="I43" s="99"/>
      <c r="J43" s="99"/>
      <c r="K43" s="99"/>
      <c r="L43" s="99"/>
      <c r="M43" s="99"/>
      <c r="N43" s="99"/>
      <c r="O43" s="99"/>
      <c r="P43" s="99"/>
      <c r="Q43" s="99"/>
      <c r="R43" s="99"/>
      <c r="S43" s="99"/>
      <c r="T43" s="99"/>
      <c r="U43" s="99"/>
      <c r="V43" s="99"/>
      <c r="W43" s="99"/>
      <c r="X43" s="99"/>
      <c r="Y43" s="99"/>
      <c r="Z43" s="99"/>
      <c r="AA43" s="99"/>
      <c r="AB43" s="99"/>
      <c r="AC43" s="99"/>
      <c r="AD43" s="99"/>
    </row>
    <row r="44" spans="1:38" ht="20.25" customHeight="1">
      <c r="A44" s="195" t="s">
        <v>112</v>
      </c>
      <c r="B44" s="195"/>
      <c r="C44" s="195"/>
      <c r="D44" s="195"/>
      <c r="E44" s="195"/>
      <c r="F44" s="195"/>
      <c r="G44" s="195"/>
      <c r="H44" s="195"/>
      <c r="I44" s="195"/>
      <c r="J44" s="195"/>
      <c r="K44" s="195"/>
      <c r="L44" s="195"/>
      <c r="M44" s="195"/>
      <c r="N44" s="195"/>
      <c r="O44" s="195"/>
      <c r="P44" s="195"/>
      <c r="Q44" s="195"/>
      <c r="R44" s="195"/>
      <c r="S44" s="195"/>
      <c r="T44" s="195"/>
      <c r="U44" s="195"/>
      <c r="V44" s="195"/>
      <c r="W44" s="195"/>
      <c r="X44" s="195"/>
      <c r="Y44" s="195"/>
      <c r="Z44" s="195"/>
      <c r="AA44" s="195"/>
      <c r="AB44" s="195"/>
      <c r="AC44" s="195"/>
      <c r="AD44" s="195"/>
    </row>
    <row r="45" spans="1:38" ht="15" customHeight="1">
      <c r="U45" s="69"/>
      <c r="V45" s="181" t="s">
        <v>96</v>
      </c>
      <c r="W45" s="181"/>
      <c r="X45" s="181"/>
      <c r="Y45" s="181"/>
      <c r="Z45" s="181"/>
      <c r="AA45" s="181"/>
      <c r="AB45" s="181"/>
      <c r="AC45" s="181"/>
    </row>
    <row r="46" spans="1:38" ht="20.25" customHeight="1">
      <c r="N46" s="178" t="s">
        <v>113</v>
      </c>
      <c r="O46" s="178"/>
      <c r="P46" s="178"/>
      <c r="Q46" s="178" t="s">
        <v>114</v>
      </c>
      <c r="R46" s="178"/>
      <c r="S46" s="178"/>
      <c r="T46" s="179">
        <f>O6</f>
        <v>0</v>
      </c>
      <c r="U46" s="179"/>
      <c r="V46" s="179"/>
      <c r="W46" s="179"/>
      <c r="X46" s="179"/>
      <c r="Y46" s="179"/>
      <c r="Z46" s="179"/>
      <c r="AA46" s="179"/>
      <c r="AB46" s="179"/>
      <c r="AC46" s="179"/>
    </row>
    <row r="47" spans="1:38" ht="20.25" customHeight="1">
      <c r="Q47" s="178" t="s">
        <v>115</v>
      </c>
      <c r="R47" s="178"/>
      <c r="S47" s="178"/>
      <c r="T47" s="179">
        <f>O7</f>
        <v>0</v>
      </c>
      <c r="U47" s="179"/>
      <c r="V47" s="179"/>
      <c r="W47" s="179"/>
      <c r="X47" s="179"/>
      <c r="Y47" s="179"/>
      <c r="Z47" s="179"/>
      <c r="AA47" s="179"/>
      <c r="AB47" s="179"/>
      <c r="AC47" s="179"/>
    </row>
    <row r="48" spans="1:38" ht="20.25" customHeight="1">
      <c r="Q48" s="178" t="s">
        <v>116</v>
      </c>
      <c r="R48" s="178"/>
      <c r="S48" s="178"/>
      <c r="T48" s="179">
        <f>O8</f>
        <v>0</v>
      </c>
      <c r="U48" s="179"/>
      <c r="V48" s="179"/>
      <c r="W48" s="179"/>
      <c r="X48" s="179"/>
      <c r="Y48" s="179"/>
      <c r="Z48" s="179"/>
      <c r="AA48" s="179"/>
      <c r="AB48" s="179"/>
      <c r="AC48" s="140" t="s">
        <v>82</v>
      </c>
    </row>
    <row r="49" spans="1:30" ht="21.75" customHeight="1">
      <c r="B49" s="101" t="s">
        <v>117</v>
      </c>
    </row>
    <row r="50" spans="1:30" ht="15" customHeight="1">
      <c r="A50" s="180" t="s">
        <v>83</v>
      </c>
      <c r="B50" s="180"/>
      <c r="C50" s="180"/>
      <c r="D50" s="180"/>
      <c r="E50" s="180"/>
      <c r="F50" s="180"/>
      <c r="G50" s="180"/>
      <c r="H50" s="180"/>
      <c r="I50" s="180"/>
      <c r="J50" s="180"/>
      <c r="K50" s="180"/>
      <c r="L50" s="180"/>
      <c r="M50" s="180"/>
      <c r="N50" s="180"/>
      <c r="O50" s="180"/>
      <c r="P50" s="180"/>
      <c r="Q50" s="180"/>
      <c r="R50" s="180"/>
      <c r="S50" s="180"/>
      <c r="T50" s="180"/>
      <c r="U50" s="180"/>
      <c r="V50" s="180"/>
      <c r="W50" s="180"/>
      <c r="X50" s="180"/>
      <c r="Y50" s="180"/>
      <c r="Z50" s="180"/>
      <c r="AA50" s="180"/>
      <c r="AB50" s="180"/>
      <c r="AC50" s="180"/>
      <c r="AD50" s="180"/>
    </row>
    <row r="51" spans="1:30" ht="18.75" customHeight="1">
      <c r="B51" s="173" t="s">
        <v>31</v>
      </c>
      <c r="C51" s="173"/>
      <c r="D51" s="173"/>
      <c r="E51" s="173"/>
      <c r="F51" s="175" t="s">
        <v>118</v>
      </c>
      <c r="G51" s="175"/>
      <c r="H51" s="175"/>
      <c r="I51" s="175"/>
      <c r="J51" s="175"/>
      <c r="K51" s="175"/>
      <c r="L51" s="175"/>
      <c r="M51" s="175"/>
      <c r="N51" s="175"/>
      <c r="O51" s="173" t="s">
        <v>56</v>
      </c>
      <c r="P51" s="173"/>
      <c r="Q51" s="173"/>
      <c r="R51" s="173"/>
      <c r="S51" s="173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</row>
    <row r="52" spans="1:30" ht="18.75" customHeight="1">
      <c r="B52" s="173" t="s">
        <v>32</v>
      </c>
      <c r="C52" s="173"/>
      <c r="D52" s="173"/>
      <c r="E52" s="173"/>
      <c r="F52" s="175" t="s">
        <v>119</v>
      </c>
      <c r="G52" s="175"/>
      <c r="H52" s="175"/>
      <c r="I52" s="175"/>
      <c r="J52" s="175"/>
      <c r="K52" s="175"/>
      <c r="L52" s="175"/>
      <c r="M52" s="175"/>
      <c r="N52" s="175"/>
      <c r="O52" s="173" t="s">
        <v>57</v>
      </c>
      <c r="P52" s="173"/>
      <c r="Q52" s="173"/>
      <c r="R52" s="173"/>
      <c r="S52" s="173"/>
      <c r="T52" s="174"/>
      <c r="U52" s="174"/>
      <c r="V52" s="174"/>
      <c r="W52" s="174"/>
      <c r="X52" s="174"/>
      <c r="Y52" s="174"/>
      <c r="Z52" s="174"/>
      <c r="AA52" s="174"/>
      <c r="AB52" s="174"/>
      <c r="AC52" s="174"/>
    </row>
    <row r="53" spans="1:30" ht="18.75" customHeight="1">
      <c r="B53" s="176" t="s">
        <v>0</v>
      </c>
      <c r="C53" s="176"/>
      <c r="D53" s="176"/>
      <c r="E53" s="176"/>
      <c r="F53" s="177"/>
      <c r="G53" s="177"/>
      <c r="H53" s="177"/>
      <c r="I53" s="177"/>
      <c r="J53" s="177"/>
      <c r="K53" s="177"/>
      <c r="L53" s="177"/>
      <c r="M53" s="177"/>
      <c r="N53" s="177"/>
      <c r="O53" s="173" t="s">
        <v>120</v>
      </c>
      <c r="P53" s="173"/>
      <c r="Q53" s="173"/>
      <c r="R53" s="173"/>
      <c r="S53" s="173"/>
      <c r="T53" s="174" t="s">
        <v>121</v>
      </c>
      <c r="U53" s="174"/>
      <c r="V53" s="174"/>
      <c r="W53" s="174"/>
      <c r="X53" s="174"/>
      <c r="Y53" s="174"/>
      <c r="Z53" s="174"/>
      <c r="AA53" s="174"/>
      <c r="AB53" s="174"/>
      <c r="AC53" s="174"/>
    </row>
    <row r="54" spans="1:30" ht="18.75" customHeight="1">
      <c r="B54" s="171" t="s">
        <v>122</v>
      </c>
      <c r="C54" s="171"/>
      <c r="D54" s="171"/>
      <c r="E54" s="171"/>
      <c r="F54" s="172"/>
      <c r="G54" s="172"/>
      <c r="H54" s="172"/>
      <c r="I54" s="172"/>
      <c r="J54" s="172"/>
      <c r="K54" s="172"/>
      <c r="L54" s="172"/>
      <c r="M54" s="172"/>
      <c r="N54" s="172"/>
      <c r="O54" s="173" t="s">
        <v>33</v>
      </c>
      <c r="P54" s="173"/>
      <c r="Q54" s="173"/>
      <c r="R54" s="173"/>
      <c r="S54" s="173"/>
      <c r="T54" s="174"/>
      <c r="U54" s="174"/>
      <c r="V54" s="174"/>
      <c r="W54" s="174"/>
      <c r="X54" s="174"/>
      <c r="Y54" s="174"/>
      <c r="Z54" s="174"/>
      <c r="AA54" s="174"/>
      <c r="AB54" s="174"/>
      <c r="AC54" s="174"/>
    </row>
    <row r="55" spans="1:30" ht="6.75" customHeight="1"/>
    <row r="56" spans="1:30" ht="15" customHeight="1"/>
    <row r="57" spans="1:30" ht="15" customHeight="1"/>
    <row r="58" spans="1:30" ht="15" customHeight="1"/>
  </sheetData>
  <mergeCells count="158">
    <mergeCell ref="M1:Q1"/>
    <mergeCell ref="A2:AD2"/>
    <mergeCell ref="B4:H4"/>
    <mergeCell ref="I5:J6"/>
    <mergeCell ref="L5:N6"/>
    <mergeCell ref="Q5:U5"/>
    <mergeCell ref="O6:AC6"/>
    <mergeCell ref="V3:Y3"/>
    <mergeCell ref="B13:O13"/>
    <mergeCell ref="P13:T13"/>
    <mergeCell ref="U13:X13"/>
    <mergeCell ref="Y13:AC13"/>
    <mergeCell ref="AD13:AF13"/>
    <mergeCell ref="AG13:AL13"/>
    <mergeCell ref="L7:N7"/>
    <mergeCell ref="O7:AC7"/>
    <mergeCell ref="L8:N8"/>
    <mergeCell ref="O8:AB8"/>
    <mergeCell ref="B10:AC10"/>
    <mergeCell ref="B11:AD11"/>
    <mergeCell ref="P16:T16"/>
    <mergeCell ref="P17:T17"/>
    <mergeCell ref="U17:V17"/>
    <mergeCell ref="W17:X17"/>
    <mergeCell ref="P14:T14"/>
    <mergeCell ref="AE14:AF14"/>
    <mergeCell ref="AG14:AJ14"/>
    <mergeCell ref="P15:T15"/>
    <mergeCell ref="AE15:AF15"/>
    <mergeCell ref="AG15:AJ15"/>
    <mergeCell ref="U14:V14"/>
    <mergeCell ref="W14:X14"/>
    <mergeCell ref="Y14:AB14"/>
    <mergeCell ref="U15:V15"/>
    <mergeCell ref="W15:X15"/>
    <mergeCell ref="U16:V16"/>
    <mergeCell ref="W16:X16"/>
    <mergeCell ref="P20:T20"/>
    <mergeCell ref="P21:T21"/>
    <mergeCell ref="Y21:AB21"/>
    <mergeCell ref="P18:T18"/>
    <mergeCell ref="AE18:AF18"/>
    <mergeCell ref="AG18:AJ18"/>
    <mergeCell ref="P19:T19"/>
    <mergeCell ref="AE19:AF19"/>
    <mergeCell ref="AG19:AJ19"/>
    <mergeCell ref="W18:X18"/>
    <mergeCell ref="U19:V19"/>
    <mergeCell ref="W19:X19"/>
    <mergeCell ref="U20:V20"/>
    <mergeCell ref="W20:X20"/>
    <mergeCell ref="P24:T24"/>
    <mergeCell ref="P25:T25"/>
    <mergeCell ref="U25:V25"/>
    <mergeCell ref="W25:X25"/>
    <mergeCell ref="AE21:AF21"/>
    <mergeCell ref="AG21:AJ21"/>
    <mergeCell ref="P22:T22"/>
    <mergeCell ref="P23:T23"/>
    <mergeCell ref="U21:V21"/>
    <mergeCell ref="W21:X21"/>
    <mergeCell ref="AE27:AF27"/>
    <mergeCell ref="AG27:AJ27"/>
    <mergeCell ref="P28:T28"/>
    <mergeCell ref="AE28:AF28"/>
    <mergeCell ref="AG28:AJ28"/>
    <mergeCell ref="U27:V27"/>
    <mergeCell ref="W27:X27"/>
    <mergeCell ref="U28:V28"/>
    <mergeCell ref="P26:T26"/>
    <mergeCell ref="P27:T27"/>
    <mergeCell ref="U26:V26"/>
    <mergeCell ref="W26:X26"/>
    <mergeCell ref="P31:T31"/>
    <mergeCell ref="AE31:AF31"/>
    <mergeCell ref="AG31:AJ31"/>
    <mergeCell ref="P32:T32"/>
    <mergeCell ref="AE32:AF32"/>
    <mergeCell ref="AG32:AJ32"/>
    <mergeCell ref="P29:T29"/>
    <mergeCell ref="AE29:AF29"/>
    <mergeCell ref="AG29:AJ29"/>
    <mergeCell ref="P30:T30"/>
    <mergeCell ref="U32:V32"/>
    <mergeCell ref="W32:X32"/>
    <mergeCell ref="U30:V30"/>
    <mergeCell ref="W30:X30"/>
    <mergeCell ref="U31:V31"/>
    <mergeCell ref="W31:X31"/>
    <mergeCell ref="Y30:AB30"/>
    <mergeCell ref="Y31:AB31"/>
    <mergeCell ref="Y32:AB32"/>
    <mergeCell ref="H37:J37"/>
    <mergeCell ref="K37:Q37"/>
    <mergeCell ref="R37:T37"/>
    <mergeCell ref="U37:AC37"/>
    <mergeCell ref="B39:AC42"/>
    <mergeCell ref="A44:AD44"/>
    <mergeCell ref="P33:T33"/>
    <mergeCell ref="B34:X34"/>
    <mergeCell ref="Y34:AC34"/>
    <mergeCell ref="B36:G37"/>
    <mergeCell ref="H36:J36"/>
    <mergeCell ref="K36:Q36"/>
    <mergeCell ref="R36:T36"/>
    <mergeCell ref="U36:AC36"/>
    <mergeCell ref="U33:V33"/>
    <mergeCell ref="W33:X33"/>
    <mergeCell ref="Y33:AB33"/>
    <mergeCell ref="Q48:S48"/>
    <mergeCell ref="T48:AB48"/>
    <mergeCell ref="A50:AD50"/>
    <mergeCell ref="B51:E51"/>
    <mergeCell ref="F51:N51"/>
    <mergeCell ref="O51:S51"/>
    <mergeCell ref="T51:AC51"/>
    <mergeCell ref="V45:AC45"/>
    <mergeCell ref="N46:P46"/>
    <mergeCell ref="Q46:S46"/>
    <mergeCell ref="T46:AC46"/>
    <mergeCell ref="Q47:S47"/>
    <mergeCell ref="T47:AC47"/>
    <mergeCell ref="B54:E54"/>
    <mergeCell ref="F54:N54"/>
    <mergeCell ref="O54:S54"/>
    <mergeCell ref="T54:AC54"/>
    <mergeCell ref="B52:E52"/>
    <mergeCell ref="F52:N52"/>
    <mergeCell ref="O52:S52"/>
    <mergeCell ref="T52:AC52"/>
    <mergeCell ref="B53:E53"/>
    <mergeCell ref="F53:N53"/>
    <mergeCell ref="O53:S53"/>
    <mergeCell ref="T53:AC53"/>
    <mergeCell ref="Y15:AB15"/>
    <mergeCell ref="Y16:AB16"/>
    <mergeCell ref="Y17:AB17"/>
    <mergeCell ref="Y18:AB18"/>
    <mergeCell ref="Y19:AB19"/>
    <mergeCell ref="Y20:AB20"/>
    <mergeCell ref="W28:X28"/>
    <mergeCell ref="U29:V29"/>
    <mergeCell ref="W29:X29"/>
    <mergeCell ref="U22:V22"/>
    <mergeCell ref="W22:X22"/>
    <mergeCell ref="U23:V23"/>
    <mergeCell ref="W23:X23"/>
    <mergeCell ref="U24:V24"/>
    <mergeCell ref="W24:X24"/>
    <mergeCell ref="U18:V18"/>
    <mergeCell ref="Y28:AB28"/>
    <mergeCell ref="Y29:AB29"/>
    <mergeCell ref="Y22:AB22"/>
    <mergeCell ref="Y23:AB23"/>
    <mergeCell ref="Y24:AB24"/>
    <mergeCell ref="Y25:AB25"/>
    <mergeCell ref="Y26:AB26"/>
    <mergeCell ref="Y27:AB27"/>
  </mergeCells>
  <phoneticPr fontId="6"/>
  <dataValidations count="1">
    <dataValidation imeMode="halfAlpha" allowBlank="1" showInputMessage="1" showErrorMessage="1" sqref="U36" xr:uid="{FDE1E796-4CAC-465D-A2C7-DD06DC487374}"/>
  </dataValidations>
  <printOptions horizontalCentered="1"/>
  <pageMargins left="0.70866141732283472" right="0.70866141732283472" top="0.74803149606299213" bottom="0.74803149606299213" header="0.31496062992125984" footer="0.31496062992125984"/>
  <pageSetup paperSize="9" scale="83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K53"/>
  <sheetViews>
    <sheetView showGridLines="0" view="pageBreakPreview" zoomScale="75" zoomScaleNormal="140" zoomScaleSheetLayoutView="65" workbookViewId="0"/>
  </sheetViews>
  <sheetFormatPr defaultColWidth="2.25" defaultRowHeight="13.5"/>
  <cols>
    <col min="1" max="1" width="2.25" style="8"/>
    <col min="2" max="2" width="3.125" style="8" customWidth="1"/>
    <col min="3" max="3" width="16.875" style="8" customWidth="1"/>
    <col min="4" max="6" width="20.25" style="8" customWidth="1"/>
    <col min="7" max="8" width="13.5" style="8" customWidth="1"/>
    <col min="9" max="9" width="17.25" style="8" customWidth="1"/>
    <col min="10" max="10" width="14.125" style="8" hidden="1" customWidth="1"/>
    <col min="11" max="11" width="13.875" style="8" customWidth="1"/>
    <col min="12" max="16384" width="2.25" style="8"/>
  </cols>
  <sheetData>
    <row r="1" spans="1:11" ht="24.75" customHeight="1">
      <c r="A1" s="16" t="s">
        <v>127</v>
      </c>
      <c r="I1" s="252"/>
      <c r="J1" s="252"/>
    </row>
    <row r="2" spans="1:11" ht="60.75" customHeight="1">
      <c r="B2" s="10"/>
      <c r="D2" s="34" t="s">
        <v>93</v>
      </c>
      <c r="E2" s="8">
        <f>①申請書兼請求書!O7</f>
        <v>0</v>
      </c>
      <c r="I2" s="9" t="s">
        <v>49</v>
      </c>
      <c r="J2" s="11" t="s">
        <v>26</v>
      </c>
    </row>
    <row r="3" spans="1:11" ht="33.75" customHeight="1">
      <c r="B3" s="41" t="s">
        <v>22</v>
      </c>
      <c r="C3" s="53" t="s">
        <v>20</v>
      </c>
      <c r="D3" s="54" t="s">
        <v>15</v>
      </c>
      <c r="E3" s="42" t="s">
        <v>124</v>
      </c>
      <c r="F3" s="54" t="s">
        <v>21</v>
      </c>
      <c r="G3" s="54" t="s">
        <v>125</v>
      </c>
      <c r="H3" s="54" t="s">
        <v>126</v>
      </c>
      <c r="I3" s="55" t="s">
        <v>5</v>
      </c>
      <c r="J3" s="56" t="s">
        <v>48</v>
      </c>
      <c r="K3" s="42" t="s">
        <v>90</v>
      </c>
    </row>
    <row r="4" spans="1:11" ht="30" customHeight="1">
      <c r="B4" s="12">
        <f>ROW()-3</f>
        <v>1</v>
      </c>
      <c r="C4" s="46">
        <f>③個票1!L5</f>
        <v>0</v>
      </c>
      <c r="D4" s="52">
        <f>③個票1!L8</f>
        <v>0</v>
      </c>
      <c r="E4" s="51">
        <f>③個票1!L6</f>
        <v>0</v>
      </c>
      <c r="F4" s="47">
        <f>③個票1!AG5</f>
        <v>0</v>
      </c>
      <c r="G4" s="48">
        <f>③個票1!AE6</f>
        <v>0</v>
      </c>
      <c r="H4" s="48">
        <f>③個票1!AJ6</f>
        <v>0</v>
      </c>
      <c r="I4" s="15">
        <f>③個票1!AI19</f>
        <v>0</v>
      </c>
      <c r="J4" s="25"/>
      <c r="K4" s="49" t="str">
        <f>③個票1!AP40</f>
        <v>NG</v>
      </c>
    </row>
    <row r="5" spans="1:11" ht="30" customHeight="1">
      <c r="B5" s="12">
        <f t="shared" ref="B5:B53" si="0">ROW()-3</f>
        <v>2</v>
      </c>
      <c r="C5" s="46">
        <f>③個票2!L5</f>
        <v>0</v>
      </c>
      <c r="D5" s="52">
        <f>③個票2!L8</f>
        <v>0</v>
      </c>
      <c r="E5" s="51">
        <f>③個票2!L6</f>
        <v>0</v>
      </c>
      <c r="F5" s="47">
        <f>③個票2!AG5</f>
        <v>0</v>
      </c>
      <c r="G5" s="48">
        <f>③個票2!AE6</f>
        <v>0</v>
      </c>
      <c r="H5" s="48">
        <f>③個票2!AJ6</f>
        <v>0</v>
      </c>
      <c r="I5" s="15">
        <f>③個票2!AI19</f>
        <v>0</v>
      </c>
      <c r="J5" s="25"/>
      <c r="K5" s="49" t="str">
        <f>③個票2!AP40</f>
        <v>NG</v>
      </c>
    </row>
    <row r="6" spans="1:11" ht="30" customHeight="1">
      <c r="B6" s="12">
        <f t="shared" si="0"/>
        <v>3</v>
      </c>
      <c r="C6" s="46">
        <f>③個票3!L5</f>
        <v>0</v>
      </c>
      <c r="D6" s="52">
        <f>③個票3!L8</f>
        <v>0</v>
      </c>
      <c r="E6" s="51">
        <f>③個票3!L6</f>
        <v>0</v>
      </c>
      <c r="F6" s="47">
        <f>③個票3!AG5</f>
        <v>0</v>
      </c>
      <c r="G6" s="48">
        <f>③個票3!AE6</f>
        <v>0</v>
      </c>
      <c r="H6" s="48">
        <f>③個票3!AJ6</f>
        <v>0</v>
      </c>
      <c r="I6" s="15">
        <f>③個票3!AI19</f>
        <v>0</v>
      </c>
      <c r="J6" s="25"/>
      <c r="K6" s="49" t="str">
        <f>③個票3!AP40</f>
        <v>NG</v>
      </c>
    </row>
    <row r="7" spans="1:11" ht="30" customHeight="1">
      <c r="B7" s="12">
        <f t="shared" si="0"/>
        <v>4</v>
      </c>
      <c r="C7" s="46">
        <f>③個票4!L5</f>
        <v>0</v>
      </c>
      <c r="D7" s="52">
        <f>③個票4!L8</f>
        <v>0</v>
      </c>
      <c r="E7" s="51">
        <f>③個票4!L6</f>
        <v>0</v>
      </c>
      <c r="F7" s="47">
        <f>③個票4!AG5</f>
        <v>0</v>
      </c>
      <c r="G7" s="48">
        <f>③個票4!AE6</f>
        <v>0</v>
      </c>
      <c r="H7" s="48">
        <f>③個票4!AJ6</f>
        <v>0</v>
      </c>
      <c r="I7" s="15">
        <f>③個票4!AI19</f>
        <v>0</v>
      </c>
      <c r="J7" s="25"/>
      <c r="K7" s="49" t="str">
        <f>③個票4!AP40</f>
        <v>NG</v>
      </c>
    </row>
    <row r="8" spans="1:11" ht="30" customHeight="1">
      <c r="B8" s="12">
        <f t="shared" si="0"/>
        <v>5</v>
      </c>
      <c r="C8" s="46">
        <f>③個票5!L5</f>
        <v>0</v>
      </c>
      <c r="D8" s="52">
        <f>③個票5!L8</f>
        <v>0</v>
      </c>
      <c r="E8" s="51">
        <f>③個票5!L6</f>
        <v>0</v>
      </c>
      <c r="F8" s="47">
        <f>③個票5!AG5</f>
        <v>0</v>
      </c>
      <c r="G8" s="48">
        <f>③個票5!AE6</f>
        <v>0</v>
      </c>
      <c r="H8" s="48">
        <f>③個票5!AJ6</f>
        <v>0</v>
      </c>
      <c r="I8" s="15">
        <f>③個票5!AI19</f>
        <v>0</v>
      </c>
      <c r="J8" s="25"/>
      <c r="K8" s="49" t="str">
        <f>③個票5!AP40</f>
        <v>NG</v>
      </c>
    </row>
    <row r="9" spans="1:11" ht="30" customHeight="1">
      <c r="B9" s="12">
        <f t="shared" si="0"/>
        <v>6</v>
      </c>
      <c r="C9" s="46">
        <f>③個票6!L5</f>
        <v>0</v>
      </c>
      <c r="D9" s="52">
        <f>③個票6!L8</f>
        <v>0</v>
      </c>
      <c r="E9" s="51">
        <f>③個票6!L6</f>
        <v>0</v>
      </c>
      <c r="F9" s="47">
        <f>③個票6!AG5</f>
        <v>0</v>
      </c>
      <c r="G9" s="48">
        <f>③個票6!AE6</f>
        <v>0</v>
      </c>
      <c r="H9" s="48">
        <f>③個票6!AJ6</f>
        <v>0</v>
      </c>
      <c r="I9" s="15">
        <f>③個票6!AI19</f>
        <v>0</v>
      </c>
      <c r="J9" s="25"/>
      <c r="K9" s="49" t="str">
        <f>③個票6!AP40</f>
        <v>NG</v>
      </c>
    </row>
    <row r="10" spans="1:11" ht="30" customHeight="1">
      <c r="B10" s="12">
        <f t="shared" si="0"/>
        <v>7</v>
      </c>
      <c r="C10" s="46">
        <f>③個票7!L5</f>
        <v>0</v>
      </c>
      <c r="D10" s="52">
        <f>③個票7!L8</f>
        <v>0</v>
      </c>
      <c r="E10" s="51">
        <f>③個票7!L6</f>
        <v>0</v>
      </c>
      <c r="F10" s="47">
        <f>③個票7!AG5</f>
        <v>0</v>
      </c>
      <c r="G10" s="48">
        <f>③個票7!AE6</f>
        <v>0</v>
      </c>
      <c r="H10" s="48">
        <f>③個票7!AJ6</f>
        <v>0</v>
      </c>
      <c r="I10" s="15">
        <f>③個票7!AI19</f>
        <v>0</v>
      </c>
      <c r="J10" s="25"/>
      <c r="K10" s="49" t="str">
        <f>③個票7!AP40</f>
        <v>NG</v>
      </c>
    </row>
    <row r="11" spans="1:11" ht="30" customHeight="1">
      <c r="B11" s="12">
        <f t="shared" si="0"/>
        <v>8</v>
      </c>
      <c r="C11" s="46">
        <f>③個票8!L5</f>
        <v>0</v>
      </c>
      <c r="D11" s="52">
        <f>③個票8!L8</f>
        <v>0</v>
      </c>
      <c r="E11" s="51">
        <f>③個票8!L6</f>
        <v>0</v>
      </c>
      <c r="F11" s="47">
        <f>③個票8!AG5</f>
        <v>0</v>
      </c>
      <c r="G11" s="48">
        <f>③個票8!AE6</f>
        <v>0</v>
      </c>
      <c r="H11" s="48">
        <f>③個票8!AJ6</f>
        <v>0</v>
      </c>
      <c r="I11" s="15">
        <f>③個票8!AI19</f>
        <v>0</v>
      </c>
      <c r="J11" s="25"/>
      <c r="K11" s="49" t="str">
        <f>③個票8!AP40</f>
        <v>NG</v>
      </c>
    </row>
    <row r="12" spans="1:11" ht="30" customHeight="1">
      <c r="B12" s="12">
        <f t="shared" si="0"/>
        <v>9</v>
      </c>
      <c r="C12" s="46">
        <f>③個票9!L5</f>
        <v>0</v>
      </c>
      <c r="D12" s="52">
        <f>③個票9!L8</f>
        <v>0</v>
      </c>
      <c r="E12" s="51">
        <f>③個票9!L6</f>
        <v>0</v>
      </c>
      <c r="F12" s="47">
        <f>③個票9!AG5</f>
        <v>0</v>
      </c>
      <c r="G12" s="48">
        <f>③個票9!AE6</f>
        <v>0</v>
      </c>
      <c r="H12" s="48">
        <f>③個票9!AJ6</f>
        <v>0</v>
      </c>
      <c r="I12" s="15">
        <f>③個票9!AI19</f>
        <v>0</v>
      </c>
      <c r="J12" s="25"/>
      <c r="K12" s="49" t="str">
        <f>③個票9!AP40</f>
        <v>NG</v>
      </c>
    </row>
    <row r="13" spans="1:11" ht="30" customHeight="1">
      <c r="B13" s="12">
        <f t="shared" si="0"/>
        <v>10</v>
      </c>
      <c r="C13" s="46">
        <f>③個票10!L5</f>
        <v>0</v>
      </c>
      <c r="D13" s="52">
        <f>③個票10!L8</f>
        <v>0</v>
      </c>
      <c r="E13" s="51">
        <f>③個票10!L6</f>
        <v>0</v>
      </c>
      <c r="F13" s="47">
        <f>③個票10!AG5</f>
        <v>0</v>
      </c>
      <c r="G13" s="48">
        <f>③個票10!AE6</f>
        <v>0</v>
      </c>
      <c r="H13" s="48">
        <f>③個票10!AJ6</f>
        <v>0</v>
      </c>
      <c r="I13" s="15">
        <f>③個票10!AI19</f>
        <v>0</v>
      </c>
      <c r="J13" s="25"/>
      <c r="K13" s="49" t="str">
        <f>③個票10!AP40</f>
        <v>NG</v>
      </c>
    </row>
    <row r="14" spans="1:11" ht="30" customHeight="1">
      <c r="B14" s="12">
        <f t="shared" si="0"/>
        <v>11</v>
      </c>
      <c r="C14" s="46">
        <f>③個票11!L5</f>
        <v>0</v>
      </c>
      <c r="D14" s="52">
        <f>③個票11!L8</f>
        <v>0</v>
      </c>
      <c r="E14" s="51">
        <f>③個票11!L6</f>
        <v>0</v>
      </c>
      <c r="F14" s="47">
        <f>③個票11!AG5</f>
        <v>0</v>
      </c>
      <c r="G14" s="48">
        <f>③個票11!AE6</f>
        <v>0</v>
      </c>
      <c r="H14" s="48">
        <f>③個票11!AJ6</f>
        <v>0</v>
      </c>
      <c r="I14" s="15">
        <f>③個票11!AI19</f>
        <v>0</v>
      </c>
      <c r="J14" s="25"/>
      <c r="K14" s="49" t="str">
        <f>③個票11!AP40</f>
        <v>NG</v>
      </c>
    </row>
    <row r="15" spans="1:11" ht="30" customHeight="1">
      <c r="B15" s="12">
        <f t="shared" si="0"/>
        <v>12</v>
      </c>
      <c r="C15" s="46">
        <f>③個票12!L5</f>
        <v>0</v>
      </c>
      <c r="D15" s="52">
        <f>③個票12!L8</f>
        <v>0</v>
      </c>
      <c r="E15" s="51">
        <f>③個票12!L6</f>
        <v>0</v>
      </c>
      <c r="F15" s="47">
        <f>③個票12!AG5</f>
        <v>0</v>
      </c>
      <c r="G15" s="48">
        <f>③個票12!AE6</f>
        <v>0</v>
      </c>
      <c r="H15" s="48">
        <f>③個票12!AJ6</f>
        <v>0</v>
      </c>
      <c r="I15" s="15">
        <f>③個票12!AI19</f>
        <v>0</v>
      </c>
      <c r="J15" s="25"/>
      <c r="K15" s="49" t="str">
        <f>③個票12!AP40</f>
        <v>NG</v>
      </c>
    </row>
    <row r="16" spans="1:11" ht="30" customHeight="1">
      <c r="B16" s="12">
        <f t="shared" si="0"/>
        <v>13</v>
      </c>
      <c r="C16" s="46">
        <f>③個票13!L5</f>
        <v>0</v>
      </c>
      <c r="D16" s="52">
        <f>③個票13!L8</f>
        <v>0</v>
      </c>
      <c r="E16" s="51">
        <f>③個票13!L6</f>
        <v>0</v>
      </c>
      <c r="F16" s="47">
        <f>③個票13!AG5</f>
        <v>0</v>
      </c>
      <c r="G16" s="48">
        <f>③個票13!AE6</f>
        <v>0</v>
      </c>
      <c r="H16" s="48">
        <f>③個票13!AJ6</f>
        <v>0</v>
      </c>
      <c r="I16" s="15">
        <f>③個票13!AI19</f>
        <v>0</v>
      </c>
      <c r="J16" s="25"/>
      <c r="K16" s="49" t="str">
        <f>③個票13!AP40</f>
        <v>NG</v>
      </c>
    </row>
    <row r="17" spans="2:11" ht="30" customHeight="1">
      <c r="B17" s="12">
        <f t="shared" si="0"/>
        <v>14</v>
      </c>
      <c r="C17" s="46">
        <f>③個票14!L5</f>
        <v>0</v>
      </c>
      <c r="D17" s="52">
        <f>③個票14!L8</f>
        <v>0</v>
      </c>
      <c r="E17" s="51">
        <f>③個票14!L6</f>
        <v>0</v>
      </c>
      <c r="F17" s="47">
        <f>③個票14!AG5</f>
        <v>0</v>
      </c>
      <c r="G17" s="48">
        <f>③個票14!AE6</f>
        <v>0</v>
      </c>
      <c r="H17" s="48">
        <f>③個票14!AJ6</f>
        <v>0</v>
      </c>
      <c r="I17" s="15">
        <f>③個票14!AI19</f>
        <v>0</v>
      </c>
      <c r="J17" s="25"/>
      <c r="K17" s="49" t="str">
        <f>③個票14!AP40</f>
        <v>NG</v>
      </c>
    </row>
    <row r="18" spans="2:11" ht="30" customHeight="1">
      <c r="B18" s="12">
        <f t="shared" si="0"/>
        <v>15</v>
      </c>
      <c r="C18" s="46">
        <f>③個票15!L5</f>
        <v>0</v>
      </c>
      <c r="D18" s="52">
        <f>③個票15!L8</f>
        <v>0</v>
      </c>
      <c r="E18" s="51">
        <f>③個票15!L6</f>
        <v>0</v>
      </c>
      <c r="F18" s="47">
        <f>③個票15!AG5</f>
        <v>0</v>
      </c>
      <c r="G18" s="48">
        <f>③個票15!AE6</f>
        <v>0</v>
      </c>
      <c r="H18" s="48">
        <f>③個票15!AJ6</f>
        <v>0</v>
      </c>
      <c r="I18" s="15">
        <f>③個票15!AI19</f>
        <v>0</v>
      </c>
      <c r="J18" s="25"/>
      <c r="K18" s="49" t="str">
        <f>③個票15!AP40</f>
        <v>NG</v>
      </c>
    </row>
    <row r="19" spans="2:11" ht="30" customHeight="1">
      <c r="B19" s="12">
        <f t="shared" si="0"/>
        <v>16</v>
      </c>
      <c r="C19" s="46">
        <f>③個票16!L5</f>
        <v>0</v>
      </c>
      <c r="D19" s="52">
        <f>③個票16!L8</f>
        <v>0</v>
      </c>
      <c r="E19" s="51">
        <f>③個票16!L6</f>
        <v>0</v>
      </c>
      <c r="F19" s="47">
        <f>③個票16!AG5</f>
        <v>0</v>
      </c>
      <c r="G19" s="48">
        <f>③個票16!AE6</f>
        <v>0</v>
      </c>
      <c r="H19" s="48">
        <f>③個票16!AJ6</f>
        <v>0</v>
      </c>
      <c r="I19" s="15">
        <f>③個票16!AI19</f>
        <v>0</v>
      </c>
      <c r="J19" s="25"/>
      <c r="K19" s="49" t="str">
        <f>③個票16!AP40</f>
        <v>NG</v>
      </c>
    </row>
    <row r="20" spans="2:11" ht="30" customHeight="1">
      <c r="B20" s="12">
        <f t="shared" si="0"/>
        <v>17</v>
      </c>
      <c r="C20" s="46">
        <f>③個票17!L5</f>
        <v>0</v>
      </c>
      <c r="D20" s="52">
        <f>③個票17!L8</f>
        <v>0</v>
      </c>
      <c r="E20" s="51">
        <f>③個票17!L6</f>
        <v>0</v>
      </c>
      <c r="F20" s="47">
        <f>③個票17!AG5</f>
        <v>0</v>
      </c>
      <c r="G20" s="48">
        <f>③個票17!AE6</f>
        <v>0</v>
      </c>
      <c r="H20" s="48">
        <f>③個票17!AJ6</f>
        <v>0</v>
      </c>
      <c r="I20" s="15">
        <f>③個票17!AI19</f>
        <v>0</v>
      </c>
      <c r="J20" s="25"/>
      <c r="K20" s="49" t="str">
        <f>③個票17!AP40</f>
        <v>NG</v>
      </c>
    </row>
    <row r="21" spans="2:11" ht="30" customHeight="1">
      <c r="B21" s="12">
        <f t="shared" si="0"/>
        <v>18</v>
      </c>
      <c r="C21" s="46">
        <f>③個票18!L5</f>
        <v>0</v>
      </c>
      <c r="D21" s="52">
        <f>③個票18!L8</f>
        <v>0</v>
      </c>
      <c r="E21" s="51">
        <f>③個票18!L6</f>
        <v>0</v>
      </c>
      <c r="F21" s="47">
        <f>③個票18!AG5</f>
        <v>0</v>
      </c>
      <c r="G21" s="48">
        <f>③個票18!AE6</f>
        <v>0</v>
      </c>
      <c r="H21" s="48">
        <f>③個票18!AJ6</f>
        <v>0</v>
      </c>
      <c r="I21" s="15">
        <f>③個票18!AI19</f>
        <v>0</v>
      </c>
      <c r="J21" s="25"/>
      <c r="K21" s="49" t="str">
        <f>③個票18!AP40</f>
        <v>NG</v>
      </c>
    </row>
    <row r="22" spans="2:11" ht="30" customHeight="1">
      <c r="B22" s="12">
        <f t="shared" si="0"/>
        <v>19</v>
      </c>
      <c r="C22" s="46">
        <f>③個票19!L5</f>
        <v>0</v>
      </c>
      <c r="D22" s="52">
        <f>③個票19!L8</f>
        <v>0</v>
      </c>
      <c r="E22" s="51">
        <f>③個票19!L6</f>
        <v>0</v>
      </c>
      <c r="F22" s="47">
        <f>③個票19!AG5</f>
        <v>0</v>
      </c>
      <c r="G22" s="48">
        <f>③個票19!AE6</f>
        <v>0</v>
      </c>
      <c r="H22" s="48">
        <f>③個票19!AJ6</f>
        <v>0</v>
      </c>
      <c r="I22" s="15">
        <f>③個票19!AI19</f>
        <v>0</v>
      </c>
      <c r="J22" s="25"/>
      <c r="K22" s="49" t="str">
        <f>③個票19!AP40</f>
        <v>NG</v>
      </c>
    </row>
    <row r="23" spans="2:11" ht="30" customHeight="1">
      <c r="B23" s="12">
        <f t="shared" si="0"/>
        <v>20</v>
      </c>
      <c r="C23" s="46">
        <f>③個票20!L5</f>
        <v>0</v>
      </c>
      <c r="D23" s="52">
        <f>③個票20!L8</f>
        <v>0</v>
      </c>
      <c r="E23" s="51">
        <f>③個票20!L6</f>
        <v>0</v>
      </c>
      <c r="F23" s="47">
        <f>③個票20!AG5</f>
        <v>0</v>
      </c>
      <c r="G23" s="48">
        <f>③個票20!AE6</f>
        <v>0</v>
      </c>
      <c r="H23" s="48">
        <f>③個票20!AJ6</f>
        <v>0</v>
      </c>
      <c r="I23" s="15">
        <f>③個票20!AI19</f>
        <v>0</v>
      </c>
      <c r="J23" s="25"/>
      <c r="K23" s="49" t="str">
        <f>③個票20!AP40</f>
        <v>NG</v>
      </c>
    </row>
    <row r="24" spans="2:11" ht="30" customHeight="1">
      <c r="B24" s="43">
        <f t="shared" si="0"/>
        <v>21</v>
      </c>
      <c r="C24" s="46">
        <f>③個票21!L5</f>
        <v>0</v>
      </c>
      <c r="D24" s="52">
        <f>③個票21!L8</f>
        <v>0</v>
      </c>
      <c r="E24" s="51">
        <f>③個票21!L6</f>
        <v>0</v>
      </c>
      <c r="F24" s="47">
        <f>③個票21!AG5</f>
        <v>0</v>
      </c>
      <c r="G24" s="48">
        <f>③個票21!AE6</f>
        <v>0</v>
      </c>
      <c r="H24" s="48">
        <f>③個票21!AJ6</f>
        <v>0</v>
      </c>
      <c r="I24" s="15">
        <f>③個票21!AI19</f>
        <v>0</v>
      </c>
      <c r="J24" s="50"/>
      <c r="K24" s="49" t="str">
        <f>③個票21!AP40</f>
        <v>NG</v>
      </c>
    </row>
    <row r="25" spans="2:11" ht="30" customHeight="1">
      <c r="B25" s="12">
        <f t="shared" si="0"/>
        <v>22</v>
      </c>
      <c r="C25" s="46">
        <f>③個票22!L5</f>
        <v>0</v>
      </c>
      <c r="D25" s="52">
        <f>③個票22!L8</f>
        <v>0</v>
      </c>
      <c r="E25" s="51">
        <f>③個票22!L6</f>
        <v>0</v>
      </c>
      <c r="F25" s="47">
        <f>③個票22!AG5</f>
        <v>0</v>
      </c>
      <c r="G25" s="48">
        <f>③個票22!AE6</f>
        <v>0</v>
      </c>
      <c r="H25" s="48">
        <f>③個票22!AJ6</f>
        <v>0</v>
      </c>
      <c r="I25" s="15">
        <f>③個票22!AI19</f>
        <v>0</v>
      </c>
      <c r="J25" s="25"/>
      <c r="K25" s="49" t="str">
        <f>③個票22!AP40</f>
        <v>NG</v>
      </c>
    </row>
    <row r="26" spans="2:11" ht="30" customHeight="1">
      <c r="B26" s="12">
        <f t="shared" si="0"/>
        <v>23</v>
      </c>
      <c r="C26" s="46">
        <f>③個票23!L5</f>
        <v>0</v>
      </c>
      <c r="D26" s="52">
        <f>③個票23!L8</f>
        <v>0</v>
      </c>
      <c r="E26" s="51">
        <f>③個票23!L6</f>
        <v>0</v>
      </c>
      <c r="F26" s="47">
        <f>③個票23!AG5</f>
        <v>0</v>
      </c>
      <c r="G26" s="48">
        <f>③個票23!AE6</f>
        <v>0</v>
      </c>
      <c r="H26" s="48">
        <f>③個票23!AJ6</f>
        <v>0</v>
      </c>
      <c r="I26" s="15">
        <f>③個票23!AI19</f>
        <v>0</v>
      </c>
      <c r="J26" s="25"/>
      <c r="K26" s="49" t="str">
        <f>③個票23!AP40</f>
        <v>NG</v>
      </c>
    </row>
    <row r="27" spans="2:11" ht="30" customHeight="1">
      <c r="B27" s="12">
        <f t="shared" si="0"/>
        <v>24</v>
      </c>
      <c r="C27" s="46">
        <f>③個票24!L5</f>
        <v>0</v>
      </c>
      <c r="D27" s="52">
        <f>③個票24!L8</f>
        <v>0</v>
      </c>
      <c r="E27" s="51">
        <f>③個票24!L6</f>
        <v>0</v>
      </c>
      <c r="F27" s="47">
        <f>③個票24!AG5</f>
        <v>0</v>
      </c>
      <c r="G27" s="48">
        <f>③個票24!AE6</f>
        <v>0</v>
      </c>
      <c r="H27" s="48">
        <f>③個票24!AJ6</f>
        <v>0</v>
      </c>
      <c r="I27" s="15">
        <f>③個票24!AI19</f>
        <v>0</v>
      </c>
      <c r="J27" s="25"/>
      <c r="K27" s="49" t="str">
        <f>③個票24!AP40</f>
        <v>NG</v>
      </c>
    </row>
    <row r="28" spans="2:11" ht="30" customHeight="1">
      <c r="B28" s="12">
        <f t="shared" si="0"/>
        <v>25</v>
      </c>
      <c r="C28" s="46">
        <f>③個票25!L5</f>
        <v>0</v>
      </c>
      <c r="D28" s="52">
        <f>③個票25!L8</f>
        <v>0</v>
      </c>
      <c r="E28" s="51">
        <f>③個票25!L6</f>
        <v>0</v>
      </c>
      <c r="F28" s="47">
        <f>③個票25!AG5</f>
        <v>0</v>
      </c>
      <c r="G28" s="48">
        <f>③個票25!AE6</f>
        <v>0</v>
      </c>
      <c r="H28" s="48">
        <f>③個票25!AJ6</f>
        <v>0</v>
      </c>
      <c r="I28" s="15">
        <f>③個票25!AI19</f>
        <v>0</v>
      </c>
      <c r="J28" s="25"/>
      <c r="K28" s="49" t="str">
        <f>③個票25!AP40</f>
        <v>NG</v>
      </c>
    </row>
    <row r="29" spans="2:11" ht="22.5" hidden="1" customHeight="1">
      <c r="B29" s="12">
        <f t="shared" si="0"/>
        <v>26</v>
      </c>
      <c r="C29" s="46" t="e">
        <f>#REF!</f>
        <v>#REF!</v>
      </c>
      <c r="D29" s="14"/>
      <c r="E29" s="14"/>
      <c r="F29" s="14"/>
      <c r="G29" s="14"/>
      <c r="H29" s="14"/>
      <c r="I29" s="15">
        <f>③個票1!AI44</f>
        <v>0</v>
      </c>
      <c r="J29" s="25"/>
      <c r="K29" s="49">
        <f>③個票1!AP65</f>
        <v>0</v>
      </c>
    </row>
    <row r="30" spans="2:11" ht="22.5" hidden="1" customHeight="1">
      <c r="B30" s="12">
        <f t="shared" si="0"/>
        <v>27</v>
      </c>
      <c r="C30" s="46" t="e">
        <f>#REF!</f>
        <v>#REF!</v>
      </c>
      <c r="D30" s="14"/>
      <c r="E30" s="14"/>
      <c r="F30" s="14"/>
      <c r="G30" s="14"/>
      <c r="H30" s="14"/>
      <c r="I30" s="15">
        <f>③個票1!AI45</f>
        <v>0</v>
      </c>
      <c r="J30" s="25"/>
      <c r="K30" s="49">
        <f>③個票1!AP66</f>
        <v>0</v>
      </c>
    </row>
    <row r="31" spans="2:11" ht="22.5" hidden="1" customHeight="1">
      <c r="B31" s="12">
        <f t="shared" si="0"/>
        <v>28</v>
      </c>
      <c r="C31" s="46" t="e">
        <f>#REF!</f>
        <v>#REF!</v>
      </c>
      <c r="D31" s="14"/>
      <c r="E31" s="14"/>
      <c r="F31" s="14"/>
      <c r="G31" s="14"/>
      <c r="H31" s="14"/>
      <c r="I31" s="15">
        <f>③個票1!AI46</f>
        <v>0</v>
      </c>
      <c r="J31" s="25"/>
      <c r="K31" s="49">
        <f>③個票1!AP67</f>
        <v>0</v>
      </c>
    </row>
    <row r="32" spans="2:11" ht="22.5" hidden="1" customHeight="1">
      <c r="B32" s="12">
        <f t="shared" si="0"/>
        <v>29</v>
      </c>
      <c r="C32" s="46" t="e">
        <f>#REF!</f>
        <v>#REF!</v>
      </c>
      <c r="D32" s="14"/>
      <c r="E32" s="14"/>
      <c r="F32" s="14"/>
      <c r="G32" s="14"/>
      <c r="H32" s="14"/>
      <c r="I32" s="15">
        <f>③個票1!AI47</f>
        <v>0</v>
      </c>
      <c r="J32" s="25"/>
      <c r="K32" s="49">
        <f>③個票1!AP68</f>
        <v>0</v>
      </c>
    </row>
    <row r="33" spans="2:11" ht="22.5" hidden="1" customHeight="1">
      <c r="B33" s="12">
        <f t="shared" si="0"/>
        <v>30</v>
      </c>
      <c r="C33" s="46" t="e">
        <f>#REF!</f>
        <v>#REF!</v>
      </c>
      <c r="D33" s="14"/>
      <c r="E33" s="14"/>
      <c r="F33" s="14"/>
      <c r="G33" s="14"/>
      <c r="H33" s="14"/>
      <c r="I33" s="15">
        <f>③個票1!AI48</f>
        <v>0</v>
      </c>
      <c r="J33" s="25"/>
      <c r="K33" s="49">
        <f>③個票1!AP69</f>
        <v>0</v>
      </c>
    </row>
    <row r="34" spans="2:11" ht="22.5" hidden="1" customHeight="1">
      <c r="B34" s="12">
        <f t="shared" si="0"/>
        <v>31</v>
      </c>
      <c r="C34" s="46" t="e">
        <f>#REF!</f>
        <v>#REF!</v>
      </c>
      <c r="D34" s="14"/>
      <c r="E34" s="14"/>
      <c r="F34" s="14"/>
      <c r="G34" s="14"/>
      <c r="H34" s="14"/>
      <c r="I34" s="15">
        <f>③個票1!AI49</f>
        <v>0</v>
      </c>
      <c r="J34" s="25"/>
      <c r="K34" s="49">
        <f>③個票1!AP70</f>
        <v>0</v>
      </c>
    </row>
    <row r="35" spans="2:11" ht="22.5" hidden="1" customHeight="1">
      <c r="B35" s="12">
        <f t="shared" si="0"/>
        <v>32</v>
      </c>
      <c r="C35" s="46" t="e">
        <f>#REF!</f>
        <v>#REF!</v>
      </c>
      <c r="D35" s="14"/>
      <c r="E35" s="14"/>
      <c r="F35" s="14"/>
      <c r="G35" s="14"/>
      <c r="H35" s="14"/>
      <c r="I35" s="15">
        <f>③個票1!AI50</f>
        <v>0</v>
      </c>
      <c r="J35" s="25"/>
      <c r="K35" s="49">
        <f>③個票1!AP71</f>
        <v>0</v>
      </c>
    </row>
    <row r="36" spans="2:11" ht="22.5" hidden="1" customHeight="1">
      <c r="B36" s="12">
        <f t="shared" si="0"/>
        <v>33</v>
      </c>
      <c r="C36" s="46" t="e">
        <f>#REF!</f>
        <v>#REF!</v>
      </c>
      <c r="D36" s="14"/>
      <c r="E36" s="14"/>
      <c r="F36" s="14"/>
      <c r="G36" s="14"/>
      <c r="H36" s="14"/>
      <c r="I36" s="15">
        <f>③個票1!AI51</f>
        <v>0</v>
      </c>
      <c r="J36" s="25"/>
      <c r="K36" s="49">
        <f>③個票1!AP72</f>
        <v>0</v>
      </c>
    </row>
    <row r="37" spans="2:11" ht="22.5" hidden="1" customHeight="1">
      <c r="B37" s="12">
        <f t="shared" si="0"/>
        <v>34</v>
      </c>
      <c r="C37" s="46" t="e">
        <f>#REF!</f>
        <v>#REF!</v>
      </c>
      <c r="D37" s="14"/>
      <c r="E37" s="14"/>
      <c r="F37" s="14"/>
      <c r="G37" s="14"/>
      <c r="H37" s="14"/>
      <c r="I37" s="15">
        <f>③個票1!AI52</f>
        <v>0</v>
      </c>
      <c r="J37" s="25"/>
      <c r="K37" s="49">
        <f>③個票1!AP73</f>
        <v>0</v>
      </c>
    </row>
    <row r="38" spans="2:11" ht="22.5" hidden="1" customHeight="1">
      <c r="B38" s="12">
        <f t="shared" si="0"/>
        <v>35</v>
      </c>
      <c r="C38" s="46" t="e">
        <f>#REF!</f>
        <v>#REF!</v>
      </c>
      <c r="D38" s="14"/>
      <c r="E38" s="14"/>
      <c r="F38" s="14"/>
      <c r="G38" s="14"/>
      <c r="H38" s="14"/>
      <c r="I38" s="15">
        <f>③個票1!AI53</f>
        <v>0</v>
      </c>
      <c r="J38" s="25"/>
      <c r="K38" s="49">
        <f>③個票1!AP74</f>
        <v>0</v>
      </c>
    </row>
    <row r="39" spans="2:11" ht="22.5" hidden="1" customHeight="1">
      <c r="B39" s="12">
        <f t="shared" si="0"/>
        <v>36</v>
      </c>
      <c r="C39" s="46" t="e">
        <f>#REF!</f>
        <v>#REF!</v>
      </c>
      <c r="D39" s="14"/>
      <c r="E39" s="14"/>
      <c r="F39" s="14"/>
      <c r="G39" s="14"/>
      <c r="H39" s="14"/>
      <c r="I39" s="15">
        <f>③個票1!AI54</f>
        <v>0</v>
      </c>
      <c r="J39" s="25"/>
      <c r="K39" s="49">
        <f>③個票1!AP75</f>
        <v>0</v>
      </c>
    </row>
    <row r="40" spans="2:11" ht="22.5" hidden="1" customHeight="1">
      <c r="B40" s="12">
        <f t="shared" si="0"/>
        <v>37</v>
      </c>
      <c r="C40" s="46" t="e">
        <f>#REF!</f>
        <v>#REF!</v>
      </c>
      <c r="D40" s="14"/>
      <c r="E40" s="14"/>
      <c r="F40" s="14"/>
      <c r="G40" s="14"/>
      <c r="H40" s="14"/>
      <c r="I40" s="15">
        <f>③個票1!AI55</f>
        <v>0</v>
      </c>
      <c r="J40" s="25"/>
      <c r="K40" s="49">
        <f>③個票1!AP76</f>
        <v>0</v>
      </c>
    </row>
    <row r="41" spans="2:11" ht="22.5" hidden="1" customHeight="1">
      <c r="B41" s="12">
        <f t="shared" si="0"/>
        <v>38</v>
      </c>
      <c r="C41" s="46" t="e">
        <f>#REF!</f>
        <v>#REF!</v>
      </c>
      <c r="D41" s="14"/>
      <c r="E41" s="14"/>
      <c r="F41" s="14"/>
      <c r="G41" s="14"/>
      <c r="H41" s="14"/>
      <c r="I41" s="15">
        <f>③個票1!AI56</f>
        <v>0</v>
      </c>
      <c r="J41" s="25"/>
      <c r="K41" s="49">
        <f>③個票1!AP77</f>
        <v>0</v>
      </c>
    </row>
    <row r="42" spans="2:11" ht="22.5" hidden="1" customHeight="1">
      <c r="B42" s="12">
        <f t="shared" si="0"/>
        <v>39</v>
      </c>
      <c r="C42" s="46" t="e">
        <f>#REF!</f>
        <v>#REF!</v>
      </c>
      <c r="D42" s="14"/>
      <c r="E42" s="14"/>
      <c r="F42" s="14"/>
      <c r="G42" s="14"/>
      <c r="H42" s="14"/>
      <c r="I42" s="15">
        <f>③個票1!AI57</f>
        <v>0</v>
      </c>
      <c r="J42" s="25"/>
      <c r="K42" s="49">
        <f>③個票1!AP78</f>
        <v>0</v>
      </c>
    </row>
    <row r="43" spans="2:11" ht="22.5" hidden="1" customHeight="1">
      <c r="B43" s="12">
        <f t="shared" si="0"/>
        <v>40</v>
      </c>
      <c r="C43" s="46" t="e">
        <f>#REF!</f>
        <v>#REF!</v>
      </c>
      <c r="D43" s="14"/>
      <c r="E43" s="14"/>
      <c r="F43" s="14"/>
      <c r="G43" s="14"/>
      <c r="H43" s="14"/>
      <c r="I43" s="15">
        <f>③個票1!AI58</f>
        <v>0</v>
      </c>
      <c r="J43" s="25"/>
      <c r="K43" s="49">
        <f>③個票1!AP79</f>
        <v>0</v>
      </c>
    </row>
    <row r="44" spans="2:11" ht="22.5" hidden="1" customHeight="1">
      <c r="B44" s="12">
        <f t="shared" si="0"/>
        <v>41</v>
      </c>
      <c r="C44" s="46" t="e">
        <f>#REF!</f>
        <v>#REF!</v>
      </c>
      <c r="D44" s="14"/>
      <c r="E44" s="14"/>
      <c r="F44" s="14"/>
      <c r="G44" s="14"/>
      <c r="H44" s="14"/>
      <c r="I44" s="15">
        <f>③個票1!AI59</f>
        <v>0</v>
      </c>
      <c r="J44" s="25"/>
      <c r="K44" s="49">
        <f>③個票1!AP80</f>
        <v>0</v>
      </c>
    </row>
    <row r="45" spans="2:11" ht="22.5" hidden="1" customHeight="1">
      <c r="B45" s="12">
        <f t="shared" si="0"/>
        <v>42</v>
      </c>
      <c r="C45" s="46" t="e">
        <f>#REF!</f>
        <v>#REF!</v>
      </c>
      <c r="D45" s="14"/>
      <c r="E45" s="14"/>
      <c r="F45" s="14"/>
      <c r="G45" s="14"/>
      <c r="H45" s="14"/>
      <c r="I45" s="15">
        <f>③個票1!AI60</f>
        <v>0</v>
      </c>
      <c r="J45" s="25"/>
      <c r="K45" s="49">
        <f>③個票1!AP81</f>
        <v>0</v>
      </c>
    </row>
    <row r="46" spans="2:11" ht="22.5" hidden="1" customHeight="1">
      <c r="B46" s="12">
        <f t="shared" si="0"/>
        <v>43</v>
      </c>
      <c r="C46" s="46" t="e">
        <f>#REF!</f>
        <v>#REF!</v>
      </c>
      <c r="D46" s="14"/>
      <c r="E46" s="14"/>
      <c r="F46" s="14"/>
      <c r="G46" s="14"/>
      <c r="H46" s="14"/>
      <c r="I46" s="15">
        <f>③個票1!AI61</f>
        <v>0</v>
      </c>
      <c r="J46" s="25"/>
      <c r="K46" s="49">
        <f>③個票1!AP82</f>
        <v>0</v>
      </c>
    </row>
    <row r="47" spans="2:11" ht="22.5" hidden="1" customHeight="1">
      <c r="B47" s="12">
        <f t="shared" si="0"/>
        <v>44</v>
      </c>
      <c r="C47" s="46" t="e">
        <f>#REF!</f>
        <v>#REF!</v>
      </c>
      <c r="D47" s="14"/>
      <c r="E47" s="14"/>
      <c r="F47" s="14"/>
      <c r="G47" s="14"/>
      <c r="H47" s="14"/>
      <c r="I47" s="15">
        <f>③個票1!AI62</f>
        <v>0</v>
      </c>
      <c r="J47" s="25"/>
      <c r="K47" s="49">
        <f>③個票1!AP83</f>
        <v>0</v>
      </c>
    </row>
    <row r="48" spans="2:11" ht="22.5" hidden="1" customHeight="1">
      <c r="B48" s="12">
        <f t="shared" si="0"/>
        <v>45</v>
      </c>
      <c r="C48" s="13" t="str">
        <f t="shared" ref="C48:C53" ca="1" si="1">IF(OR($K48="国保連へ申請",$K48="申請可"),IFERROR(INDIRECT("個票"&amp;$B48&amp;"！$L$4"),""),"")</f>
        <v/>
      </c>
      <c r="D48" s="14"/>
      <c r="E48" s="14"/>
      <c r="F48" s="14"/>
      <c r="G48" s="14"/>
      <c r="H48" s="14"/>
      <c r="I48" s="15" t="str">
        <f t="shared" ref="I48:I53" ca="1" si="2">IF(OR($K48="国保連へ申請",$K48="申請可"),IFERROR(INDIRECT("個票"&amp;$B48&amp;"！$AI$11"),""),"")</f>
        <v/>
      </c>
      <c r="J48" s="25"/>
      <c r="K48" s="49">
        <f>③個票1!AP84</f>
        <v>0</v>
      </c>
    </row>
    <row r="49" spans="2:11" ht="22.5" hidden="1" customHeight="1">
      <c r="B49" s="12">
        <f t="shared" si="0"/>
        <v>46</v>
      </c>
      <c r="C49" s="13" t="str">
        <f t="shared" ca="1" si="1"/>
        <v/>
      </c>
      <c r="D49" s="14"/>
      <c r="E49" s="14"/>
      <c r="F49" s="14"/>
      <c r="G49" s="14"/>
      <c r="H49" s="14"/>
      <c r="I49" s="15" t="str">
        <f t="shared" ca="1" si="2"/>
        <v/>
      </c>
      <c r="J49" s="25"/>
      <c r="K49" s="49">
        <f>③個票1!AP85</f>
        <v>0</v>
      </c>
    </row>
    <row r="50" spans="2:11" ht="22.5" hidden="1" customHeight="1">
      <c r="B50" s="12">
        <f t="shared" si="0"/>
        <v>47</v>
      </c>
      <c r="C50" s="13" t="str">
        <f t="shared" ca="1" si="1"/>
        <v/>
      </c>
      <c r="D50" s="14"/>
      <c r="E50" s="14"/>
      <c r="F50" s="14"/>
      <c r="G50" s="14"/>
      <c r="H50" s="14"/>
      <c r="I50" s="15" t="str">
        <f t="shared" ca="1" si="2"/>
        <v/>
      </c>
      <c r="J50" s="25"/>
      <c r="K50" s="23" t="str">
        <f t="shared" ref="K50:K53" ca="1" si="3">IFERROR(INDIRECT("個票"&amp;$B50&amp;"！$AP$３9"),"")</f>
        <v/>
      </c>
    </row>
    <row r="51" spans="2:11" ht="22.5" hidden="1" customHeight="1">
      <c r="B51" s="12">
        <f t="shared" si="0"/>
        <v>48</v>
      </c>
      <c r="C51" s="13" t="str">
        <f t="shared" ca="1" si="1"/>
        <v/>
      </c>
      <c r="D51" s="14"/>
      <c r="E51" s="14"/>
      <c r="F51" s="14"/>
      <c r="G51" s="14"/>
      <c r="H51" s="14"/>
      <c r="I51" s="15" t="str">
        <f t="shared" ca="1" si="2"/>
        <v/>
      </c>
      <c r="J51" s="25"/>
      <c r="K51" s="23" t="str">
        <f t="shared" ca="1" si="3"/>
        <v/>
      </c>
    </row>
    <row r="52" spans="2:11" ht="22.5" hidden="1" customHeight="1">
      <c r="B52" s="12">
        <f t="shared" si="0"/>
        <v>49</v>
      </c>
      <c r="C52" s="13" t="str">
        <f t="shared" ca="1" si="1"/>
        <v/>
      </c>
      <c r="D52" s="14"/>
      <c r="E52" s="14"/>
      <c r="F52" s="14"/>
      <c r="G52" s="14"/>
      <c r="H52" s="14"/>
      <c r="I52" s="15" t="str">
        <f t="shared" ca="1" si="2"/>
        <v/>
      </c>
      <c r="J52" s="25"/>
      <c r="K52" s="23" t="str">
        <f t="shared" ca="1" si="3"/>
        <v/>
      </c>
    </row>
    <row r="53" spans="2:11" ht="22.5" hidden="1" customHeight="1">
      <c r="B53" s="12">
        <f t="shared" si="0"/>
        <v>50</v>
      </c>
      <c r="C53" s="13" t="str">
        <f t="shared" ca="1" si="1"/>
        <v/>
      </c>
      <c r="D53" s="14"/>
      <c r="E53" s="14"/>
      <c r="F53" s="14"/>
      <c r="G53" s="14"/>
      <c r="H53" s="14"/>
      <c r="I53" s="15" t="str">
        <f t="shared" ca="1" si="2"/>
        <v/>
      </c>
      <c r="J53" s="25"/>
      <c r="K53" s="23" t="str">
        <f t="shared" ca="1" si="3"/>
        <v/>
      </c>
    </row>
  </sheetData>
  <mergeCells count="1">
    <mergeCell ref="I1:J1"/>
  </mergeCells>
  <phoneticPr fontId="6"/>
  <conditionalFormatting sqref="I1:J1">
    <cfRule type="cellIs" dxfId="0" priority="1" operator="equal">
      <formula>0</formula>
    </cfRule>
  </conditionalFormatting>
  <dataValidations count="1">
    <dataValidation type="list" allowBlank="1" showInputMessage="1" showErrorMessage="1" sqref="J4:J53" xr:uid="{00000000-0002-0000-0200-000000000000}">
      <formula1>"可, "</formula1>
    </dataValidation>
  </dataValidations>
  <pageMargins left="0.25" right="0.25" top="0.75" bottom="0.75" header="0.3" footer="0.3"/>
  <pageSetup paperSize="9" scale="71" fitToHeight="0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D68D4-7545-4401-A5DB-155C33C4088F}">
  <sheetPr>
    <tabColor rgb="FFFFFF00"/>
  </sheetPr>
  <dimension ref="A1:AT67"/>
  <sheetViews>
    <sheetView view="pageBreakPreview" zoomScale="81" zoomScaleNormal="100" zoomScaleSheetLayoutView="85" workbookViewId="0"/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0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5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5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ROUNDDOWN(SUM(H19:AH19),0)</f>
        <v>0</v>
      </c>
      <c r="AJ19" s="316"/>
      <c r="AK19" s="316"/>
      <c r="AL19" s="316"/>
      <c r="AM19" s="317"/>
    </row>
    <row r="20" spans="1:39" ht="12" customHeight="1">
      <c r="A20" s="118"/>
      <c r="B20" s="118"/>
      <c r="C20" s="118"/>
      <c r="D20" s="118"/>
      <c r="E20" s="118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F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18"/>
      <c r="C21" s="118"/>
      <c r="D21" s="118"/>
      <c r="E21" s="118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63">
        <v>5</v>
      </c>
      <c r="F23" s="63">
        <v>0</v>
      </c>
      <c r="G23" s="63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61" t="s">
        <v>65</v>
      </c>
      <c r="P23" s="266">
        <v>2</v>
      </c>
      <c r="Q23" s="267"/>
      <c r="R23" s="266">
        <v>3</v>
      </c>
      <c r="S23" s="267"/>
      <c r="T23" s="59"/>
      <c r="U23" s="135"/>
      <c r="V23" s="57"/>
      <c r="W23" s="57"/>
      <c r="X23" s="118"/>
      <c r="Y23" s="57"/>
      <c r="Z23" s="57"/>
      <c r="AA23" s="136"/>
      <c r="AB23" s="58"/>
      <c r="AC23" s="58"/>
      <c r="AD23" s="60"/>
      <c r="AE23" s="137"/>
      <c r="AF23" s="137"/>
      <c r="AG23" s="137"/>
      <c r="AH23" s="137"/>
      <c r="AI23" s="137"/>
      <c r="AJ23" s="137"/>
      <c r="AK23" s="137"/>
      <c r="AL23" s="137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61" t="s">
        <v>65</v>
      </c>
      <c r="P24" s="290"/>
      <c r="Q24" s="297"/>
      <c r="R24" s="296"/>
      <c r="S24" s="297"/>
      <c r="T24" s="60"/>
      <c r="U24" s="276"/>
      <c r="V24" s="277"/>
      <c r="W24" s="277"/>
      <c r="X24" s="123"/>
      <c r="Y24" s="64"/>
      <c r="Z24" s="64"/>
      <c r="AA24" s="278"/>
      <c r="AB24" s="279"/>
      <c r="AC24" s="279"/>
      <c r="AD24" s="277"/>
      <c r="AE24" s="280"/>
      <c r="AF24" s="277"/>
      <c r="AG24" s="280"/>
      <c r="AH24" s="6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60"/>
      <c r="U25" s="287"/>
      <c r="V25" s="287"/>
      <c r="W25" s="287"/>
      <c r="X25" s="123"/>
      <c r="Y25" s="64"/>
      <c r="Z25" s="64"/>
      <c r="AA25" s="278"/>
      <c r="AB25" s="279"/>
      <c r="AC25" s="279"/>
      <c r="AD25" s="277"/>
      <c r="AE25" s="280"/>
      <c r="AF25" s="277"/>
      <c r="AG25" s="280"/>
      <c r="AH25" s="6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61" t="s">
        <v>65</v>
      </c>
      <c r="P26" s="290"/>
      <c r="Q26" s="291"/>
      <c r="R26" s="290"/>
      <c r="S26" s="291"/>
      <c r="T26" s="60"/>
      <c r="U26" s="287"/>
      <c r="V26" s="287"/>
      <c r="W26" s="287"/>
      <c r="X26" s="123"/>
      <c r="Y26" s="64"/>
      <c r="Z26" s="64"/>
      <c r="AA26" s="278"/>
      <c r="AB26" s="279"/>
      <c r="AC26" s="279"/>
      <c r="AD26" s="277"/>
      <c r="AE26" s="280"/>
      <c r="AF26" s="277"/>
      <c r="AG26" s="280"/>
      <c r="AH26" s="6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61" t="s">
        <v>65</v>
      </c>
      <c r="P27" s="290"/>
      <c r="Q27" s="291"/>
      <c r="R27" s="290"/>
      <c r="S27" s="291"/>
      <c r="T27" s="60"/>
      <c r="U27" s="287"/>
      <c r="V27" s="287"/>
      <c r="W27" s="287"/>
      <c r="X27" s="123"/>
      <c r="Y27" s="64"/>
      <c r="Z27" s="64"/>
      <c r="AA27" s="278"/>
      <c r="AB27" s="279"/>
      <c r="AC27" s="279"/>
      <c r="AD27" s="277"/>
      <c r="AE27" s="280"/>
      <c r="AF27" s="277"/>
      <c r="AG27" s="280"/>
      <c r="AH27" s="6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61" t="s">
        <v>65</v>
      </c>
      <c r="P28" s="290"/>
      <c r="Q28" s="291"/>
      <c r="R28" s="290"/>
      <c r="S28" s="291"/>
      <c r="T28" s="60"/>
      <c r="U28" s="287"/>
      <c r="V28" s="287"/>
      <c r="W28" s="287"/>
      <c r="X28" s="123"/>
      <c r="Y28" s="64"/>
      <c r="Z28" s="64"/>
      <c r="AA28" s="278"/>
      <c r="AB28" s="279"/>
      <c r="AC28" s="279"/>
      <c r="AD28" s="277"/>
      <c r="AE28" s="280"/>
      <c r="AF28" s="277"/>
      <c r="AG28" s="280"/>
      <c r="AH28" s="6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63" t="s">
        <v>65</v>
      </c>
      <c r="P29" s="284"/>
      <c r="Q29" s="285"/>
      <c r="R29" s="284"/>
      <c r="S29" s="286"/>
      <c r="T29" s="60"/>
      <c r="U29" s="287"/>
      <c r="V29" s="287"/>
      <c r="W29" s="287"/>
      <c r="X29" s="123"/>
      <c r="Y29" s="64"/>
      <c r="Z29" s="64"/>
      <c r="AA29" s="278"/>
      <c r="AB29" s="279"/>
      <c r="AC29" s="279"/>
      <c r="AD29" s="277"/>
      <c r="AE29" s="280"/>
      <c r="AF29" s="277"/>
      <c r="AG29" s="280"/>
      <c r="AH29" s="6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63" t="s">
        <v>65</v>
      </c>
      <c r="P30" s="284"/>
      <c r="Q30" s="285"/>
      <c r="R30" s="284"/>
      <c r="S30" s="286"/>
      <c r="T30" s="60"/>
      <c r="U30" s="287"/>
      <c r="V30" s="287"/>
      <c r="W30" s="287"/>
      <c r="X30" s="123"/>
      <c r="Y30" s="64"/>
      <c r="Z30" s="64"/>
      <c r="AA30" s="278"/>
      <c r="AB30" s="279"/>
      <c r="AC30" s="279"/>
      <c r="AD30" s="277"/>
      <c r="AE30" s="280"/>
      <c r="AF30" s="277"/>
      <c r="AG30" s="280"/>
      <c r="AH30" s="6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63" t="s">
        <v>65</v>
      </c>
      <c r="P31" s="284"/>
      <c r="Q31" s="285"/>
      <c r="R31" s="284"/>
      <c r="S31" s="286"/>
      <c r="T31" s="60"/>
      <c r="U31" s="287"/>
      <c r="V31" s="287"/>
      <c r="W31" s="287"/>
      <c r="X31" s="123"/>
      <c r="Y31" s="64"/>
      <c r="Z31" s="64"/>
      <c r="AA31" s="278"/>
      <c r="AB31" s="279"/>
      <c r="AC31" s="279"/>
      <c r="AD31" s="277"/>
      <c r="AE31" s="280"/>
      <c r="AF31" s="277"/>
      <c r="AG31" s="280"/>
      <c r="AH31" s="6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63" t="s">
        <v>65</v>
      </c>
      <c r="P32" s="284"/>
      <c r="Q32" s="285"/>
      <c r="R32" s="284"/>
      <c r="S32" s="286"/>
      <c r="T32" s="60"/>
      <c r="U32" s="276"/>
      <c r="V32" s="277"/>
      <c r="W32" s="277"/>
      <c r="X32" s="123"/>
      <c r="Y32" s="64"/>
      <c r="Z32" s="64"/>
      <c r="AA32" s="278"/>
      <c r="AB32" s="279"/>
      <c r="AC32" s="279"/>
      <c r="AD32" s="277"/>
      <c r="AE32" s="280"/>
      <c r="AF32" s="277"/>
      <c r="AG32" s="280"/>
      <c r="AH32" s="6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63" t="s">
        <v>65</v>
      </c>
      <c r="P33" s="284"/>
      <c r="Q33" s="285"/>
      <c r="R33" s="284"/>
      <c r="S33" s="286"/>
      <c r="T33" s="60"/>
      <c r="U33" s="276"/>
      <c r="V33" s="277"/>
      <c r="W33" s="277"/>
      <c r="X33" s="123"/>
      <c r="Y33" s="64"/>
      <c r="Z33" s="64"/>
      <c r="AA33" s="278"/>
      <c r="AB33" s="279"/>
      <c r="AC33" s="279"/>
      <c r="AD33" s="277"/>
      <c r="AE33" s="280"/>
      <c r="AF33" s="277"/>
      <c r="AG33" s="280"/>
      <c r="AH33" s="6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26">
        <f>COUNTA($B25:$H25)+SUM(E35:E38)</f>
        <v>0</v>
      </c>
      <c r="F34" s="126">
        <f>COUNTA($B26:$H26)+SUM(F35:F38)</f>
        <v>0</v>
      </c>
      <c r="G34" s="12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2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60"/>
      <c r="U34" s="269">
        <f>COUNTA($U24:$AA24)+SUM(U35:W38)</f>
        <v>0</v>
      </c>
      <c r="V34" s="270"/>
      <c r="W34" s="270"/>
      <c r="X34" s="127">
        <f>COUNTA($U25:$AA25)+SUM(X35:X38)</f>
        <v>0</v>
      </c>
      <c r="Y34" s="127">
        <f>COUNTA($U26:$AA26)+SUM(Y35:Y38)</f>
        <v>0</v>
      </c>
      <c r="Z34" s="127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27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28">
        <f>IF((COUNT($K25)+COUNT($M25)+COUNT($P25))+COUNT($R25)=4,1,0)</f>
        <v>0</v>
      </c>
      <c r="F35" s="128">
        <f>IF((COUNT($K26)+COUNT($M26)+COUNT($P26))+COUNT($R26)=4,1,0)</f>
        <v>0</v>
      </c>
      <c r="G35" s="128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28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60"/>
      <c r="U35" s="268">
        <f>IF((COUNT($AD24)+COUNT($AF24)+COUNT($AI24))+COUNT($AK24)=4,1,0)</f>
        <v>0</v>
      </c>
      <c r="V35" s="233"/>
      <c r="W35" s="233"/>
      <c r="X35" s="128">
        <f>IF((COUNT($AD25)+COUNT($AF25)+COUNT($AI25))+COUNT($AK25)=4,1,0)</f>
        <v>0</v>
      </c>
      <c r="Y35" s="128">
        <f>IF((COUNT($AD26)+COUNT($AF26)+COUNT($AI26))+COUNT($AK26)=4,1,0)</f>
        <v>0</v>
      </c>
      <c r="Z35" s="128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28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28">
        <f>IF(IF(COUNT($K25)=0,1,0)+IF((COUNT($M25)+COUNT($P25)+COUNT($R25))=3,1,0)=2,1,0)</f>
        <v>0</v>
      </c>
      <c r="F36" s="128">
        <f>IF(IF(COUNT($K26)=0,1,0)+IF((COUNT($M26)+COUNT($P26)+COUNT($R26))=3,1,0)=2,1,0)</f>
        <v>0</v>
      </c>
      <c r="G36" s="128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28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60"/>
      <c r="U36" s="268">
        <f>IF(IF(COUNT($AD24)=0,1,0)+IF((COUNT($AF24)+COUNT($AI24)+COUNT($AK24))=3,1,0)=2,1,0)</f>
        <v>0</v>
      </c>
      <c r="V36" s="233"/>
      <c r="W36" s="233"/>
      <c r="X36" s="128">
        <f>IF(IF(COUNT($AD25)=0,1,0)+IF((COUNT($AF25)+COUNT($AI25)+COUNT($AK25))=3,1,0)=2,1,0)</f>
        <v>0</v>
      </c>
      <c r="Y36" s="128">
        <f>IF(IF(COUNT($AD26)=0,1,0)+IF((COUNT($AF26)+COUNT($AI26)+COUNT($AK26))=3,1,0)=2,1,0)</f>
        <v>0</v>
      </c>
      <c r="Z36" s="128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28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28">
        <f>IF(IF(COUNT($K25)=0,1,0)+IF(COUNT($M25)=0,1,0)+IF(COUNT($P25)+COUNT($R25)=2,1,0)=3,1,0)</f>
        <v>0</v>
      </c>
      <c r="F37" s="128">
        <f>IF(IF(COUNT($K26)=0,1,0)+IF(COUNT($M26)=0,1,0)+IF(COUNT($P26)+COUNT($R26)=2,1,0)=3,1,0)</f>
        <v>0</v>
      </c>
      <c r="G37" s="128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28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60"/>
      <c r="U37" s="268">
        <f>IF(IF(COUNT($AD24)=0,1,0)+IF(COUNT($AF24)=0,1,0)+IF(COUNT($AI24)+COUNT($AK24)=2,1,0)=3,1,0)</f>
        <v>0</v>
      </c>
      <c r="V37" s="233"/>
      <c r="W37" s="233"/>
      <c r="X37" s="128">
        <f>IF(IF(COUNT($AD25)=0,1,0)+IF(COUNT($AF25)=0,1,0)+IF(COUNT($AI25)+COUNT($AK25)=2,1,0)=3,1,0)</f>
        <v>0</v>
      </c>
      <c r="Y37" s="128">
        <f>IF(IF(COUNT($AD26)=0,1,0)+IF(COUNT($AF26)=0,1,0)+IF(COUNT($AI26)+COUNT($AK26)=2,1,0)=3,1,0)</f>
        <v>0</v>
      </c>
      <c r="Z37" s="128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28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28">
        <f>IF(IF(COUNT($K25)=0,1,0)+IF(COUNT($M25)=0,1,0)+IF(COUNT($P25)=0,1,0)+IF(COUNT($R25)=1,1,0)=4,1,0)</f>
        <v>0</v>
      </c>
      <c r="F38" s="128">
        <f>IF(IF(COUNT($K26)=0,1,0)+IF(COUNT($M26)=0,1,0)+IF(COUNT($P26)=0,1,0)+IF(COUNT($R26)=1,1,0)=4,1,0)</f>
        <v>0</v>
      </c>
      <c r="G38" s="128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28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60"/>
      <c r="U38" s="268">
        <f>IF(IF(COUNT($AD24)=0,1,0)+IF(COUNT($AF24)=0,1,0)+IF(COUNT($AI24)=0,1,0)+IF(COUNT($AK24)=1,1,0)=4,1,0)</f>
        <v>0</v>
      </c>
      <c r="V38" s="233"/>
      <c r="W38" s="233"/>
      <c r="X38" s="128">
        <f>IF(IF(COUNT($AD25)=0,1,0)+IF(COUNT($AF25)=0,1,0)+IF(COUNT($AI25)=0,1,0)+IF(COUNT($AK25)=1,1,0)=4,1,0)</f>
        <v>0</v>
      </c>
      <c r="Y38" s="128">
        <f>IF(IF(COUNT($AD26)=0,1,0)+IF(COUNT($AF26)=0,1,0)+IF(COUNT($AI26)=0,1,0)+IF(COUNT($AK26)=1,1,0)=4,1,0)</f>
        <v>0</v>
      </c>
      <c r="Z38" s="128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28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18"/>
      <c r="B39" s="118"/>
      <c r="C39" s="118"/>
      <c r="D39" s="118"/>
      <c r="E39" s="118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143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5"/>
      <c r="Y45" s="5"/>
      <c r="Z45" s="5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5"/>
      <c r="Y46" s="5"/>
      <c r="Z46" s="5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AC7:AM7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AT7:AT8"/>
    <mergeCell ref="B9:K9"/>
    <mergeCell ref="L9:R9"/>
    <mergeCell ref="S9:Y9"/>
    <mergeCell ref="Z9:AD9"/>
    <mergeCell ref="AE9:AM9"/>
    <mergeCell ref="A13:C13"/>
    <mergeCell ref="D13:G13"/>
    <mergeCell ref="H13:P13"/>
    <mergeCell ref="Q13:Y13"/>
    <mergeCell ref="Z13:AH13"/>
    <mergeCell ref="AI13:AM13"/>
    <mergeCell ref="B10:K10"/>
    <mergeCell ref="L10:AM10"/>
    <mergeCell ref="N12:AB12"/>
    <mergeCell ref="AC12:AE12"/>
    <mergeCell ref="AF12:AH12"/>
    <mergeCell ref="AI12:AM12"/>
    <mergeCell ref="L8:AM8"/>
    <mergeCell ref="N7:V7"/>
    <mergeCell ref="A15:C15"/>
    <mergeCell ref="H15:P15"/>
    <mergeCell ref="Q15:Y15"/>
    <mergeCell ref="Z15:AH15"/>
    <mergeCell ref="AI15:AM15"/>
    <mergeCell ref="D15:E15"/>
    <mergeCell ref="F15:G15"/>
    <mergeCell ref="A14:C14"/>
    <mergeCell ref="D14:G14"/>
    <mergeCell ref="H14:P14"/>
    <mergeCell ref="Q14:Y14"/>
    <mergeCell ref="Z14:AH14"/>
    <mergeCell ref="AI14:AM14"/>
    <mergeCell ref="A17:C17"/>
    <mergeCell ref="H17:P17"/>
    <mergeCell ref="Q17:Y17"/>
    <mergeCell ref="Z17:AH17"/>
    <mergeCell ref="AI17:AM17"/>
    <mergeCell ref="D17:E17"/>
    <mergeCell ref="F17:G17"/>
    <mergeCell ref="A16:C16"/>
    <mergeCell ref="H16:P16"/>
    <mergeCell ref="Q16:Y16"/>
    <mergeCell ref="Z16:AH16"/>
    <mergeCell ref="AI16:AM16"/>
    <mergeCell ref="D16:E16"/>
    <mergeCell ref="F16:G16"/>
    <mergeCell ref="A19:C19"/>
    <mergeCell ref="D19:G19"/>
    <mergeCell ref="H19:P19"/>
    <mergeCell ref="Q19:Y19"/>
    <mergeCell ref="Z19:AH19"/>
    <mergeCell ref="AI19:AM19"/>
    <mergeCell ref="A18:C18"/>
    <mergeCell ref="H18:P18"/>
    <mergeCell ref="Q18:Y18"/>
    <mergeCell ref="Z18:AH18"/>
    <mergeCell ref="AI18:AM18"/>
    <mergeCell ref="D18:E18"/>
    <mergeCell ref="F18:G18"/>
    <mergeCell ref="B25:D25"/>
    <mergeCell ref="H25:J25"/>
    <mergeCell ref="K25:L25"/>
    <mergeCell ref="M25:N25"/>
    <mergeCell ref="P25:Q25"/>
    <mergeCell ref="R25:S25"/>
    <mergeCell ref="AA22:AC22"/>
    <mergeCell ref="AD22:AL22"/>
    <mergeCell ref="B24:D24"/>
    <mergeCell ref="H24:J24"/>
    <mergeCell ref="K24:L24"/>
    <mergeCell ref="M24:N24"/>
    <mergeCell ref="P24:Q24"/>
    <mergeCell ref="R24:S24"/>
    <mergeCell ref="U24:W24"/>
    <mergeCell ref="AA24:AC24"/>
    <mergeCell ref="B22:D22"/>
    <mergeCell ref="E22:G22"/>
    <mergeCell ref="H22:J22"/>
    <mergeCell ref="K22:S22"/>
    <mergeCell ref="U22:W22"/>
    <mergeCell ref="X22:Z22"/>
    <mergeCell ref="U25:W25"/>
    <mergeCell ref="AA25:AC25"/>
    <mergeCell ref="AD25:AE25"/>
    <mergeCell ref="AF25:AG25"/>
    <mergeCell ref="AI25:AJ25"/>
    <mergeCell ref="AK25:AL25"/>
    <mergeCell ref="AD24:AE24"/>
    <mergeCell ref="AF24:AG24"/>
    <mergeCell ref="AI24:AJ24"/>
    <mergeCell ref="AK24:AL24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B23:D23"/>
    <mergeCell ref="H23:J23"/>
    <mergeCell ref="K23:L23"/>
    <mergeCell ref="M23:N23"/>
    <mergeCell ref="P23:Q23"/>
    <mergeCell ref="R23:S2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  <mergeCell ref="U37:W37"/>
    <mergeCell ref="AA37:AC37"/>
  </mergeCells>
  <phoneticPr fontId="6"/>
  <dataValidations count="8">
    <dataValidation type="list" allowBlank="1" showInputMessage="1" showErrorMessage="1" sqref="L6:AB6" xr:uid="{393F7DA3-639C-4DFB-8CB7-ECA96939357C}">
      <formula1>$B$48:$B$67</formula1>
    </dataValidation>
    <dataValidation type="list" imeMode="disabled" allowBlank="1" showInputMessage="1" showErrorMessage="1" sqref="A41:A43" xr:uid="{F6CC8EA0-C3D2-4FF3-830F-A28BA00E53F7}">
      <formula1>"○,×"</formula1>
    </dataValidation>
    <dataValidation type="list" allowBlank="1" showInputMessage="1" showErrorMessage="1" sqref="AC12:AE12 H14 Q14 Z14" xr:uid="{E3AA18C8-1B69-43C9-B0BF-93A760256036}">
      <formula1>"○,×"</formula1>
    </dataValidation>
    <dataValidation imeMode="halfKatakana" allowBlank="1" showInputMessage="1" showErrorMessage="1" sqref="L4:AF4" xr:uid="{1F23749D-FC21-4657-912D-7E31CDB8443A}"/>
    <dataValidation imeMode="disabled" allowBlank="1" showInputMessage="1" showErrorMessage="1" sqref="AJ6:AK6" xr:uid="{5C66A48E-89BC-4EEB-8CF4-B880C1D68671}"/>
    <dataValidation type="textLength" imeMode="halfAlpha" operator="equal" allowBlank="1" showInputMessage="1" showErrorMessage="1" errorTitle="事業所番号" error="10桁で入力してください。" sqref="AG5:AM5" xr:uid="{166A9DF2-9623-47B7-815F-A49672D9DD49}">
      <formula1>10</formula1>
    </dataValidation>
    <dataValidation imeMode="halfAlpha" allowBlank="1" showInputMessage="1" showErrorMessage="1" sqref="AE6:AH6 S9:Y9 AE9" xr:uid="{93C9A40B-FBC0-4B99-8891-2B11B926B8F0}"/>
    <dataValidation type="list" allowBlank="1" showInputMessage="1" showErrorMessage="1" sqref="X45:Z46" xr:uid="{D4D1EE18-9968-42E1-BDE7-678BDD7D865A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EB19F-08B8-490E-82F9-1BDFCF9565DA}">
  <sheetPr>
    <tabColor rgb="FFFFFF00"/>
  </sheetPr>
  <dimension ref="A1:AT67"/>
  <sheetViews>
    <sheetView view="pageBreakPreview" topLeftCell="A8" zoomScale="85" zoomScaleNormal="100" zoomScaleSheetLayoutView="85" workbookViewId="0">
      <selection activeCell="H15" sqref="H15:P15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144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19413B03-7184-463A-BE54-E5C4195FECAD}">
      <formula1>"○"</formula1>
    </dataValidation>
    <dataValidation imeMode="halfAlpha" allowBlank="1" showInputMessage="1" showErrorMessage="1" sqref="AE6:AH6 S9:Y9 AE9" xr:uid="{644E6912-3490-453E-8FAA-2F7FD5BA125B}"/>
    <dataValidation type="textLength" imeMode="halfAlpha" operator="equal" allowBlank="1" showInputMessage="1" showErrorMessage="1" errorTitle="事業所番号" error="10桁で入力してください。" sqref="AG5:AM5" xr:uid="{20E34E5E-AB8B-4BB9-8FE7-9E2D592D21E9}">
      <formula1>10</formula1>
    </dataValidation>
    <dataValidation imeMode="disabled" allowBlank="1" showInputMessage="1" showErrorMessage="1" sqref="AJ6:AK6" xr:uid="{7B9CE599-0F9E-4CC0-815D-EC7EC0442D4C}"/>
    <dataValidation imeMode="halfKatakana" allowBlank="1" showInputMessage="1" showErrorMessage="1" sqref="L4:AF4" xr:uid="{DF3DE2B0-D764-4D7F-8E72-0D31E85E507E}"/>
    <dataValidation type="list" allowBlank="1" showInputMessage="1" showErrorMessage="1" sqref="AC12:AE12 H14 Q14 Z14" xr:uid="{A62F0C81-1819-44F3-983A-17C5E67C9674}">
      <formula1>"○,×"</formula1>
    </dataValidation>
    <dataValidation type="list" imeMode="disabled" allowBlank="1" showInputMessage="1" showErrorMessage="1" sqref="A41:A43" xr:uid="{8B7CB36F-EFFF-42FB-934A-2682688D8213}">
      <formula1>"○,×"</formula1>
    </dataValidation>
    <dataValidation type="list" allowBlank="1" showInputMessage="1" showErrorMessage="1" sqref="L6:AB6" xr:uid="{8902137A-5715-41C6-8A64-49C4FC14B3DC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00F84-310D-4C0B-9403-FE26EE5E3D4C}">
  <sheetPr>
    <tabColor rgb="FFFFFF00"/>
  </sheetPr>
  <dimension ref="A1:AT67"/>
  <sheetViews>
    <sheetView view="pageBreakPreview" topLeftCell="A11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 t="s">
        <v>167</v>
      </c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203F2BFA-4870-426C-9827-7F109FAEE77D}">
      <formula1>$B$48:$B$67</formula1>
    </dataValidation>
    <dataValidation type="list" imeMode="disabled" allowBlank="1" showInputMessage="1" showErrorMessage="1" sqref="A41:A43" xr:uid="{10042F12-F7A8-4D5C-8616-6FACBD8266EF}">
      <formula1>"○,×"</formula1>
    </dataValidation>
    <dataValidation type="list" allowBlank="1" showInputMessage="1" showErrorMessage="1" sqref="AC12:AE12 H14 Q14 Z14" xr:uid="{2EA9E1C2-EA5A-47BB-A7BC-15C5B77B1242}">
      <formula1>"○,×"</formula1>
    </dataValidation>
    <dataValidation imeMode="halfKatakana" allowBlank="1" showInputMessage="1" showErrorMessage="1" sqref="L4:AF4" xr:uid="{379A2DB1-1598-49E9-8AFA-17FDAD32DE18}"/>
    <dataValidation imeMode="disabled" allowBlank="1" showInputMessage="1" showErrorMessage="1" sqref="AJ6:AK6" xr:uid="{0D1694E2-09FF-49D0-B29D-3BFAE2108BAE}"/>
    <dataValidation type="textLength" imeMode="halfAlpha" operator="equal" allowBlank="1" showInputMessage="1" showErrorMessage="1" errorTitle="事業所番号" error="10桁で入力してください。" sqref="AG5:AM5" xr:uid="{7B6F2835-11F5-45B0-B3AF-F07877F66672}">
      <formula1>10</formula1>
    </dataValidation>
    <dataValidation imeMode="halfAlpha" allowBlank="1" showInputMessage="1" showErrorMessage="1" sqref="AE9 S9:Y9 AE6:AH6" xr:uid="{1807F799-6C4B-445F-A03C-5CA2EE71D6C6}"/>
    <dataValidation type="list" allowBlank="1" showInputMessage="1" showErrorMessage="1" sqref="X45:Z46" xr:uid="{279C6535-6366-4A8B-BA3B-78ADB6EC3D07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26115C-41C7-44CD-95DB-37501F7FFDE9}">
  <sheetPr>
    <tabColor rgb="FFFFFF00"/>
  </sheetPr>
  <dimension ref="A1:AT67"/>
  <sheetViews>
    <sheetView view="pageBreakPreview" topLeftCell="A7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8CC71966-62A2-4867-9EAE-5A4AB6370F9C}">
      <formula1>"○"</formula1>
    </dataValidation>
    <dataValidation imeMode="halfAlpha" allowBlank="1" showInputMessage="1" showErrorMessage="1" sqref="AE9 S9:Y9 AE6:AH6" xr:uid="{54845C61-FE2E-40AE-A06A-313DD5D097A0}"/>
    <dataValidation type="textLength" imeMode="halfAlpha" operator="equal" allowBlank="1" showInputMessage="1" showErrorMessage="1" errorTitle="事業所番号" error="10桁で入力してください。" sqref="AG5:AM5" xr:uid="{070A9563-F3FC-41EB-AAE7-F75ECA7517A8}">
      <formula1>10</formula1>
    </dataValidation>
    <dataValidation imeMode="disabled" allowBlank="1" showInputMessage="1" showErrorMessage="1" sqref="AJ6:AK6" xr:uid="{6E516186-66C6-45E0-92C5-0E6B6C0BE3A9}"/>
    <dataValidation imeMode="halfKatakana" allowBlank="1" showInputMessage="1" showErrorMessage="1" sqref="L4:AF4" xr:uid="{DB5D5072-3712-4A66-AF10-0845ACF591BE}"/>
    <dataValidation type="list" allowBlank="1" showInputMessage="1" showErrorMessage="1" sqref="AC12:AE12 H14 Q14 Z14" xr:uid="{4438B8DB-6C30-4D26-AEE0-E60BDA751E92}">
      <formula1>"○,×"</formula1>
    </dataValidation>
    <dataValidation type="list" imeMode="disabled" allowBlank="1" showInputMessage="1" showErrorMessage="1" sqref="A41:A43" xr:uid="{EBC8A0AB-FB2C-4BFE-8156-94A0B585A61F}">
      <formula1>"○,×"</formula1>
    </dataValidation>
    <dataValidation type="list" allowBlank="1" showInputMessage="1" showErrorMessage="1" sqref="L6:AB6" xr:uid="{8BD9CC22-7327-4A42-A7A0-CFAA1F400676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4D813B-4A00-448C-A18C-56CEF1EB0CD3}">
  <sheetPr>
    <tabColor rgb="FFFFFF00"/>
  </sheetPr>
  <dimension ref="A1:AT67"/>
  <sheetViews>
    <sheetView view="pageBreakPreview" topLeftCell="A10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F2DF6DBB-9DE6-4B27-A77A-5070463BB12B}">
      <formula1>$B$48:$B$67</formula1>
    </dataValidation>
    <dataValidation type="list" imeMode="disabled" allowBlank="1" showInputMessage="1" showErrorMessage="1" sqref="A41:A43" xr:uid="{67BE17F6-4989-4A09-9714-0082DA6F3986}">
      <formula1>"○,×"</formula1>
    </dataValidation>
    <dataValidation type="list" allowBlank="1" showInputMessage="1" showErrorMessage="1" sqref="AC12:AE12 H14 Q14 Z14" xr:uid="{D247BE0F-77C6-4BCE-9BC4-89D471503950}">
      <formula1>"○,×"</formula1>
    </dataValidation>
    <dataValidation imeMode="halfKatakana" allowBlank="1" showInputMessage="1" showErrorMessage="1" sqref="L4:AF4" xr:uid="{620267DD-8343-48FF-9E57-879053D4A9BD}"/>
    <dataValidation imeMode="disabled" allowBlank="1" showInputMessage="1" showErrorMessage="1" sqref="AJ6:AK6" xr:uid="{D4252D56-6A41-4BAE-9F38-75D461E81C30}"/>
    <dataValidation type="textLength" imeMode="halfAlpha" operator="equal" allowBlank="1" showInputMessage="1" showErrorMessage="1" errorTitle="事業所番号" error="10桁で入力してください。" sqref="AG5:AM5" xr:uid="{8FF9ABAE-93BC-49B4-85C4-0DE2DD5C688E}">
      <formula1>10</formula1>
    </dataValidation>
    <dataValidation imeMode="halfAlpha" allowBlank="1" showInputMessage="1" showErrorMessage="1" sqref="AE9 S9:Y9 AE6:AH6" xr:uid="{5CD4C05A-D0EA-41ED-A995-1E025B1F8B4F}"/>
    <dataValidation type="list" allowBlank="1" showInputMessage="1" showErrorMessage="1" sqref="X45:Z46" xr:uid="{08B5C9EE-3200-426E-8207-8F780580CDF2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F593D2-8D14-41EB-B454-59A6851C7326}">
  <sheetPr>
    <tabColor rgb="FFFFFF00"/>
  </sheetPr>
  <dimension ref="A1:AT67"/>
  <sheetViews>
    <sheetView view="pageBreakPreview" topLeftCell="A8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3DD66B15-862A-448C-AF5B-24C4C76E4D6B}">
      <formula1>"○"</formula1>
    </dataValidation>
    <dataValidation imeMode="halfAlpha" allowBlank="1" showInputMessage="1" showErrorMessage="1" sqref="AE9 S9:Y9 AE6:AH6" xr:uid="{60EDCA68-F108-488C-8F99-3692284F147A}"/>
    <dataValidation type="textLength" imeMode="halfAlpha" operator="equal" allowBlank="1" showInputMessage="1" showErrorMessage="1" errorTitle="事業所番号" error="10桁で入力してください。" sqref="AG5:AM5" xr:uid="{CDE7D17A-ACE8-4E73-A3D2-9CAF7FA3CAEE}">
      <formula1>10</formula1>
    </dataValidation>
    <dataValidation imeMode="disabled" allowBlank="1" showInputMessage="1" showErrorMessage="1" sqref="AJ6:AK6" xr:uid="{9C43201B-FFB0-451B-B2E3-8084A18237FF}"/>
    <dataValidation imeMode="halfKatakana" allowBlank="1" showInputMessage="1" showErrorMessage="1" sqref="L4:AF4" xr:uid="{65BC8EAE-8DCF-4F9D-888F-D538DE161AFF}"/>
    <dataValidation type="list" allowBlank="1" showInputMessage="1" showErrorMessage="1" sqref="AC12:AE12 H14 Q14 Z14" xr:uid="{C92A6882-9B76-4073-AE4A-0B3976B3CE5F}">
      <formula1>"○,×"</formula1>
    </dataValidation>
    <dataValidation type="list" imeMode="disabled" allowBlank="1" showInputMessage="1" showErrorMessage="1" sqref="A41:A43" xr:uid="{99B4A72A-77EA-4504-A69B-D0A058472D65}">
      <formula1>"○,×"</formula1>
    </dataValidation>
    <dataValidation type="list" allowBlank="1" showInputMessage="1" showErrorMessage="1" sqref="L6:AB6" xr:uid="{4BAB0F22-0023-4D7B-86EB-B41216A5E38F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A30CE9-6553-4F66-8F7E-37FDFBEDF1AC}">
  <sheetPr>
    <tabColor rgb="FFFFFF00"/>
  </sheetPr>
  <dimension ref="A1:AT67"/>
  <sheetViews>
    <sheetView view="pageBreakPreview" topLeftCell="A6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0AA6C8B5-94D4-4758-8EA2-56EFC48D83BC}">
      <formula1>$B$48:$B$67</formula1>
    </dataValidation>
    <dataValidation type="list" imeMode="disabled" allowBlank="1" showInputMessage="1" showErrorMessage="1" sqref="A41:A43" xr:uid="{88B763D1-2994-41E7-A93A-8DA2F4A793FC}">
      <formula1>"○,×"</formula1>
    </dataValidation>
    <dataValidation type="list" allowBlank="1" showInputMessage="1" showErrorMessage="1" sqref="AC12:AE12 H14 Q14 Z14" xr:uid="{A13631A0-A0FF-4C2C-82EB-0A3EB983C19E}">
      <formula1>"○,×"</formula1>
    </dataValidation>
    <dataValidation imeMode="halfKatakana" allowBlank="1" showInputMessage="1" showErrorMessage="1" sqref="L4:AF4" xr:uid="{792F0BD6-12EC-4168-8341-A5E16B567571}"/>
    <dataValidation imeMode="disabled" allowBlank="1" showInputMessage="1" showErrorMessage="1" sqref="AJ6:AK6" xr:uid="{15760E17-CC8B-42B3-94E5-D188E4BCF416}"/>
    <dataValidation type="textLength" imeMode="halfAlpha" operator="equal" allowBlank="1" showInputMessage="1" showErrorMessage="1" errorTitle="事業所番号" error="10桁で入力してください。" sqref="AG5:AM5" xr:uid="{ED8FE66C-71A2-4DEF-9D3D-C673120B07AE}">
      <formula1>10</formula1>
    </dataValidation>
    <dataValidation imeMode="halfAlpha" allowBlank="1" showInputMessage="1" showErrorMessage="1" sqref="AE9 S9:Y9 AE6:AH6" xr:uid="{8700BDD1-1BAC-4BC3-845E-4684B548794D}"/>
    <dataValidation type="list" allowBlank="1" showInputMessage="1" showErrorMessage="1" sqref="X45:Z46" xr:uid="{6A02F960-787E-4224-9877-3D355F987412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D197B6-CA41-4E99-B721-C077A1F1EF4B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P15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C0BCB603-B885-43FB-9DFE-804B77430BB7}">
      <formula1>"○"</formula1>
    </dataValidation>
    <dataValidation imeMode="halfAlpha" allowBlank="1" showInputMessage="1" showErrorMessage="1" sqref="AE9 S9:Y9 AE6:AH6" xr:uid="{4D9F21B5-C8E0-4887-ACD6-E646EE61FD7C}"/>
    <dataValidation type="textLength" imeMode="halfAlpha" operator="equal" allowBlank="1" showInputMessage="1" showErrorMessage="1" errorTitle="事業所番号" error="10桁で入力してください。" sqref="AG5:AM5" xr:uid="{5DDA35E8-1976-4304-9CC2-3C583DA81BB6}">
      <formula1>10</formula1>
    </dataValidation>
    <dataValidation imeMode="disabled" allowBlank="1" showInputMessage="1" showErrorMessage="1" sqref="AJ6:AK6" xr:uid="{4FC8EF76-C6D5-4EAA-8B6A-8E119D3A7296}"/>
    <dataValidation imeMode="halfKatakana" allowBlank="1" showInputMessage="1" showErrorMessage="1" sqref="L4:AF4" xr:uid="{AD761313-5EB6-4B8A-A252-77A058E4076C}"/>
    <dataValidation type="list" allowBlank="1" showInputMessage="1" showErrorMessage="1" sqref="AC12:AE12 H14 Q14 Z14" xr:uid="{8904E362-EBC0-4ED5-83F2-A6096609ECC7}">
      <formula1>"○,×"</formula1>
    </dataValidation>
    <dataValidation type="list" imeMode="disabled" allowBlank="1" showInputMessage="1" showErrorMessage="1" sqref="A41:A43" xr:uid="{7923468D-627C-4405-AA57-71DF138D6423}">
      <formula1>"○,×"</formula1>
    </dataValidation>
    <dataValidation type="list" allowBlank="1" showInputMessage="1" showErrorMessage="1" sqref="L6:AB6" xr:uid="{0C547046-E929-4FB2-AEB8-EC4468C72E0E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E833BC-2E89-4CB0-A13F-2CDF20E4A7AC}">
  <sheetPr>
    <tabColor rgb="FFFFFF00"/>
  </sheetPr>
  <dimension ref="A1:AT67"/>
  <sheetViews>
    <sheetView view="pageBreakPreview" topLeftCell="A4" zoomScale="85" zoomScaleNormal="100" zoomScaleSheetLayoutView="85" workbookViewId="0">
      <selection activeCell="H16" sqref="H16:P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C69B6A67-AEF2-4B48-B8AF-870B57693CE8}">
      <formula1>$B$48:$B$67</formula1>
    </dataValidation>
    <dataValidation type="list" imeMode="disabled" allowBlank="1" showInputMessage="1" showErrorMessage="1" sqref="A41:A43" xr:uid="{8B70557E-ECDC-4702-AB65-0016C43D9F45}">
      <formula1>"○,×"</formula1>
    </dataValidation>
    <dataValidation type="list" allowBlank="1" showInputMessage="1" showErrorMessage="1" sqref="AC12:AE12 H14 Q14 Z14" xr:uid="{8B1D8C83-E585-4F9B-8371-D2C09109A09E}">
      <formula1>"○,×"</formula1>
    </dataValidation>
    <dataValidation imeMode="halfKatakana" allowBlank="1" showInputMessage="1" showErrorMessage="1" sqref="L4:AF4" xr:uid="{DBE10575-F1D7-4061-9B14-6C1F23D8B84A}"/>
    <dataValidation imeMode="disabled" allowBlank="1" showInputMessage="1" showErrorMessage="1" sqref="AJ6:AK6" xr:uid="{CFC4EE51-D9DE-4D30-A185-9EE01FC4E8D0}"/>
    <dataValidation type="textLength" imeMode="halfAlpha" operator="equal" allowBlank="1" showInputMessage="1" showErrorMessage="1" errorTitle="事業所番号" error="10桁で入力してください。" sqref="AG5:AM5" xr:uid="{F99E0C42-D8EA-4821-8C05-8B9AB80B3F8C}">
      <formula1>10</formula1>
    </dataValidation>
    <dataValidation imeMode="halfAlpha" allowBlank="1" showInputMessage="1" showErrorMessage="1" sqref="AE9 S9:Y9 AE6:AH6" xr:uid="{06FE6CA3-57DE-4FEA-AB06-F11833D7887F}"/>
    <dataValidation type="list" allowBlank="1" showInputMessage="1" showErrorMessage="1" sqref="X45:Z46" xr:uid="{F405A2AC-C46B-4182-95AD-F34526ACC970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59145-C14A-413B-9E75-D94B47947B3A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758D2E4E-19D4-4DB7-ACF5-80AE5DA05686}">
      <formula1>"○"</formula1>
    </dataValidation>
    <dataValidation imeMode="halfAlpha" allowBlank="1" showInputMessage="1" showErrorMessage="1" sqref="AE9 S9:Y9 AE6:AH6" xr:uid="{0A20CA12-6312-49C6-B676-163B49B1C3F7}"/>
    <dataValidation type="textLength" imeMode="halfAlpha" operator="equal" allowBlank="1" showInputMessage="1" showErrorMessage="1" errorTitle="事業所番号" error="10桁で入力してください。" sqref="AG5:AM5" xr:uid="{8D618724-594C-4180-A5F9-EBC5C2D96640}">
      <formula1>10</formula1>
    </dataValidation>
    <dataValidation imeMode="disabled" allowBlank="1" showInputMessage="1" showErrorMessage="1" sqref="AJ6:AK6" xr:uid="{36D1A92C-3D8A-4A61-9B3A-58DFE6344E21}"/>
    <dataValidation imeMode="halfKatakana" allowBlank="1" showInputMessage="1" showErrorMessage="1" sqref="L4:AF4" xr:uid="{EC2F191E-3543-4C9E-BDB4-1E12390273E9}"/>
    <dataValidation type="list" allowBlank="1" showInputMessage="1" showErrorMessage="1" sqref="AC12:AE12 H14 Q14 Z14" xr:uid="{68C89E05-9402-4D1A-B6E5-70567E930E99}">
      <formula1>"○,×"</formula1>
    </dataValidation>
    <dataValidation type="list" imeMode="disabled" allowBlank="1" showInputMessage="1" showErrorMessage="1" sqref="A41:A43" xr:uid="{C5A31EB8-2688-4B38-BDA0-276A7B6CCBE4}">
      <formula1>"○,×"</formula1>
    </dataValidation>
    <dataValidation type="list" allowBlank="1" showInputMessage="1" showErrorMessage="1" sqref="L6:AB6" xr:uid="{369F8ECB-65F5-48C9-8C9E-DD9E32A7DD4C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8AE87D-4893-4788-AA11-D5207A5364A3}">
  <sheetPr>
    <tabColor rgb="FFFFFF00"/>
  </sheetPr>
  <dimension ref="A1:AT67"/>
  <sheetViews>
    <sheetView view="pageBreakPreview" topLeftCell="A7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A971B882-40B8-4AE5-AA55-812CFF6F0A64}">
      <formula1>$B$48:$B$67</formula1>
    </dataValidation>
    <dataValidation type="list" imeMode="disabled" allowBlank="1" showInputMessage="1" showErrorMessage="1" sqref="A41:A43" xr:uid="{33899147-274E-4183-AFEA-D433AD764741}">
      <formula1>"○,×"</formula1>
    </dataValidation>
    <dataValidation type="list" allowBlank="1" showInputMessage="1" showErrorMessage="1" sqref="AC12:AE12 H14 Q14 Z14" xr:uid="{BDE5180F-E78B-4A6E-8960-73D8F44E4B0F}">
      <formula1>"○,×"</formula1>
    </dataValidation>
    <dataValidation imeMode="halfKatakana" allowBlank="1" showInputMessage="1" showErrorMessage="1" sqref="L4:AF4" xr:uid="{0828C6D4-5EDC-4226-9E23-EAF8C50FCB03}"/>
    <dataValidation imeMode="disabled" allowBlank="1" showInputMessage="1" showErrorMessage="1" sqref="AJ6:AK6" xr:uid="{133F1F1D-3736-4475-BD64-2F658466EF8F}"/>
    <dataValidation type="textLength" imeMode="halfAlpha" operator="equal" allowBlank="1" showInputMessage="1" showErrorMessage="1" errorTitle="事業所番号" error="10桁で入力してください。" sqref="AG5:AM5" xr:uid="{DF0E6F4E-87DB-44D7-80F9-9948F47A1910}">
      <formula1>10</formula1>
    </dataValidation>
    <dataValidation imeMode="halfAlpha" allowBlank="1" showInputMessage="1" showErrorMessage="1" sqref="AE9 S9:Y9 AE6:AH6" xr:uid="{72B85323-1220-4CBA-A431-0E4823BA2C22}"/>
    <dataValidation type="list" allowBlank="1" showInputMessage="1" showErrorMessage="1" sqref="X45:Z46" xr:uid="{0366BD10-8407-4949-B495-16AC76352A1F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8B54A-714D-4928-A0A8-02025D12ECA6}">
  <sheetPr>
    <tabColor rgb="FFFFFF00"/>
  </sheetPr>
  <dimension ref="A1:AT67"/>
  <sheetViews>
    <sheetView view="pageBreakPreview" topLeftCell="A6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8419829A-49FB-4947-8B30-7BC9B9AC2BCD}">
      <formula1>"○"</formula1>
    </dataValidation>
    <dataValidation imeMode="halfAlpha" allowBlank="1" showInputMessage="1" showErrorMessage="1" sqref="AE9 S9:Y9 AE6:AH6" xr:uid="{D212C2B1-AA1F-4929-83E8-920D936F7A2E}"/>
    <dataValidation type="textLength" imeMode="halfAlpha" operator="equal" allowBlank="1" showInputMessage="1" showErrorMessage="1" errorTitle="事業所番号" error="10桁で入力してください。" sqref="AG5:AM5" xr:uid="{9B990192-3C4E-4A15-88DD-68438776AD28}">
      <formula1>10</formula1>
    </dataValidation>
    <dataValidation imeMode="disabled" allowBlank="1" showInputMessage="1" showErrorMessage="1" sqref="AJ6:AK6" xr:uid="{A3B60C2E-05A1-4809-A18D-6734AC8CD29F}"/>
    <dataValidation imeMode="halfKatakana" allowBlank="1" showInputMessage="1" showErrorMessage="1" sqref="L4:AF4" xr:uid="{3A3A3CE4-74F0-49CD-93B9-650943EC316E}"/>
    <dataValidation type="list" allowBlank="1" showInputMessage="1" showErrorMessage="1" sqref="AC12:AE12 H14 Q14 Z14" xr:uid="{ADCBB462-0652-4410-AB1A-C426B17C3BDE}">
      <formula1>"○,×"</formula1>
    </dataValidation>
    <dataValidation type="list" imeMode="disabled" allowBlank="1" showInputMessage="1" showErrorMessage="1" sqref="A41:A43" xr:uid="{D61976A3-0D57-4037-BE71-556CBC9AEAFA}">
      <formula1>"○,×"</formula1>
    </dataValidation>
    <dataValidation type="list" allowBlank="1" showInputMessage="1" showErrorMessage="1" sqref="L6:AB6" xr:uid="{058B3103-CEE4-4A65-9720-6C8F5B490E70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393C6-E84E-4FAE-9D43-96AE55ADFC5B}">
  <sheetPr>
    <tabColor rgb="FFFFFF00"/>
  </sheetPr>
  <dimension ref="A1:AT67"/>
  <sheetViews>
    <sheetView view="pageBreakPreview" topLeftCell="A6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7364DDD4-E0FE-48A8-901A-A4FB1E65D365}">
      <formula1>$B$48:$B$67</formula1>
    </dataValidation>
    <dataValidation type="list" imeMode="disabled" allowBlank="1" showInputMessage="1" showErrorMessage="1" sqref="A41:A43" xr:uid="{1718ECC9-1DBC-43B9-910E-EFCB3F14A658}">
      <formula1>"○,×"</formula1>
    </dataValidation>
    <dataValidation type="list" allowBlank="1" showInputMessage="1" showErrorMessage="1" sqref="AC12:AE12 H14 Q14 Z14" xr:uid="{664F763E-7273-44FD-999B-AD7C7A282D17}">
      <formula1>"○,×"</formula1>
    </dataValidation>
    <dataValidation imeMode="halfKatakana" allowBlank="1" showInputMessage="1" showErrorMessage="1" sqref="L4:AF4" xr:uid="{96EFA4B0-F36E-42F2-8D7B-1E38BC054028}"/>
    <dataValidation imeMode="disabled" allowBlank="1" showInputMessage="1" showErrorMessage="1" sqref="AJ6:AK6" xr:uid="{617DB476-9084-43D4-8699-5F5985E05702}"/>
    <dataValidation type="textLength" imeMode="halfAlpha" operator="equal" allowBlank="1" showInputMessage="1" showErrorMessage="1" errorTitle="事業所番号" error="10桁で入力してください。" sqref="AG5:AM5" xr:uid="{B4BB9C32-E67F-4D4F-B09F-E3D5470ECAFF}">
      <formula1>10</formula1>
    </dataValidation>
    <dataValidation imeMode="halfAlpha" allowBlank="1" showInputMessage="1" showErrorMessage="1" sqref="AE9 S9:Y9 AE6:AH6" xr:uid="{C7A5BEF9-287A-42FE-B415-48E5B85B6E13}"/>
    <dataValidation type="list" allowBlank="1" showInputMessage="1" showErrorMessage="1" sqref="X45:Z46" xr:uid="{D9880EC9-0F82-42AC-BA08-E20E55AC3639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6FAB52-9D13-491A-9FF0-852D09D8490D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09A55236-8830-4674-856E-0F82897B0E07}">
      <formula1>"○"</formula1>
    </dataValidation>
    <dataValidation imeMode="halfAlpha" allowBlank="1" showInputMessage="1" showErrorMessage="1" sqref="AE9 S9:Y9 AE6:AH6" xr:uid="{F3ADBF82-1E14-4011-9A6A-D9D1A26E9C48}"/>
    <dataValidation type="textLength" imeMode="halfAlpha" operator="equal" allowBlank="1" showInputMessage="1" showErrorMessage="1" errorTitle="事業所番号" error="10桁で入力してください。" sqref="AG5:AM5" xr:uid="{3B237F32-A224-4BBF-B05D-AE76E6DB8360}">
      <formula1>10</formula1>
    </dataValidation>
    <dataValidation imeMode="disabled" allowBlank="1" showInputMessage="1" showErrorMessage="1" sqref="AJ6:AK6" xr:uid="{96D4D908-D93E-4F84-B71D-EB8B4A00986B}"/>
    <dataValidation imeMode="halfKatakana" allowBlank="1" showInputMessage="1" showErrorMessage="1" sqref="L4:AF4" xr:uid="{8A73E491-4A29-4C3E-A15A-E4FA73B5055D}"/>
    <dataValidation type="list" allowBlank="1" showInputMessage="1" showErrorMessage="1" sqref="AC12:AE12 H14 Q14 Z14" xr:uid="{098CAB96-6587-42AD-9171-2EA498D2415B}">
      <formula1>"○,×"</formula1>
    </dataValidation>
    <dataValidation type="list" imeMode="disabled" allowBlank="1" showInputMessage="1" showErrorMessage="1" sqref="A41:A43" xr:uid="{BAE8C8CD-C900-406A-928F-6EBFA313EE26}">
      <formula1>"○,×"</formula1>
    </dataValidation>
    <dataValidation type="list" allowBlank="1" showInputMessage="1" showErrorMessage="1" sqref="L6:AB6" xr:uid="{3894745F-D35B-4E9D-B026-A59FCDA639A8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0BEC3C-91A8-4995-BFE2-E67841BC68AC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BBF91467-7253-4F1F-AA4C-FFB721B765E1}">
      <formula1>$B$48:$B$67</formula1>
    </dataValidation>
    <dataValidation type="list" imeMode="disabled" allowBlank="1" showInputMessage="1" showErrorMessage="1" sqref="A41:A43" xr:uid="{EE3021FE-CE09-474D-AFFC-EED379C695AC}">
      <formula1>"○,×"</formula1>
    </dataValidation>
    <dataValidation type="list" allowBlank="1" showInputMessage="1" showErrorMessage="1" sqref="AC12:AE12 H14 Q14 Z14" xr:uid="{2B37445C-EDD4-4CF3-8002-386FB346ECAD}">
      <formula1>"○,×"</formula1>
    </dataValidation>
    <dataValidation imeMode="halfKatakana" allowBlank="1" showInputMessage="1" showErrorMessage="1" sqref="L4:AF4" xr:uid="{41774842-8972-4C66-9AC6-B15B157161FD}"/>
    <dataValidation imeMode="disabled" allowBlank="1" showInputMessage="1" showErrorMessage="1" sqref="AJ6:AK6" xr:uid="{E3690513-E502-4001-8F1A-DE5915379875}"/>
    <dataValidation type="textLength" imeMode="halfAlpha" operator="equal" allowBlank="1" showInputMessage="1" showErrorMessage="1" errorTitle="事業所番号" error="10桁で入力してください。" sqref="AG5:AM5" xr:uid="{7CD4095D-B22B-4356-B833-5B78A81BAD87}">
      <formula1>10</formula1>
    </dataValidation>
    <dataValidation imeMode="halfAlpha" allowBlank="1" showInputMessage="1" showErrorMessage="1" sqref="AE9 S9:Y9 AE6:AH6" xr:uid="{F31EA64E-2ED6-4F00-8C86-C00DEDD72A4B}"/>
    <dataValidation type="list" allowBlank="1" showInputMessage="1" showErrorMessage="1" sqref="X45:Z46" xr:uid="{A5896107-D8DB-4C9A-B11F-5C8E6FE6482A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3C333-3234-4780-80FE-2FD3ED609062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5E7BCB0D-EF5E-4E94-A937-11D75AEEB566}">
      <formula1>"○"</formula1>
    </dataValidation>
    <dataValidation imeMode="halfAlpha" allowBlank="1" showInputMessage="1" showErrorMessage="1" sqref="AE9 S9:Y9 AE6:AH6" xr:uid="{228E22F5-2096-4BF9-A15D-741019491CC9}"/>
    <dataValidation type="textLength" imeMode="halfAlpha" operator="equal" allowBlank="1" showInputMessage="1" showErrorMessage="1" errorTitle="事業所番号" error="10桁で入力してください。" sqref="AG5:AM5" xr:uid="{BBEB5B3F-510F-4523-8608-5FD04E86E33E}">
      <formula1>10</formula1>
    </dataValidation>
    <dataValidation imeMode="disabled" allowBlank="1" showInputMessage="1" showErrorMessage="1" sqref="AJ6:AK6" xr:uid="{7658DF46-731F-4919-A878-FD718803C4E1}"/>
    <dataValidation imeMode="halfKatakana" allowBlank="1" showInputMessage="1" showErrorMessage="1" sqref="L4:AF4" xr:uid="{C03C636C-6B8A-42B6-B14D-2B7E3BD523C6}"/>
    <dataValidation type="list" allowBlank="1" showInputMessage="1" showErrorMessage="1" sqref="AC12:AE12 H14 Q14 Z14" xr:uid="{261CFB51-D63D-435C-A039-617856A68609}">
      <formula1>"○,×"</formula1>
    </dataValidation>
    <dataValidation type="list" imeMode="disabled" allowBlank="1" showInputMessage="1" showErrorMessage="1" sqref="A41:A43" xr:uid="{E272048D-AB49-4240-8E68-079DF35DCFF3}">
      <formula1>"○,×"</formula1>
    </dataValidation>
    <dataValidation type="list" allowBlank="1" showInputMessage="1" showErrorMessage="1" sqref="L6:AB6" xr:uid="{833F4C01-192A-44DB-9C03-F69DF6799C13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CDA13-8F9C-48C1-A912-40449F19A40D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F1C67E44-6925-4B5E-9C29-808354EC7E7C}">
      <formula1>$B$48:$B$67</formula1>
    </dataValidation>
    <dataValidation type="list" imeMode="disabled" allowBlank="1" showInputMessage="1" showErrorMessage="1" sqref="A41:A43" xr:uid="{42A0D815-1869-4F28-BAAF-CD438C8A6E8F}">
      <formula1>"○,×"</formula1>
    </dataValidation>
    <dataValidation type="list" allowBlank="1" showInputMessage="1" showErrorMessage="1" sqref="AC12:AE12 H14 Q14 Z14" xr:uid="{FF68D933-73E4-473B-96EA-960B91228C8D}">
      <formula1>"○,×"</formula1>
    </dataValidation>
    <dataValidation imeMode="halfKatakana" allowBlank="1" showInputMessage="1" showErrorMessage="1" sqref="L4:AF4" xr:uid="{C6318AB1-BD8C-4923-9001-1D55428C4D81}"/>
    <dataValidation imeMode="disabled" allowBlank="1" showInputMessage="1" showErrorMessage="1" sqref="AJ6:AK6" xr:uid="{6808D3C2-926E-431F-A219-BD9A9F047606}"/>
    <dataValidation type="textLength" imeMode="halfAlpha" operator="equal" allowBlank="1" showInputMessage="1" showErrorMessage="1" errorTitle="事業所番号" error="10桁で入力してください。" sqref="AG5:AM5" xr:uid="{6629951C-18B5-414B-B683-FA4E838F161B}">
      <formula1>10</formula1>
    </dataValidation>
    <dataValidation imeMode="halfAlpha" allowBlank="1" showInputMessage="1" showErrorMessage="1" sqref="AE9 S9:Y9 AE6:AH6" xr:uid="{EE7DD519-AFF5-4E82-B8FE-3169BEAB0182}"/>
    <dataValidation type="list" allowBlank="1" showInputMessage="1" showErrorMessage="1" sqref="X45:Z46" xr:uid="{EBFC87D8-663C-4834-A79D-FCA8677AF6D8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37F12-CA25-4CE9-963C-58EACAB91CE2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1FDFC1C0-D864-45BA-83CE-DB6F8BC8B54A}">
      <formula1>"○"</formula1>
    </dataValidation>
    <dataValidation imeMode="halfAlpha" allowBlank="1" showInputMessage="1" showErrorMessage="1" sqref="AE9 S9:Y9 AE6:AH6" xr:uid="{27E3F3CE-FCF7-42AF-ABFB-7CD0175A76A9}"/>
    <dataValidation type="textLength" imeMode="halfAlpha" operator="equal" allowBlank="1" showInputMessage="1" showErrorMessage="1" errorTitle="事業所番号" error="10桁で入力してください。" sqref="AG5:AM5" xr:uid="{4DF32C59-2DF9-468F-BEB7-5C1C445C5011}">
      <formula1>10</formula1>
    </dataValidation>
    <dataValidation imeMode="disabled" allowBlank="1" showInputMessage="1" showErrorMessage="1" sqref="AJ6:AK6" xr:uid="{A127A549-9669-405F-B662-EB55E156277F}"/>
    <dataValidation imeMode="halfKatakana" allowBlank="1" showInputMessage="1" showErrorMessage="1" sqref="L4:AF4" xr:uid="{F566939B-0B95-4198-913E-D5D2FAA92598}"/>
    <dataValidation type="list" allowBlank="1" showInputMessage="1" showErrorMessage="1" sqref="AC12:AE12 H14 Q14 Z14" xr:uid="{31A9C262-3B64-41FB-8FD5-1748EB3DCD7D}">
      <formula1>"○,×"</formula1>
    </dataValidation>
    <dataValidation type="list" imeMode="disabled" allowBlank="1" showInputMessage="1" showErrorMessage="1" sqref="A41:A43" xr:uid="{CF6B4C13-FF8B-4670-9CA2-14018B0DA2A1}">
      <formula1>"○,×"</formula1>
    </dataValidation>
    <dataValidation type="list" allowBlank="1" showInputMessage="1" showErrorMessage="1" sqref="L6:AB6" xr:uid="{132F9F9B-E2D2-4A49-9449-AF6DAB3E98C5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B05B58-082C-4229-8C62-4CB2F6E61CC6}">
  <sheetPr>
    <tabColor rgb="FFFFFF00"/>
  </sheetPr>
  <dimension ref="A1:AT67"/>
  <sheetViews>
    <sheetView view="pageBreakPreview" topLeftCell="A6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B93758FB-7808-4C33-B823-D6C9C453387F}">
      <formula1>$B$48:$B$67</formula1>
    </dataValidation>
    <dataValidation type="list" imeMode="disabled" allowBlank="1" showInputMessage="1" showErrorMessage="1" sqref="A41:A43" xr:uid="{26246CC4-8651-4F95-B131-6C74CF3D3857}">
      <formula1>"○,×"</formula1>
    </dataValidation>
    <dataValidation type="list" allowBlank="1" showInputMessage="1" showErrorMessage="1" sqref="AC12:AE12 H14 Q14 Z14" xr:uid="{BB236469-98DA-42A6-AC3E-8CB5AB589B59}">
      <formula1>"○,×"</formula1>
    </dataValidation>
    <dataValidation imeMode="halfKatakana" allowBlank="1" showInputMessage="1" showErrorMessage="1" sqref="L4:AF4" xr:uid="{615F4AC6-1CCC-463C-B76F-0AC36E62FCF8}"/>
    <dataValidation imeMode="disabled" allowBlank="1" showInputMessage="1" showErrorMessage="1" sqref="AJ6:AK6" xr:uid="{B169EDC9-2723-446B-A1B3-1EB5C6BFF14B}"/>
    <dataValidation type="textLength" imeMode="halfAlpha" operator="equal" allowBlank="1" showInputMessage="1" showErrorMessage="1" errorTitle="事業所番号" error="10桁で入力してください。" sqref="AG5:AM5" xr:uid="{7CC3A989-7263-4F02-822B-6A2BF8B0D814}">
      <formula1>10</formula1>
    </dataValidation>
    <dataValidation imeMode="halfAlpha" allowBlank="1" showInputMessage="1" showErrorMessage="1" sqref="AE9 S9:Y9 AE6:AH6" xr:uid="{CB3F26A8-90E3-479B-8111-46C4D931A5B0}"/>
    <dataValidation type="list" allowBlank="1" showInputMessage="1" showErrorMessage="1" sqref="X45:Z46" xr:uid="{ACD11887-0E0B-45A3-9490-E08E3E8DB300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51F28F-52D9-4DC5-B2A2-7DBA4B633412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5A5D36B4-B589-4A4F-A349-7FF6918B4BA2}">
      <formula1>"○"</formula1>
    </dataValidation>
    <dataValidation imeMode="halfAlpha" allowBlank="1" showInputMessage="1" showErrorMessage="1" sqref="AE9 S9:Y9 AE6:AH6" xr:uid="{952B38E2-4351-44F6-B63A-4B0315FA1F03}"/>
    <dataValidation type="textLength" imeMode="halfAlpha" operator="equal" allowBlank="1" showInputMessage="1" showErrorMessage="1" errorTitle="事業所番号" error="10桁で入力してください。" sqref="AG5:AM5" xr:uid="{E5EA6562-4A83-44FE-B664-18A01B49C02E}">
      <formula1>10</formula1>
    </dataValidation>
    <dataValidation imeMode="disabled" allowBlank="1" showInputMessage="1" showErrorMessage="1" sqref="AJ6:AK6" xr:uid="{F2AFE90A-8990-40C3-8731-322B1B317BB3}"/>
    <dataValidation imeMode="halfKatakana" allowBlank="1" showInputMessage="1" showErrorMessage="1" sqref="L4:AF4" xr:uid="{AF0AB157-F781-41B5-BCCB-03787EBA4FCB}"/>
    <dataValidation type="list" allowBlank="1" showInputMessage="1" showErrorMessage="1" sqref="AC12:AE12 H14 Q14 Z14" xr:uid="{B0323476-54B7-4037-B6C3-458AA4E4046D}">
      <formula1>"○,×"</formula1>
    </dataValidation>
    <dataValidation type="list" imeMode="disabled" allowBlank="1" showInputMessage="1" showErrorMessage="1" sqref="A41:A43" xr:uid="{917003A7-A133-45E1-BAF5-6FB518021EA3}">
      <formula1>"○,×"</formula1>
    </dataValidation>
    <dataValidation type="list" allowBlank="1" showInputMessage="1" showErrorMessage="1" sqref="L6:AB6" xr:uid="{8D4E9C0F-DA66-407F-B291-3DA6EC288403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A6F35-7C9F-4543-8A1E-518620F8BDA6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EDCEA891-CAD1-45ED-99AE-A0D77FEF758A}">
      <formula1>$B$48:$B$67</formula1>
    </dataValidation>
    <dataValidation type="list" imeMode="disabled" allowBlank="1" showInputMessage="1" showErrorMessage="1" sqref="A41:A43" xr:uid="{30523873-4B37-4C1A-AAE1-B0B7D3930D75}">
      <formula1>"○,×"</formula1>
    </dataValidation>
    <dataValidation type="list" allowBlank="1" showInputMessage="1" showErrorMessage="1" sqref="AC12:AE12 H14 Q14 Z14" xr:uid="{8A95ACA5-1AD1-4348-9C8B-2959D7FC11AF}">
      <formula1>"○,×"</formula1>
    </dataValidation>
    <dataValidation imeMode="halfKatakana" allowBlank="1" showInputMessage="1" showErrorMessage="1" sqref="L4:AF4" xr:uid="{6CBBA279-63DE-4345-B6F9-A7217E38BB10}"/>
    <dataValidation imeMode="disabled" allowBlank="1" showInputMessage="1" showErrorMessage="1" sqref="AJ6:AK6" xr:uid="{D138E3C3-BFA6-4BC6-9D5B-E2663FEA4F36}"/>
    <dataValidation type="textLength" imeMode="halfAlpha" operator="equal" allowBlank="1" showInputMessage="1" showErrorMessage="1" errorTitle="事業所番号" error="10桁で入力してください。" sqref="AG5:AM5" xr:uid="{023A7819-4A13-4C34-9BCC-91EBEFD07FAF}">
      <formula1>10</formula1>
    </dataValidation>
    <dataValidation imeMode="halfAlpha" allowBlank="1" showInputMessage="1" showErrorMessage="1" sqref="AE9 S9:Y9 AE6:AH6" xr:uid="{395CC9E5-287C-4FD7-AB29-49949D5E83C5}"/>
    <dataValidation type="list" allowBlank="1" showInputMessage="1" showErrorMessage="1" sqref="X45:Z46" xr:uid="{43DB157B-3759-43A9-827D-D38CD9BD547B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C26754-3575-412A-B4DF-98C7B87ACCE6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CE8A1C10-5939-45A7-956B-CDE2AD3CBCF5}">
      <formula1>"○"</formula1>
    </dataValidation>
    <dataValidation imeMode="halfAlpha" allowBlank="1" showInputMessage="1" showErrorMessage="1" sqref="AE9 S9:Y9 AE6:AH6" xr:uid="{61722D8D-1238-4EDB-BC34-2E4C0E1187E5}"/>
    <dataValidation type="textLength" imeMode="halfAlpha" operator="equal" allowBlank="1" showInputMessage="1" showErrorMessage="1" errorTitle="事業所番号" error="10桁で入力してください。" sqref="AG5:AM5" xr:uid="{0EFD2EDD-555E-4A81-8FE8-725504D02F23}">
      <formula1>10</formula1>
    </dataValidation>
    <dataValidation imeMode="disabled" allowBlank="1" showInputMessage="1" showErrorMessage="1" sqref="AJ6:AK6" xr:uid="{64F459C0-D7DD-4B5A-8CB9-55DBF5E59EC2}"/>
    <dataValidation imeMode="halfKatakana" allowBlank="1" showInputMessage="1" showErrorMessage="1" sqref="L4:AF4" xr:uid="{7C0A68A4-542E-419D-BABA-DA7B1B82BF2D}"/>
    <dataValidation type="list" allowBlank="1" showInputMessage="1" showErrorMessage="1" sqref="AC12:AE12 H14 Q14 Z14" xr:uid="{5D1B5AD1-7947-4243-A675-01689FFA0F9E}">
      <formula1>"○,×"</formula1>
    </dataValidation>
    <dataValidation type="list" imeMode="disabled" allowBlank="1" showInputMessage="1" showErrorMessage="1" sqref="A41:A43" xr:uid="{EBA48C54-91EC-4F1F-A835-4952DD335E10}">
      <formula1>"○,×"</formula1>
    </dataValidation>
    <dataValidation type="list" allowBlank="1" showInputMessage="1" showErrorMessage="1" sqref="L6:AB6" xr:uid="{5F8B6F7E-5146-4F0B-B170-FD0EF8AF5AD9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8E0111-DCCE-4F79-A0A0-8542322BEA33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BEA0A1C4-C601-4F9C-974A-BCE95D52C50C}">
      <formula1>$B$48:$B$67</formula1>
    </dataValidation>
    <dataValidation type="list" imeMode="disabled" allowBlank="1" showInputMessage="1" showErrorMessage="1" sqref="A41:A43" xr:uid="{4C1FCB09-C3EB-4AFC-99CA-0EADD38873DF}">
      <formula1>"○,×"</formula1>
    </dataValidation>
    <dataValidation type="list" allowBlank="1" showInputMessage="1" showErrorMessage="1" sqref="AC12:AE12 H14 Q14 Z14" xr:uid="{8D2F642B-F680-4565-9141-A42F05EF9F17}">
      <formula1>"○,×"</formula1>
    </dataValidation>
    <dataValidation imeMode="halfKatakana" allowBlank="1" showInputMessage="1" showErrorMessage="1" sqref="L4:AF4" xr:uid="{81B37E5F-2BDB-474A-9389-F5D363B69242}"/>
    <dataValidation imeMode="disabled" allowBlank="1" showInputMessage="1" showErrorMessage="1" sqref="AJ6:AK6" xr:uid="{46A9B6BB-F205-4A3F-A0D3-8F02D87E19EB}"/>
    <dataValidation type="textLength" imeMode="halfAlpha" operator="equal" allowBlank="1" showInputMessage="1" showErrorMessage="1" errorTitle="事業所番号" error="10桁で入力してください。" sqref="AG5:AM5" xr:uid="{85FD40FC-1014-4EE8-AB5B-2C770BD81175}">
      <formula1>10</formula1>
    </dataValidation>
    <dataValidation imeMode="halfAlpha" allowBlank="1" showInputMessage="1" showErrorMessage="1" sqref="AE9 S9:Y9 AE6:AH6" xr:uid="{B6B937DC-27F2-4C30-BE21-9656FB0CB26E}"/>
    <dataValidation type="list" allowBlank="1" showInputMessage="1" showErrorMessage="1" sqref="X45:Z46" xr:uid="{C4DF43CD-5D11-4D17-B1B9-FCC475A4E3A9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0F3B63-AE7D-41BD-9118-2C52FA7A02C3}">
  <sheetPr>
    <tabColor rgb="FFFFFF00"/>
  </sheetPr>
  <dimension ref="A1:AT67"/>
  <sheetViews>
    <sheetView view="pageBreakPreview" topLeftCell="A4" zoomScale="85" zoomScaleNormal="100" zoomScaleSheetLayoutView="85" workbookViewId="0">
      <selection activeCell="H15" sqref="H15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X45:Z46" xr:uid="{19A18DEC-0F03-4FF3-AB48-51D0EBB1B991}">
      <formula1>"○"</formula1>
    </dataValidation>
    <dataValidation imeMode="halfAlpha" allowBlank="1" showInputMessage="1" showErrorMessage="1" sqref="AE9 S9:Y9 AE6:AH6" xr:uid="{C40812D7-EEAE-4777-B38A-064F0002E979}"/>
    <dataValidation type="textLength" imeMode="halfAlpha" operator="equal" allowBlank="1" showInputMessage="1" showErrorMessage="1" errorTitle="事業所番号" error="10桁で入力してください。" sqref="AG5:AM5" xr:uid="{AE7C46DE-9F0C-45DC-873D-DE3BF3BC60DD}">
      <formula1>10</formula1>
    </dataValidation>
    <dataValidation imeMode="disabled" allowBlank="1" showInputMessage="1" showErrorMessage="1" sqref="AJ6:AK6" xr:uid="{00BC713C-085B-4E4C-9318-7A5038FBDAD9}"/>
    <dataValidation imeMode="halfKatakana" allowBlank="1" showInputMessage="1" showErrorMessage="1" sqref="L4:AF4" xr:uid="{C2E502D8-1833-4657-ABF0-372D5D74610D}"/>
    <dataValidation type="list" allowBlank="1" showInputMessage="1" showErrorMessage="1" sqref="AC12:AE12 H14 Q14 Z14" xr:uid="{78966A5F-B531-4CCE-8B38-495522FC3ED2}">
      <formula1>"○,×"</formula1>
    </dataValidation>
    <dataValidation type="list" imeMode="disabled" allowBlank="1" showInputMessage="1" showErrorMessage="1" sqref="A41:A43" xr:uid="{5D79A91A-C594-4337-8FAD-7CC996D55F23}">
      <formula1>"○,×"</formula1>
    </dataValidation>
    <dataValidation type="list" allowBlank="1" showInputMessage="1" showErrorMessage="1" sqref="L6:AB6" xr:uid="{8A7B6882-317B-48EF-846A-7CFD2186314E}">
      <formula1>$B$48:$B$67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619C2-11BF-4FEB-8A04-B1B1157FD037}">
  <sheetPr>
    <tabColor rgb="FFFFFF00"/>
  </sheetPr>
  <dimension ref="A1:AT67"/>
  <sheetViews>
    <sheetView view="pageBreakPreview" topLeftCell="A4" zoomScale="85" zoomScaleNormal="100" zoomScaleSheetLayoutView="85" workbookViewId="0">
      <selection activeCell="Z16" sqref="Z16:AH16"/>
    </sheetView>
  </sheetViews>
  <sheetFormatPr defaultColWidth="2.25" defaultRowHeight="13.5"/>
  <cols>
    <col min="1" max="1" width="5.75" style="104" customWidth="1"/>
    <col min="2" max="4" width="3.625" style="104" customWidth="1"/>
    <col min="5" max="7" width="3" style="104" customWidth="1"/>
    <col min="8" max="34" width="2.25" style="104" customWidth="1"/>
    <col min="35" max="35" width="2.875" style="104" customWidth="1"/>
    <col min="36" max="37" width="2.625" style="104" customWidth="1"/>
    <col min="38" max="39" width="1.375" style="104" customWidth="1"/>
    <col min="40" max="40" width="2.25" style="104"/>
    <col min="41" max="41" width="2.25" style="104" customWidth="1"/>
    <col min="42" max="42" width="20.5" style="155" bestFit="1" customWidth="1"/>
    <col min="43" max="43" width="9.125" style="104" customWidth="1"/>
    <col min="44" max="47" width="2.25" style="104" customWidth="1"/>
    <col min="48" max="16384" width="2.25" style="104"/>
  </cols>
  <sheetData>
    <row r="1" spans="1:46" ht="19.5" customHeight="1">
      <c r="A1" s="104" t="s">
        <v>128</v>
      </c>
    </row>
    <row r="2" spans="1:46" ht="19.5" customHeight="1">
      <c r="A2" s="380" t="s">
        <v>129</v>
      </c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80"/>
      <c r="R2" s="380"/>
      <c r="S2" s="380"/>
      <c r="T2" s="380"/>
      <c r="U2" s="380"/>
      <c r="V2" s="380"/>
      <c r="W2" s="380"/>
      <c r="X2" s="380"/>
      <c r="Y2" s="380"/>
      <c r="Z2" s="380"/>
      <c r="AA2" s="380"/>
      <c r="AB2" s="380"/>
      <c r="AC2" s="380"/>
      <c r="AD2" s="380"/>
      <c r="AE2" s="380"/>
      <c r="AF2" s="380"/>
      <c r="AG2" s="380"/>
      <c r="AH2" s="380"/>
      <c r="AI2" s="380"/>
      <c r="AJ2" s="380"/>
      <c r="AK2" s="380"/>
      <c r="AL2" s="380"/>
      <c r="AM2" s="380"/>
    </row>
    <row r="3" spans="1:46" ht="14.25" thickBot="1">
      <c r="B3" s="1"/>
    </row>
    <row r="4" spans="1:46" s="106" customFormat="1" ht="12" customHeight="1">
      <c r="A4" s="381" t="s">
        <v>13</v>
      </c>
      <c r="B4" s="384" t="s">
        <v>0</v>
      </c>
      <c r="C4" s="385"/>
      <c r="D4" s="385"/>
      <c r="E4" s="385"/>
      <c r="F4" s="385"/>
      <c r="G4" s="385"/>
      <c r="H4" s="385"/>
      <c r="I4" s="385"/>
      <c r="J4" s="385"/>
      <c r="K4" s="386"/>
      <c r="L4" s="387"/>
      <c r="M4" s="387"/>
      <c r="N4" s="387"/>
      <c r="O4" s="387"/>
      <c r="P4" s="387"/>
      <c r="Q4" s="387"/>
      <c r="R4" s="387"/>
      <c r="S4" s="387"/>
      <c r="T4" s="387"/>
      <c r="U4" s="387"/>
      <c r="V4" s="387"/>
      <c r="W4" s="387"/>
      <c r="X4" s="387"/>
      <c r="Y4" s="387"/>
      <c r="Z4" s="387"/>
      <c r="AA4" s="387"/>
      <c r="AB4" s="387"/>
      <c r="AC4" s="387"/>
      <c r="AD4" s="387"/>
      <c r="AE4" s="387"/>
      <c r="AF4" s="388"/>
      <c r="AG4" s="389" t="s">
        <v>17</v>
      </c>
      <c r="AH4" s="390"/>
      <c r="AI4" s="390"/>
      <c r="AJ4" s="390"/>
      <c r="AK4" s="390"/>
      <c r="AL4" s="390"/>
      <c r="AM4" s="391"/>
      <c r="AP4" s="107"/>
    </row>
    <row r="5" spans="1:46" s="106" customFormat="1" ht="20.25" customHeight="1">
      <c r="A5" s="382"/>
      <c r="B5" s="392" t="s">
        <v>11</v>
      </c>
      <c r="C5" s="393"/>
      <c r="D5" s="393"/>
      <c r="E5" s="393"/>
      <c r="F5" s="393"/>
      <c r="G5" s="393"/>
      <c r="H5" s="393"/>
      <c r="I5" s="393"/>
      <c r="J5" s="393"/>
      <c r="K5" s="394"/>
      <c r="L5" s="395"/>
      <c r="M5" s="396"/>
      <c r="N5" s="396"/>
      <c r="O5" s="396"/>
      <c r="P5" s="396"/>
      <c r="Q5" s="396"/>
      <c r="R5" s="396"/>
      <c r="S5" s="396"/>
      <c r="T5" s="396"/>
      <c r="U5" s="396"/>
      <c r="V5" s="396"/>
      <c r="W5" s="396"/>
      <c r="X5" s="396"/>
      <c r="Y5" s="396"/>
      <c r="Z5" s="396"/>
      <c r="AA5" s="396"/>
      <c r="AB5" s="396"/>
      <c r="AC5" s="396"/>
      <c r="AD5" s="396"/>
      <c r="AE5" s="396"/>
      <c r="AF5" s="397"/>
      <c r="AG5" s="398"/>
      <c r="AH5" s="399"/>
      <c r="AI5" s="399"/>
      <c r="AJ5" s="399"/>
      <c r="AK5" s="399"/>
      <c r="AL5" s="399"/>
      <c r="AM5" s="400"/>
      <c r="AP5" s="369"/>
      <c r="AQ5" s="369"/>
      <c r="AR5" s="369"/>
      <c r="AS5" s="369"/>
      <c r="AT5" s="369"/>
    </row>
    <row r="6" spans="1:46" s="106" customFormat="1" ht="26.25" customHeight="1">
      <c r="A6" s="382"/>
      <c r="B6" s="331" t="s">
        <v>124</v>
      </c>
      <c r="C6" s="332"/>
      <c r="D6" s="332"/>
      <c r="E6" s="332"/>
      <c r="F6" s="332"/>
      <c r="G6" s="332"/>
      <c r="H6" s="332"/>
      <c r="I6" s="332"/>
      <c r="J6" s="332"/>
      <c r="K6" s="333"/>
      <c r="L6" s="370"/>
      <c r="M6" s="370"/>
      <c r="N6" s="370"/>
      <c r="O6" s="370"/>
      <c r="P6" s="370"/>
      <c r="Q6" s="370"/>
      <c r="R6" s="370"/>
      <c r="S6" s="370"/>
      <c r="T6" s="370"/>
      <c r="U6" s="370"/>
      <c r="V6" s="370"/>
      <c r="W6" s="370"/>
      <c r="X6" s="370"/>
      <c r="Y6" s="370"/>
      <c r="Z6" s="370"/>
      <c r="AA6" s="370"/>
      <c r="AB6" s="371"/>
      <c r="AC6" s="372" t="s">
        <v>18</v>
      </c>
      <c r="AD6" s="373"/>
      <c r="AE6" s="374"/>
      <c r="AF6" s="374"/>
      <c r="AG6" s="108" t="s">
        <v>29</v>
      </c>
      <c r="AH6" s="375" t="s">
        <v>60</v>
      </c>
      <c r="AI6" s="376"/>
      <c r="AJ6" s="377">
        <f>COUNTIF(B34:AL34,6)</f>
        <v>0</v>
      </c>
      <c r="AK6" s="377"/>
      <c r="AL6" s="332" t="s">
        <v>59</v>
      </c>
      <c r="AM6" s="378"/>
      <c r="AP6" s="379" t="s">
        <v>30</v>
      </c>
      <c r="AQ6" s="369"/>
      <c r="AR6" s="369"/>
      <c r="AS6" s="369"/>
      <c r="AT6" s="369"/>
    </row>
    <row r="7" spans="1:46" s="106" customFormat="1" ht="17.25" customHeight="1">
      <c r="A7" s="382"/>
      <c r="B7" s="401" t="s">
        <v>19</v>
      </c>
      <c r="C7" s="402"/>
      <c r="D7" s="402"/>
      <c r="E7" s="402"/>
      <c r="F7" s="402"/>
      <c r="G7" s="402"/>
      <c r="H7" s="402"/>
      <c r="I7" s="402"/>
      <c r="J7" s="402"/>
      <c r="K7" s="403"/>
      <c r="L7" s="134" t="s">
        <v>130</v>
      </c>
      <c r="M7" s="134"/>
      <c r="N7" s="368"/>
      <c r="O7" s="368"/>
      <c r="P7" s="368"/>
      <c r="Q7" s="368"/>
      <c r="R7" s="368"/>
      <c r="S7" s="368"/>
      <c r="T7" s="368"/>
      <c r="U7" s="368"/>
      <c r="V7" s="368"/>
      <c r="W7" s="134" t="s">
        <v>2</v>
      </c>
      <c r="X7" s="134"/>
      <c r="Y7" s="134"/>
      <c r="Z7" s="134"/>
      <c r="AA7" s="134"/>
      <c r="AB7" s="134"/>
      <c r="AC7" s="407"/>
      <c r="AD7" s="407"/>
      <c r="AE7" s="407"/>
      <c r="AF7" s="407"/>
      <c r="AG7" s="407"/>
      <c r="AH7" s="407"/>
      <c r="AI7" s="407"/>
      <c r="AJ7" s="407"/>
      <c r="AK7" s="407"/>
      <c r="AL7" s="407"/>
      <c r="AM7" s="408"/>
      <c r="AP7" s="154"/>
      <c r="AQ7" s="109"/>
      <c r="AR7" s="109"/>
      <c r="AS7" s="109"/>
      <c r="AT7" s="330"/>
    </row>
    <row r="8" spans="1:46" s="106" customFormat="1" ht="20.25" customHeight="1">
      <c r="A8" s="382"/>
      <c r="B8" s="404"/>
      <c r="C8" s="405"/>
      <c r="D8" s="405"/>
      <c r="E8" s="405"/>
      <c r="F8" s="405"/>
      <c r="G8" s="405"/>
      <c r="H8" s="405"/>
      <c r="I8" s="405"/>
      <c r="J8" s="405"/>
      <c r="K8" s="406"/>
      <c r="L8" s="365"/>
      <c r="M8" s="366"/>
      <c r="N8" s="366"/>
      <c r="O8" s="366"/>
      <c r="P8" s="366"/>
      <c r="Q8" s="366"/>
      <c r="R8" s="366"/>
      <c r="S8" s="366"/>
      <c r="T8" s="366"/>
      <c r="U8" s="366"/>
      <c r="V8" s="366"/>
      <c r="W8" s="366"/>
      <c r="X8" s="366"/>
      <c r="Y8" s="366"/>
      <c r="Z8" s="366"/>
      <c r="AA8" s="366"/>
      <c r="AB8" s="366"/>
      <c r="AC8" s="366"/>
      <c r="AD8" s="366"/>
      <c r="AE8" s="366"/>
      <c r="AF8" s="366"/>
      <c r="AG8" s="366"/>
      <c r="AH8" s="366"/>
      <c r="AI8" s="366"/>
      <c r="AJ8" s="366"/>
      <c r="AK8" s="366"/>
      <c r="AL8" s="366"/>
      <c r="AM8" s="367"/>
      <c r="AP8" s="154"/>
      <c r="AQ8" s="109"/>
      <c r="AR8" s="109"/>
      <c r="AS8" s="109"/>
      <c r="AT8" s="330"/>
    </row>
    <row r="9" spans="1:46" s="106" customFormat="1" ht="21" customHeight="1">
      <c r="A9" s="382"/>
      <c r="B9" s="331" t="s">
        <v>3</v>
      </c>
      <c r="C9" s="332"/>
      <c r="D9" s="332"/>
      <c r="E9" s="332"/>
      <c r="F9" s="332"/>
      <c r="G9" s="332"/>
      <c r="H9" s="332"/>
      <c r="I9" s="332"/>
      <c r="J9" s="332"/>
      <c r="K9" s="333"/>
      <c r="L9" s="334" t="s">
        <v>4</v>
      </c>
      <c r="M9" s="332"/>
      <c r="N9" s="332"/>
      <c r="O9" s="332"/>
      <c r="P9" s="332"/>
      <c r="Q9" s="332"/>
      <c r="R9" s="333"/>
      <c r="S9" s="335"/>
      <c r="T9" s="336"/>
      <c r="U9" s="336"/>
      <c r="V9" s="336"/>
      <c r="W9" s="336"/>
      <c r="X9" s="336"/>
      <c r="Y9" s="337"/>
      <c r="Z9" s="338" t="s">
        <v>110</v>
      </c>
      <c r="AA9" s="339"/>
      <c r="AB9" s="339"/>
      <c r="AC9" s="339"/>
      <c r="AD9" s="340"/>
      <c r="AE9" s="341"/>
      <c r="AF9" s="342"/>
      <c r="AG9" s="342"/>
      <c r="AH9" s="342"/>
      <c r="AI9" s="342"/>
      <c r="AJ9" s="342"/>
      <c r="AK9" s="342"/>
      <c r="AL9" s="342"/>
      <c r="AM9" s="343"/>
      <c r="AP9" s="107"/>
    </row>
    <row r="10" spans="1:46" s="106" customFormat="1" ht="21" customHeight="1" thickBot="1">
      <c r="A10" s="383"/>
      <c r="B10" s="352" t="s">
        <v>12</v>
      </c>
      <c r="C10" s="353"/>
      <c r="D10" s="353"/>
      <c r="E10" s="353"/>
      <c r="F10" s="353"/>
      <c r="G10" s="353"/>
      <c r="H10" s="353"/>
      <c r="I10" s="353"/>
      <c r="J10" s="353"/>
      <c r="K10" s="354"/>
      <c r="L10" s="355"/>
      <c r="M10" s="356"/>
      <c r="N10" s="356"/>
      <c r="O10" s="356"/>
      <c r="P10" s="356"/>
      <c r="Q10" s="356"/>
      <c r="R10" s="356"/>
      <c r="S10" s="356"/>
      <c r="T10" s="356"/>
      <c r="U10" s="356"/>
      <c r="V10" s="356"/>
      <c r="W10" s="356"/>
      <c r="X10" s="356"/>
      <c r="Y10" s="356"/>
      <c r="Z10" s="356"/>
      <c r="AA10" s="356"/>
      <c r="AB10" s="356"/>
      <c r="AC10" s="356"/>
      <c r="AD10" s="356"/>
      <c r="AE10" s="356"/>
      <c r="AF10" s="356"/>
      <c r="AG10" s="356"/>
      <c r="AH10" s="356"/>
      <c r="AI10" s="356"/>
      <c r="AJ10" s="356"/>
      <c r="AK10" s="356"/>
      <c r="AL10" s="356"/>
      <c r="AM10" s="357"/>
      <c r="AP10" s="107"/>
    </row>
    <row r="11" spans="1:46" s="106" customFormat="1" ht="19.5" customHeight="1">
      <c r="A11" s="109"/>
      <c r="B11" s="109"/>
      <c r="C11" s="109"/>
      <c r="D11" s="109"/>
      <c r="E11" s="109"/>
      <c r="F11" s="109"/>
      <c r="G11" s="109"/>
      <c r="H11" s="109"/>
      <c r="I11" s="110"/>
      <c r="J11" s="111"/>
      <c r="K11" s="112"/>
      <c r="L11" s="113"/>
      <c r="M11" s="113"/>
      <c r="N11" s="113"/>
      <c r="O11" s="113"/>
      <c r="P11" s="113"/>
      <c r="Q11" s="113"/>
      <c r="R11" s="113"/>
      <c r="S11" s="113"/>
      <c r="T11" s="113"/>
      <c r="U11" s="113"/>
      <c r="V11" s="113"/>
      <c r="W11" s="113"/>
      <c r="X11" s="113"/>
      <c r="Y11" s="113"/>
      <c r="Z11" s="113"/>
      <c r="AA11" s="113"/>
      <c r="AB11" s="113"/>
      <c r="AC11" s="113"/>
      <c r="AD11" s="113"/>
      <c r="AE11" s="113"/>
      <c r="AF11" s="114"/>
      <c r="AG11" s="114"/>
      <c r="AH11" s="114"/>
      <c r="AI11" s="114"/>
      <c r="AJ11" s="114"/>
      <c r="AK11" s="114"/>
      <c r="AL11" s="114"/>
      <c r="AM11" s="114"/>
      <c r="AP11" s="107"/>
      <c r="AT11" s="115"/>
    </row>
    <row r="12" spans="1:46" s="106" customFormat="1" ht="20.25" customHeight="1">
      <c r="A12" s="116" t="s">
        <v>28</v>
      </c>
      <c r="B12" s="115"/>
      <c r="C12" s="109"/>
      <c r="D12" s="109"/>
      <c r="E12" s="109"/>
      <c r="F12" s="117"/>
      <c r="G12" s="109"/>
      <c r="H12" s="109"/>
      <c r="I12" s="110"/>
      <c r="J12" s="111"/>
      <c r="K12" s="112"/>
      <c r="L12" s="113"/>
      <c r="M12" s="113"/>
      <c r="N12" s="358" t="s">
        <v>81</v>
      </c>
      <c r="O12" s="359"/>
      <c r="P12" s="359"/>
      <c r="Q12" s="359"/>
      <c r="R12" s="359"/>
      <c r="S12" s="359"/>
      <c r="T12" s="359"/>
      <c r="U12" s="359"/>
      <c r="V12" s="359"/>
      <c r="W12" s="359"/>
      <c r="X12" s="359"/>
      <c r="Y12" s="359"/>
      <c r="Z12" s="359"/>
      <c r="AA12" s="359"/>
      <c r="AB12" s="359"/>
      <c r="AC12" s="360"/>
      <c r="AD12" s="361"/>
      <c r="AE12" s="361"/>
      <c r="AF12" s="362"/>
      <c r="AG12" s="363"/>
      <c r="AH12" s="363"/>
      <c r="AI12" s="364" t="s">
        <v>131</v>
      </c>
      <c r="AJ12" s="364"/>
      <c r="AK12" s="364"/>
      <c r="AL12" s="364"/>
      <c r="AM12" s="364"/>
      <c r="AP12" s="107"/>
    </row>
    <row r="13" spans="1:46" ht="18" customHeight="1">
      <c r="A13" s="344"/>
      <c r="B13" s="345"/>
      <c r="C13" s="346"/>
      <c r="D13" s="347" t="s">
        <v>40</v>
      </c>
      <c r="E13" s="345"/>
      <c r="F13" s="345"/>
      <c r="G13" s="346"/>
      <c r="H13" s="344" t="s">
        <v>151</v>
      </c>
      <c r="I13" s="348"/>
      <c r="J13" s="348"/>
      <c r="K13" s="348"/>
      <c r="L13" s="348"/>
      <c r="M13" s="348"/>
      <c r="N13" s="348"/>
      <c r="O13" s="348"/>
      <c r="P13" s="349"/>
      <c r="Q13" s="344" t="s">
        <v>152</v>
      </c>
      <c r="R13" s="348"/>
      <c r="S13" s="348"/>
      <c r="T13" s="348"/>
      <c r="U13" s="348"/>
      <c r="V13" s="348"/>
      <c r="W13" s="348"/>
      <c r="X13" s="348"/>
      <c r="Y13" s="349"/>
      <c r="Z13" s="344" t="s">
        <v>153</v>
      </c>
      <c r="AA13" s="348"/>
      <c r="AB13" s="348"/>
      <c r="AC13" s="348"/>
      <c r="AD13" s="348"/>
      <c r="AE13" s="348"/>
      <c r="AF13" s="348"/>
      <c r="AG13" s="348"/>
      <c r="AH13" s="349"/>
      <c r="AI13" s="350" t="s">
        <v>132</v>
      </c>
      <c r="AJ13" s="351"/>
      <c r="AK13" s="351"/>
      <c r="AL13" s="351"/>
      <c r="AM13" s="351"/>
    </row>
    <row r="14" spans="1:46" ht="24" customHeight="1">
      <c r="A14" s="306" t="s">
        <v>41</v>
      </c>
      <c r="B14" s="318"/>
      <c r="C14" s="319"/>
      <c r="D14" s="309"/>
      <c r="E14" s="323"/>
      <c r="F14" s="323"/>
      <c r="G14" s="324"/>
      <c r="H14" s="325"/>
      <c r="I14" s="326"/>
      <c r="J14" s="326"/>
      <c r="K14" s="326"/>
      <c r="L14" s="326"/>
      <c r="M14" s="326"/>
      <c r="N14" s="326"/>
      <c r="O14" s="326"/>
      <c r="P14" s="327"/>
      <c r="Q14" s="325"/>
      <c r="R14" s="326"/>
      <c r="S14" s="326"/>
      <c r="T14" s="326"/>
      <c r="U14" s="326"/>
      <c r="V14" s="326"/>
      <c r="W14" s="326"/>
      <c r="X14" s="326"/>
      <c r="Y14" s="327"/>
      <c r="Z14" s="325"/>
      <c r="AA14" s="326"/>
      <c r="AB14" s="326"/>
      <c r="AC14" s="326"/>
      <c r="AD14" s="326"/>
      <c r="AE14" s="326"/>
      <c r="AF14" s="326"/>
      <c r="AG14" s="326"/>
      <c r="AH14" s="327"/>
      <c r="AI14" s="328"/>
      <c r="AJ14" s="329"/>
      <c r="AK14" s="329"/>
      <c r="AL14" s="329"/>
      <c r="AM14" s="329"/>
      <c r="AP14" s="104"/>
    </row>
    <row r="15" spans="1:46" ht="24" customHeight="1">
      <c r="A15" s="306" t="s">
        <v>42</v>
      </c>
      <c r="B15" s="318"/>
      <c r="C15" s="319"/>
      <c r="D15" s="320" t="str">
        <f>IF(L6="","",VLOOKUP(L6,$B$48:$C$67,2,0))</f>
        <v/>
      </c>
      <c r="E15" s="321"/>
      <c r="F15" s="321" t="str">
        <f>IF(L6="","",VLOOKUP(L6,$B$47:$F$67,5,0))</f>
        <v/>
      </c>
      <c r="G15" s="322"/>
      <c r="H15" s="312">
        <f>IF($D$15=1625,IF(H14="○",1625,0),IF(H14="○",$D$15*$AE$6,0))</f>
        <v>0</v>
      </c>
      <c r="I15" s="313"/>
      <c r="J15" s="313"/>
      <c r="K15" s="313"/>
      <c r="L15" s="313"/>
      <c r="M15" s="313"/>
      <c r="N15" s="313"/>
      <c r="O15" s="313"/>
      <c r="P15" s="314"/>
      <c r="Q15" s="312">
        <f>IF($D$15=1625,IF(Q14="○",1625,0),IF(Q14="○",$D$15*$AE$6,0))</f>
        <v>0</v>
      </c>
      <c r="R15" s="313"/>
      <c r="S15" s="313"/>
      <c r="T15" s="313"/>
      <c r="U15" s="313"/>
      <c r="V15" s="313"/>
      <c r="W15" s="313"/>
      <c r="X15" s="313"/>
      <c r="Y15" s="314"/>
      <c r="Z15" s="312">
        <f>IF($D$15=1625,IF(Z14="○",1625,0),IF(Z14="○",$D$15*$AE$6,0))</f>
        <v>0</v>
      </c>
      <c r="AA15" s="313"/>
      <c r="AB15" s="313"/>
      <c r="AC15" s="313"/>
      <c r="AD15" s="313"/>
      <c r="AE15" s="313"/>
      <c r="AF15" s="313"/>
      <c r="AG15" s="313"/>
      <c r="AH15" s="314"/>
      <c r="AI15" s="315">
        <f>SUM(H15:AH15)</f>
        <v>0</v>
      </c>
      <c r="AJ15" s="316"/>
      <c r="AK15" s="316"/>
      <c r="AL15" s="316"/>
      <c r="AM15" s="317"/>
    </row>
    <row r="16" spans="1:46" ht="24" customHeight="1">
      <c r="A16" s="306" t="s">
        <v>43</v>
      </c>
      <c r="B16" s="318"/>
      <c r="C16" s="319"/>
      <c r="D16" s="320" t="str">
        <f>IF(L6="","",VLOOKUP(L6,$B$48:$D$67,3,0))</f>
        <v/>
      </c>
      <c r="E16" s="321"/>
      <c r="F16" s="321" t="str">
        <f>IF(L6="","",VLOOKUP(L6,$B$47:$F$67,5,0))</f>
        <v/>
      </c>
      <c r="G16" s="322"/>
      <c r="H16" s="312">
        <f>IF($AC$12="○",1,0)*IF($D$16=300,IF(H14="○",300,0),IF(H14="○",$D$16*$AE$6,0))</f>
        <v>0</v>
      </c>
      <c r="I16" s="313"/>
      <c r="J16" s="313"/>
      <c r="K16" s="313"/>
      <c r="L16" s="313"/>
      <c r="M16" s="313"/>
      <c r="N16" s="313"/>
      <c r="O16" s="313"/>
      <c r="P16" s="314"/>
      <c r="Q16" s="312">
        <f>IF($AC$12="○",1,0)*IF($D$16=300,IF(Q14="○",300,0),IF(Q14="○",$D$16*$AE$6,0))</f>
        <v>0</v>
      </c>
      <c r="R16" s="313"/>
      <c r="S16" s="313"/>
      <c r="T16" s="313"/>
      <c r="U16" s="313"/>
      <c r="V16" s="313"/>
      <c r="W16" s="313"/>
      <c r="X16" s="313"/>
      <c r="Y16" s="314"/>
      <c r="Z16" s="312">
        <f>IF($AC$12="○",1,0)*IF($D$16=300,IF(Z14="○",300,0),IF(Z14="○",$D$16*$AE$6,0))</f>
        <v>0</v>
      </c>
      <c r="AA16" s="313"/>
      <c r="AB16" s="313"/>
      <c r="AC16" s="313"/>
      <c r="AD16" s="313"/>
      <c r="AE16" s="313"/>
      <c r="AF16" s="313"/>
      <c r="AG16" s="313"/>
      <c r="AH16" s="314"/>
      <c r="AI16" s="315">
        <f t="shared" ref="AI16:AI18" si="0">SUM(H16:AH16)</f>
        <v>0</v>
      </c>
      <c r="AJ16" s="316"/>
      <c r="AK16" s="316"/>
      <c r="AL16" s="316"/>
      <c r="AM16" s="317"/>
    </row>
    <row r="17" spans="1:39" ht="24" customHeight="1">
      <c r="A17" s="306" t="s">
        <v>44</v>
      </c>
      <c r="B17" s="318"/>
      <c r="C17" s="319"/>
      <c r="D17" s="320" t="str">
        <f>IF(L6="","",VLOOKUP(L6,$B$48:$E$67,4,0))</f>
        <v/>
      </c>
      <c r="E17" s="321"/>
      <c r="F17" s="321" t="str">
        <f>IF(L6="","",VLOOKUP(L6,$B$47:$F$67,5,0))</f>
        <v/>
      </c>
      <c r="G17" s="322"/>
      <c r="H17" s="312">
        <f>IF(H14="○",$D$17*$AE$6,0)</f>
        <v>0</v>
      </c>
      <c r="I17" s="313"/>
      <c r="J17" s="313"/>
      <c r="K17" s="313"/>
      <c r="L17" s="313"/>
      <c r="M17" s="313"/>
      <c r="N17" s="313"/>
      <c r="O17" s="313"/>
      <c r="P17" s="314"/>
      <c r="Q17" s="312">
        <f t="shared" ref="Q17" si="1">IF(Q14="○",$D$17*$AE$6,0)</f>
        <v>0</v>
      </c>
      <c r="R17" s="313"/>
      <c r="S17" s="313"/>
      <c r="T17" s="313"/>
      <c r="U17" s="313"/>
      <c r="V17" s="313"/>
      <c r="W17" s="313"/>
      <c r="X17" s="313"/>
      <c r="Y17" s="314"/>
      <c r="Z17" s="312">
        <f t="shared" ref="Z17" si="2">IF(Z14="○",$D$17*$AE$6,0)</f>
        <v>0</v>
      </c>
      <c r="AA17" s="313"/>
      <c r="AB17" s="313"/>
      <c r="AC17" s="313"/>
      <c r="AD17" s="313"/>
      <c r="AE17" s="313"/>
      <c r="AF17" s="313"/>
      <c r="AG17" s="313"/>
      <c r="AH17" s="314"/>
      <c r="AI17" s="315">
        <f t="shared" si="0"/>
        <v>0</v>
      </c>
      <c r="AJ17" s="316"/>
      <c r="AK17" s="316"/>
      <c r="AL17" s="316"/>
      <c r="AM17" s="317"/>
    </row>
    <row r="18" spans="1:39" ht="24" customHeight="1">
      <c r="A18" s="306" t="s">
        <v>58</v>
      </c>
      <c r="B18" s="318"/>
      <c r="C18" s="319"/>
      <c r="D18" s="320" t="str">
        <f>IF(L6="","",VLOOKUP(L6,$B$48:$I$67,8,0))</f>
        <v/>
      </c>
      <c r="E18" s="321"/>
      <c r="F18" s="321" t="s">
        <v>134</v>
      </c>
      <c r="G18" s="322"/>
      <c r="H18" s="312">
        <f>IF(H14="○",$D$18*$AJ$6,0)</f>
        <v>0</v>
      </c>
      <c r="I18" s="313"/>
      <c r="J18" s="313"/>
      <c r="K18" s="313"/>
      <c r="L18" s="313"/>
      <c r="M18" s="313"/>
      <c r="N18" s="313"/>
      <c r="O18" s="313"/>
      <c r="P18" s="314"/>
      <c r="Q18" s="312">
        <f>IF(Q14="○",$D$18*$AJ$6,0)</f>
        <v>0</v>
      </c>
      <c r="R18" s="313"/>
      <c r="S18" s="313"/>
      <c r="T18" s="313"/>
      <c r="U18" s="313"/>
      <c r="V18" s="313"/>
      <c r="W18" s="313"/>
      <c r="X18" s="313"/>
      <c r="Y18" s="314"/>
      <c r="Z18" s="312">
        <f t="shared" ref="Z18" si="3">IF(Z14="○",$D$18*$AJ$6,0)</f>
        <v>0</v>
      </c>
      <c r="AA18" s="313"/>
      <c r="AB18" s="313"/>
      <c r="AC18" s="313"/>
      <c r="AD18" s="313"/>
      <c r="AE18" s="313"/>
      <c r="AF18" s="313"/>
      <c r="AG18" s="313"/>
      <c r="AH18" s="314"/>
      <c r="AI18" s="315">
        <f t="shared" si="0"/>
        <v>0</v>
      </c>
      <c r="AJ18" s="316"/>
      <c r="AK18" s="316"/>
      <c r="AL18" s="316"/>
      <c r="AM18" s="317"/>
    </row>
    <row r="19" spans="1:39" ht="24" customHeight="1">
      <c r="A19" s="306" t="s">
        <v>45</v>
      </c>
      <c r="B19" s="307"/>
      <c r="C19" s="308"/>
      <c r="D19" s="309"/>
      <c r="E19" s="310"/>
      <c r="F19" s="310"/>
      <c r="G19" s="311"/>
      <c r="H19" s="312">
        <f>SUM(H15:P18)</f>
        <v>0</v>
      </c>
      <c r="I19" s="313"/>
      <c r="J19" s="313"/>
      <c r="K19" s="313"/>
      <c r="L19" s="313"/>
      <c r="M19" s="313"/>
      <c r="N19" s="313"/>
      <c r="O19" s="313"/>
      <c r="P19" s="314"/>
      <c r="Q19" s="312">
        <f t="shared" ref="Q19" si="4">SUM(Q15:Y18)</f>
        <v>0</v>
      </c>
      <c r="R19" s="313"/>
      <c r="S19" s="313"/>
      <c r="T19" s="313"/>
      <c r="U19" s="313"/>
      <c r="V19" s="313"/>
      <c r="W19" s="313"/>
      <c r="X19" s="313"/>
      <c r="Y19" s="314"/>
      <c r="Z19" s="312">
        <f t="shared" ref="Z19" si="5">SUM(Z15:AH18)</f>
        <v>0</v>
      </c>
      <c r="AA19" s="313"/>
      <c r="AB19" s="313"/>
      <c r="AC19" s="313"/>
      <c r="AD19" s="313"/>
      <c r="AE19" s="313"/>
      <c r="AF19" s="313"/>
      <c r="AG19" s="313"/>
      <c r="AH19" s="314"/>
      <c r="AI19" s="315">
        <f>SUM(H19:AH19)</f>
        <v>0</v>
      </c>
      <c r="AJ19" s="316"/>
      <c r="AK19" s="316"/>
      <c r="AL19" s="316"/>
      <c r="AM19" s="317"/>
    </row>
    <row r="20" spans="1:39" ht="12" customHeight="1">
      <c r="A20" s="153"/>
      <c r="B20" s="153"/>
      <c r="C20" s="153"/>
      <c r="D20" s="153"/>
      <c r="E20" s="153"/>
      <c r="F20" s="119"/>
      <c r="G20" s="119"/>
      <c r="H20" s="119"/>
      <c r="I20" s="119"/>
      <c r="J20" s="119"/>
      <c r="K20" s="59"/>
      <c r="L20" s="59"/>
      <c r="M20" s="59"/>
      <c r="N20" s="59"/>
      <c r="O20" s="59"/>
      <c r="P20" s="59"/>
      <c r="Q20" s="59"/>
      <c r="R20" s="59"/>
      <c r="S20" s="59"/>
      <c r="T20" s="59"/>
      <c r="U20" s="59"/>
      <c r="V20" s="59"/>
      <c r="W20" s="59"/>
      <c r="X20" s="59"/>
      <c r="Y20" s="59"/>
      <c r="Z20" s="59"/>
      <c r="AA20" s="59"/>
      <c r="AB20" s="59"/>
      <c r="AC20" s="59"/>
      <c r="AD20" s="59"/>
      <c r="AE20" s="59"/>
      <c r="AF20" s="59"/>
      <c r="AG20" s="59"/>
      <c r="AH20" s="59" t="s">
        <v>175</v>
      </c>
      <c r="AI20" s="59"/>
      <c r="AJ20" s="59"/>
      <c r="AK20" s="59"/>
      <c r="AL20" s="59"/>
      <c r="AM20" s="59"/>
    </row>
    <row r="21" spans="1:39" ht="21.75" customHeight="1">
      <c r="A21" s="120" t="s">
        <v>63</v>
      </c>
      <c r="B21" s="153"/>
      <c r="C21" s="153"/>
      <c r="D21" s="153"/>
      <c r="E21" s="153"/>
      <c r="F21" s="119"/>
      <c r="G21" s="119"/>
      <c r="H21" s="119"/>
      <c r="I21" s="119"/>
      <c r="J21" s="119"/>
      <c r="K21" s="59"/>
      <c r="L21" s="59"/>
      <c r="M21" s="59"/>
      <c r="N21" s="59"/>
      <c r="O21" s="59"/>
      <c r="P21" s="59"/>
      <c r="Q21" s="59"/>
      <c r="R21" s="59"/>
      <c r="S21" s="59"/>
      <c r="T21" s="59"/>
      <c r="U21" s="59"/>
      <c r="V21" s="59"/>
      <c r="W21" s="59"/>
      <c r="X21" s="59"/>
      <c r="Y21" s="59"/>
      <c r="Z21" s="59"/>
      <c r="AA21" s="59"/>
      <c r="AB21" s="59"/>
      <c r="AC21" s="59"/>
      <c r="AD21" s="59"/>
      <c r="AE21" s="59"/>
      <c r="AF21" s="59"/>
      <c r="AG21" s="59"/>
      <c r="AH21" s="59"/>
      <c r="AI21" s="59"/>
      <c r="AJ21" s="59"/>
      <c r="AK21" s="59"/>
      <c r="AL21" s="59"/>
      <c r="AM21" s="59"/>
    </row>
    <row r="22" spans="1:39" ht="21.75" customHeight="1">
      <c r="A22" s="121"/>
      <c r="B22" s="298" t="s">
        <v>61</v>
      </c>
      <c r="C22" s="299"/>
      <c r="D22" s="299"/>
      <c r="E22" s="300" t="s">
        <v>64</v>
      </c>
      <c r="F22" s="299"/>
      <c r="G22" s="299"/>
      <c r="H22" s="301" t="s">
        <v>62</v>
      </c>
      <c r="I22" s="302"/>
      <c r="J22" s="302"/>
      <c r="K22" s="263" t="s">
        <v>66</v>
      </c>
      <c r="L22" s="303"/>
      <c r="M22" s="303"/>
      <c r="N22" s="303"/>
      <c r="O22" s="303"/>
      <c r="P22" s="303"/>
      <c r="Q22" s="303"/>
      <c r="R22" s="303"/>
      <c r="S22" s="303"/>
      <c r="T22" s="59"/>
      <c r="U22" s="269"/>
      <c r="V22" s="304"/>
      <c r="W22" s="304"/>
      <c r="X22" s="305"/>
      <c r="Y22" s="304"/>
      <c r="Z22" s="304"/>
      <c r="AA22" s="292"/>
      <c r="AB22" s="293"/>
      <c r="AC22" s="293"/>
      <c r="AD22" s="294"/>
      <c r="AE22" s="295"/>
      <c r="AF22" s="295"/>
      <c r="AG22" s="295"/>
      <c r="AH22" s="295"/>
      <c r="AI22" s="295"/>
      <c r="AJ22" s="295"/>
      <c r="AK22" s="295"/>
      <c r="AL22" s="295"/>
      <c r="AM22" s="59"/>
    </row>
    <row r="23" spans="1:39" ht="18.95" customHeight="1">
      <c r="A23" s="62" t="s">
        <v>77</v>
      </c>
      <c r="B23" s="262" t="s">
        <v>78</v>
      </c>
      <c r="C23" s="263"/>
      <c r="D23" s="263"/>
      <c r="E23" s="141">
        <v>5</v>
      </c>
      <c r="F23" s="141">
        <v>0</v>
      </c>
      <c r="G23" s="141">
        <v>0</v>
      </c>
      <c r="H23" s="264" t="s">
        <v>79</v>
      </c>
      <c r="I23" s="265"/>
      <c r="J23" s="265"/>
      <c r="K23" s="266"/>
      <c r="L23" s="267"/>
      <c r="M23" s="266">
        <v>1</v>
      </c>
      <c r="N23" s="267"/>
      <c r="O23" s="142" t="s">
        <v>65</v>
      </c>
      <c r="P23" s="266">
        <v>2</v>
      </c>
      <c r="Q23" s="267"/>
      <c r="R23" s="266">
        <v>3</v>
      </c>
      <c r="S23" s="267"/>
      <c r="T23" s="59"/>
      <c r="U23" s="144"/>
      <c r="V23" s="152"/>
      <c r="W23" s="152"/>
      <c r="X23" s="153"/>
      <c r="Y23" s="152"/>
      <c r="Z23" s="152"/>
      <c r="AA23" s="148"/>
      <c r="AB23" s="149"/>
      <c r="AC23" s="149"/>
      <c r="AD23" s="150"/>
      <c r="AE23" s="151"/>
      <c r="AF23" s="151"/>
      <c r="AG23" s="151"/>
      <c r="AH23" s="151"/>
      <c r="AI23" s="151"/>
      <c r="AJ23" s="151"/>
      <c r="AK23" s="151"/>
      <c r="AL23" s="151"/>
      <c r="AM23" s="59"/>
    </row>
    <row r="24" spans="1:39" ht="18.95" customHeight="1">
      <c r="A24" s="31" t="s">
        <v>67</v>
      </c>
      <c r="B24" s="288"/>
      <c r="C24" s="281"/>
      <c r="D24" s="281"/>
      <c r="E24" s="32"/>
      <c r="F24" s="33"/>
      <c r="G24" s="33"/>
      <c r="H24" s="289"/>
      <c r="I24" s="283"/>
      <c r="J24" s="283"/>
      <c r="K24" s="296"/>
      <c r="L24" s="297"/>
      <c r="M24" s="296"/>
      <c r="N24" s="297"/>
      <c r="O24" s="142" t="s">
        <v>65</v>
      </c>
      <c r="P24" s="290"/>
      <c r="Q24" s="297"/>
      <c r="R24" s="296"/>
      <c r="S24" s="297"/>
      <c r="T24" s="150"/>
      <c r="U24" s="276"/>
      <c r="V24" s="277"/>
      <c r="W24" s="277"/>
      <c r="X24" s="123"/>
      <c r="Y24" s="147"/>
      <c r="Z24" s="147"/>
      <c r="AA24" s="278"/>
      <c r="AB24" s="279"/>
      <c r="AC24" s="279"/>
      <c r="AD24" s="277"/>
      <c r="AE24" s="280"/>
      <c r="AF24" s="277"/>
      <c r="AG24" s="280"/>
      <c r="AH24" s="150"/>
      <c r="AI24" s="277"/>
      <c r="AJ24" s="280"/>
      <c r="AK24" s="277"/>
      <c r="AL24" s="280"/>
      <c r="AM24" s="59"/>
    </row>
    <row r="25" spans="1:39" ht="18.95" customHeight="1">
      <c r="A25" s="31" t="s">
        <v>68</v>
      </c>
      <c r="B25" s="288"/>
      <c r="C25" s="281"/>
      <c r="D25" s="281"/>
      <c r="E25" s="32"/>
      <c r="F25" s="33"/>
      <c r="G25" s="33"/>
      <c r="H25" s="289"/>
      <c r="I25" s="283"/>
      <c r="J25" s="283"/>
      <c r="K25" s="290"/>
      <c r="L25" s="291"/>
      <c r="M25" s="290"/>
      <c r="N25" s="291"/>
      <c r="O25" s="142" t="s">
        <v>65</v>
      </c>
      <c r="P25" s="290"/>
      <c r="Q25" s="291"/>
      <c r="R25" s="290"/>
      <c r="S25" s="291"/>
      <c r="T25" s="150"/>
      <c r="U25" s="287"/>
      <c r="V25" s="287"/>
      <c r="W25" s="287"/>
      <c r="X25" s="123"/>
      <c r="Y25" s="147"/>
      <c r="Z25" s="147"/>
      <c r="AA25" s="278"/>
      <c r="AB25" s="279"/>
      <c r="AC25" s="279"/>
      <c r="AD25" s="277"/>
      <c r="AE25" s="280"/>
      <c r="AF25" s="277"/>
      <c r="AG25" s="280"/>
      <c r="AH25" s="150"/>
      <c r="AI25" s="277"/>
      <c r="AJ25" s="280"/>
      <c r="AK25" s="277"/>
      <c r="AL25" s="280"/>
      <c r="AM25" s="59"/>
    </row>
    <row r="26" spans="1:39" ht="18.95" customHeight="1">
      <c r="A26" s="31" t="s">
        <v>69</v>
      </c>
      <c r="B26" s="288"/>
      <c r="C26" s="281"/>
      <c r="D26" s="281"/>
      <c r="E26" s="32"/>
      <c r="F26" s="33"/>
      <c r="G26" s="33"/>
      <c r="H26" s="289"/>
      <c r="I26" s="283"/>
      <c r="J26" s="283"/>
      <c r="K26" s="290"/>
      <c r="L26" s="291"/>
      <c r="M26" s="290"/>
      <c r="N26" s="291"/>
      <c r="O26" s="142" t="s">
        <v>65</v>
      </c>
      <c r="P26" s="290"/>
      <c r="Q26" s="291"/>
      <c r="R26" s="290"/>
      <c r="S26" s="291"/>
      <c r="T26" s="150"/>
      <c r="U26" s="287"/>
      <c r="V26" s="287"/>
      <c r="W26" s="287"/>
      <c r="X26" s="123"/>
      <c r="Y26" s="147"/>
      <c r="Z26" s="147"/>
      <c r="AA26" s="278"/>
      <c r="AB26" s="279"/>
      <c r="AC26" s="279"/>
      <c r="AD26" s="277"/>
      <c r="AE26" s="280"/>
      <c r="AF26" s="277"/>
      <c r="AG26" s="280"/>
      <c r="AH26" s="150"/>
      <c r="AI26" s="277"/>
      <c r="AJ26" s="280"/>
      <c r="AK26" s="277"/>
      <c r="AL26" s="280"/>
      <c r="AM26" s="59"/>
    </row>
    <row r="27" spans="1:39" ht="18.95" customHeight="1">
      <c r="A27" s="31" t="s">
        <v>70</v>
      </c>
      <c r="B27" s="288"/>
      <c r="C27" s="281"/>
      <c r="D27" s="281"/>
      <c r="E27" s="32"/>
      <c r="F27" s="33"/>
      <c r="G27" s="33"/>
      <c r="H27" s="289"/>
      <c r="I27" s="283"/>
      <c r="J27" s="283"/>
      <c r="K27" s="290"/>
      <c r="L27" s="291"/>
      <c r="M27" s="290"/>
      <c r="N27" s="291"/>
      <c r="O27" s="142" t="s">
        <v>65</v>
      </c>
      <c r="P27" s="290"/>
      <c r="Q27" s="291"/>
      <c r="R27" s="290"/>
      <c r="S27" s="291"/>
      <c r="T27" s="150"/>
      <c r="U27" s="287"/>
      <c r="V27" s="287"/>
      <c r="W27" s="287"/>
      <c r="X27" s="123"/>
      <c r="Y27" s="147"/>
      <c r="Z27" s="147"/>
      <c r="AA27" s="278"/>
      <c r="AB27" s="279"/>
      <c r="AC27" s="279"/>
      <c r="AD27" s="277"/>
      <c r="AE27" s="280"/>
      <c r="AF27" s="277"/>
      <c r="AG27" s="280"/>
      <c r="AH27" s="150"/>
      <c r="AI27" s="277"/>
      <c r="AJ27" s="280"/>
      <c r="AK27" s="277"/>
      <c r="AL27" s="280"/>
      <c r="AM27" s="59"/>
    </row>
    <row r="28" spans="1:39" ht="18.95" customHeight="1">
      <c r="A28" s="31" t="s">
        <v>71</v>
      </c>
      <c r="B28" s="288"/>
      <c r="C28" s="281"/>
      <c r="D28" s="281"/>
      <c r="E28" s="32"/>
      <c r="F28" s="33"/>
      <c r="G28" s="33"/>
      <c r="H28" s="289"/>
      <c r="I28" s="283"/>
      <c r="J28" s="283"/>
      <c r="K28" s="290"/>
      <c r="L28" s="291"/>
      <c r="M28" s="290"/>
      <c r="N28" s="291"/>
      <c r="O28" s="142" t="s">
        <v>65</v>
      </c>
      <c r="P28" s="290"/>
      <c r="Q28" s="291"/>
      <c r="R28" s="290"/>
      <c r="S28" s="291"/>
      <c r="T28" s="150"/>
      <c r="U28" s="287"/>
      <c r="V28" s="287"/>
      <c r="W28" s="287"/>
      <c r="X28" s="123"/>
      <c r="Y28" s="147"/>
      <c r="Z28" s="147"/>
      <c r="AA28" s="278"/>
      <c r="AB28" s="279"/>
      <c r="AC28" s="279"/>
      <c r="AD28" s="277"/>
      <c r="AE28" s="280"/>
      <c r="AF28" s="277"/>
      <c r="AG28" s="280"/>
      <c r="AH28" s="150"/>
      <c r="AI28" s="277"/>
      <c r="AJ28" s="280"/>
      <c r="AK28" s="277"/>
      <c r="AL28" s="280"/>
      <c r="AM28" s="59"/>
    </row>
    <row r="29" spans="1:39" ht="21.75" hidden="1" customHeight="1">
      <c r="A29" s="122" t="s">
        <v>72</v>
      </c>
      <c r="B29" s="281"/>
      <c r="C29" s="281"/>
      <c r="D29" s="281"/>
      <c r="E29" s="124"/>
      <c r="F29" s="33"/>
      <c r="G29" s="33"/>
      <c r="H29" s="282"/>
      <c r="I29" s="283"/>
      <c r="J29" s="283"/>
      <c r="K29" s="284"/>
      <c r="L29" s="285"/>
      <c r="M29" s="284"/>
      <c r="N29" s="285"/>
      <c r="O29" s="141" t="s">
        <v>65</v>
      </c>
      <c r="P29" s="284"/>
      <c r="Q29" s="285"/>
      <c r="R29" s="284"/>
      <c r="S29" s="286"/>
      <c r="T29" s="150"/>
      <c r="U29" s="287"/>
      <c r="V29" s="287"/>
      <c r="W29" s="287"/>
      <c r="X29" s="123"/>
      <c r="Y29" s="147"/>
      <c r="Z29" s="147"/>
      <c r="AA29" s="278"/>
      <c r="AB29" s="279"/>
      <c r="AC29" s="279"/>
      <c r="AD29" s="277"/>
      <c r="AE29" s="280"/>
      <c r="AF29" s="277"/>
      <c r="AG29" s="280"/>
      <c r="AH29" s="150"/>
      <c r="AI29" s="277"/>
      <c r="AJ29" s="280"/>
      <c r="AK29" s="277"/>
      <c r="AL29" s="280"/>
      <c r="AM29" s="59"/>
    </row>
    <row r="30" spans="1:39" ht="21.75" hidden="1" customHeight="1">
      <c r="A30" s="122" t="s">
        <v>73</v>
      </c>
      <c r="B30" s="281"/>
      <c r="C30" s="281"/>
      <c r="D30" s="281"/>
      <c r="E30" s="124"/>
      <c r="F30" s="33"/>
      <c r="G30" s="33"/>
      <c r="H30" s="282"/>
      <c r="I30" s="283"/>
      <c r="J30" s="283"/>
      <c r="K30" s="284"/>
      <c r="L30" s="285"/>
      <c r="M30" s="284"/>
      <c r="N30" s="285"/>
      <c r="O30" s="141" t="s">
        <v>65</v>
      </c>
      <c r="P30" s="284"/>
      <c r="Q30" s="285"/>
      <c r="R30" s="284"/>
      <c r="S30" s="286"/>
      <c r="T30" s="150"/>
      <c r="U30" s="287"/>
      <c r="V30" s="287"/>
      <c r="W30" s="287"/>
      <c r="X30" s="123"/>
      <c r="Y30" s="147"/>
      <c r="Z30" s="147"/>
      <c r="AA30" s="278"/>
      <c r="AB30" s="279"/>
      <c r="AC30" s="279"/>
      <c r="AD30" s="277"/>
      <c r="AE30" s="280"/>
      <c r="AF30" s="277"/>
      <c r="AG30" s="280"/>
      <c r="AH30" s="150"/>
      <c r="AI30" s="277"/>
      <c r="AJ30" s="280"/>
      <c r="AK30" s="277"/>
      <c r="AL30" s="280"/>
      <c r="AM30" s="59"/>
    </row>
    <row r="31" spans="1:39" ht="21.75" hidden="1" customHeight="1">
      <c r="A31" s="122" t="s">
        <v>74</v>
      </c>
      <c r="B31" s="281"/>
      <c r="C31" s="281"/>
      <c r="D31" s="281"/>
      <c r="E31" s="124"/>
      <c r="F31" s="33"/>
      <c r="G31" s="33"/>
      <c r="H31" s="282"/>
      <c r="I31" s="283"/>
      <c r="J31" s="283"/>
      <c r="K31" s="284"/>
      <c r="L31" s="285"/>
      <c r="M31" s="284"/>
      <c r="N31" s="285"/>
      <c r="O31" s="141" t="s">
        <v>65</v>
      </c>
      <c r="P31" s="284"/>
      <c r="Q31" s="285"/>
      <c r="R31" s="284"/>
      <c r="S31" s="286"/>
      <c r="T31" s="150"/>
      <c r="U31" s="287"/>
      <c r="V31" s="287"/>
      <c r="W31" s="287"/>
      <c r="X31" s="123"/>
      <c r="Y31" s="147"/>
      <c r="Z31" s="147"/>
      <c r="AA31" s="278"/>
      <c r="AB31" s="279"/>
      <c r="AC31" s="279"/>
      <c r="AD31" s="277"/>
      <c r="AE31" s="280"/>
      <c r="AF31" s="277"/>
      <c r="AG31" s="280"/>
      <c r="AH31" s="150"/>
      <c r="AI31" s="277"/>
      <c r="AJ31" s="280"/>
      <c r="AK31" s="277"/>
      <c r="AL31" s="280"/>
      <c r="AM31" s="59"/>
    </row>
    <row r="32" spans="1:39" ht="21.75" hidden="1" customHeight="1">
      <c r="A32" s="122" t="s">
        <v>75</v>
      </c>
      <c r="B32" s="281"/>
      <c r="C32" s="281"/>
      <c r="D32" s="281"/>
      <c r="E32" s="124"/>
      <c r="F32" s="33"/>
      <c r="G32" s="33"/>
      <c r="H32" s="282"/>
      <c r="I32" s="283"/>
      <c r="J32" s="283"/>
      <c r="K32" s="284"/>
      <c r="L32" s="285"/>
      <c r="M32" s="284"/>
      <c r="N32" s="285"/>
      <c r="O32" s="141" t="s">
        <v>65</v>
      </c>
      <c r="P32" s="284"/>
      <c r="Q32" s="285"/>
      <c r="R32" s="284"/>
      <c r="S32" s="286"/>
      <c r="T32" s="150"/>
      <c r="U32" s="276"/>
      <c r="V32" s="277"/>
      <c r="W32" s="277"/>
      <c r="X32" s="123"/>
      <c r="Y32" s="147"/>
      <c r="Z32" s="147"/>
      <c r="AA32" s="278"/>
      <c r="AB32" s="279"/>
      <c r="AC32" s="279"/>
      <c r="AD32" s="277"/>
      <c r="AE32" s="280"/>
      <c r="AF32" s="277"/>
      <c r="AG32" s="280"/>
      <c r="AH32" s="150"/>
      <c r="AI32" s="277"/>
      <c r="AJ32" s="280"/>
      <c r="AK32" s="277"/>
      <c r="AL32" s="280"/>
      <c r="AM32" s="59"/>
    </row>
    <row r="33" spans="1:42" ht="21.75" hidden="1" customHeight="1">
      <c r="A33" s="122" t="s">
        <v>76</v>
      </c>
      <c r="B33" s="281"/>
      <c r="C33" s="281"/>
      <c r="D33" s="281"/>
      <c r="E33" s="124"/>
      <c r="F33" s="33"/>
      <c r="G33" s="33"/>
      <c r="H33" s="282"/>
      <c r="I33" s="283"/>
      <c r="J33" s="283"/>
      <c r="K33" s="284"/>
      <c r="L33" s="285"/>
      <c r="M33" s="284"/>
      <c r="N33" s="285"/>
      <c r="O33" s="141" t="s">
        <v>65</v>
      </c>
      <c r="P33" s="284"/>
      <c r="Q33" s="285"/>
      <c r="R33" s="284"/>
      <c r="S33" s="286"/>
      <c r="T33" s="150"/>
      <c r="U33" s="276"/>
      <c r="V33" s="277"/>
      <c r="W33" s="277"/>
      <c r="X33" s="123"/>
      <c r="Y33" s="147"/>
      <c r="Z33" s="147"/>
      <c r="AA33" s="278"/>
      <c r="AB33" s="279"/>
      <c r="AC33" s="279"/>
      <c r="AD33" s="277"/>
      <c r="AE33" s="280"/>
      <c r="AF33" s="277"/>
      <c r="AG33" s="280"/>
      <c r="AH33" s="150"/>
      <c r="AI33" s="277"/>
      <c r="AJ33" s="280"/>
      <c r="AK33" s="277"/>
      <c r="AL33" s="280"/>
      <c r="AM33" s="59"/>
    </row>
    <row r="34" spans="1:42" ht="21.75" hidden="1" customHeight="1">
      <c r="A34" s="125"/>
      <c r="B34" s="273">
        <f>COUNTA($B24:$H24)+SUM(B35:D38)</f>
        <v>0</v>
      </c>
      <c r="C34" s="274"/>
      <c r="D34" s="274"/>
      <c r="E34" s="146">
        <f>COUNTA($B25:$H25)+SUM(E35:E38)</f>
        <v>0</v>
      </c>
      <c r="F34" s="146">
        <f>COUNTA($B26:$H26)+SUM(F35:F38)</f>
        <v>0</v>
      </c>
      <c r="G34" s="146">
        <f>COUNTA($B27:$H27)+SUM(G35:G38)</f>
        <v>0</v>
      </c>
      <c r="H34" s="273">
        <f>COUNTA($B28:$H28)+SUM(H35:J38)</f>
        <v>0</v>
      </c>
      <c r="I34" s="274"/>
      <c r="J34" s="274"/>
      <c r="K34" s="273">
        <f>COUNTA($B29:$H29)+SUM(K35:L38)</f>
        <v>0</v>
      </c>
      <c r="L34" s="275"/>
      <c r="M34" s="273">
        <f>COUNTA($B30:$H30)+SUM(M35:N38)</f>
        <v>0</v>
      </c>
      <c r="N34" s="275"/>
      <c r="O34" s="146">
        <f>COUNTA($B31:$H31)+SUM(O35:O38)</f>
        <v>0</v>
      </c>
      <c r="P34" s="273">
        <f>COUNTA($B32:$H32)+SUM(P35:Q38)</f>
        <v>0</v>
      </c>
      <c r="Q34" s="275"/>
      <c r="R34" s="273">
        <f>COUNTA($B33:$H33)+SUM(R35:R38)</f>
        <v>0</v>
      </c>
      <c r="S34" s="275"/>
      <c r="T34" s="150"/>
      <c r="U34" s="269">
        <f>COUNTA($U24:$AA24)+SUM(U35:W38)</f>
        <v>0</v>
      </c>
      <c r="V34" s="270"/>
      <c r="W34" s="270"/>
      <c r="X34" s="145">
        <f>COUNTA($U25:$AA25)+SUM(X35:X38)</f>
        <v>0</v>
      </c>
      <c r="Y34" s="145">
        <f>COUNTA($U26:$AA26)+SUM(Y35:Y38)</f>
        <v>0</v>
      </c>
      <c r="Z34" s="145">
        <f>COUNTA($U27:$AA27)+SUM(Z35:Z38)</f>
        <v>0</v>
      </c>
      <c r="AA34" s="271">
        <f>COUNTA($U28:$AA28)+SUM(AA35:AC38)</f>
        <v>0</v>
      </c>
      <c r="AB34" s="270"/>
      <c r="AC34" s="270"/>
      <c r="AD34" s="271">
        <f>COUNTA($U29:$AA29)+SUM(AD35:AE38)</f>
        <v>0</v>
      </c>
      <c r="AE34" s="272"/>
      <c r="AF34" s="271">
        <f>COUNTA($U30:$AA30)+SUM(AF35:AG38)</f>
        <v>0</v>
      </c>
      <c r="AG34" s="272"/>
      <c r="AH34" s="145">
        <f>COUNTA($U31:$AA31)+SUM(AH35:AH38)</f>
        <v>0</v>
      </c>
      <c r="AI34" s="271">
        <f>COUNTA($U32:$AA32)+SUM(AI35:AJ38)</f>
        <v>0</v>
      </c>
      <c r="AJ34" s="272"/>
      <c r="AK34" s="271">
        <f>COUNTA($U33:$AA33)+SUM(AK35:AK38)</f>
        <v>0</v>
      </c>
      <c r="AL34" s="272"/>
      <c r="AM34" s="59"/>
    </row>
    <row r="35" spans="1:42" ht="21.75" hidden="1" customHeight="1">
      <c r="A35" s="125"/>
      <c r="B35" s="268">
        <f>IF((COUNT($K24)+COUNT($M24)+COUNT($P24))+COUNT($R24)=4,1,0)</f>
        <v>0</v>
      </c>
      <c r="C35" s="233"/>
      <c r="D35" s="233"/>
      <c r="E35" s="143">
        <f>IF((COUNT($K25)+COUNT($M25)+COUNT($P25))+COUNT($R25)=4,1,0)</f>
        <v>0</v>
      </c>
      <c r="F35" s="143">
        <f>IF((COUNT($K26)+COUNT($M26)+COUNT($P26))+COUNT($R26)=4,1,0)</f>
        <v>0</v>
      </c>
      <c r="G35" s="143">
        <f>IF((COUNT($K27)+COUNT($M27)+COUNT($P27))+COUNT($R27)=4,1,0)</f>
        <v>0</v>
      </c>
      <c r="H35" s="268">
        <f>IF((COUNT($K28)+COUNT($M28)+COUNT($P28))+COUNT($R28)=4,1,0)</f>
        <v>0</v>
      </c>
      <c r="I35" s="233"/>
      <c r="J35" s="233"/>
      <c r="K35" s="268">
        <f>IF((COUNT($K29)+COUNT($M29)+COUNT($P29))+COUNT($R29)=4,1,0)</f>
        <v>0</v>
      </c>
      <c r="L35" s="233"/>
      <c r="M35" s="268">
        <f>IF((COUNT($K30)+COUNT($M30)+COUNT($P30))+COUNT($R30)=4,1,0)</f>
        <v>0</v>
      </c>
      <c r="N35" s="233"/>
      <c r="O35" s="143">
        <f>IF((COUNT($K31)+COUNT($M31)+COUNT($P31))+COUNT($R31)=4,1,0)</f>
        <v>0</v>
      </c>
      <c r="P35" s="268">
        <f>IF((COUNT($K32)+COUNT($M32)+COUNT($P32))+COUNT($R32)=4,1,0)</f>
        <v>0</v>
      </c>
      <c r="Q35" s="233"/>
      <c r="R35" s="268">
        <f>IF((COUNT($K33)+COUNT($M33)+COUNT($P33))+COUNT($R33)=4,1,0)</f>
        <v>0</v>
      </c>
      <c r="S35" s="233"/>
      <c r="T35" s="150"/>
      <c r="U35" s="268">
        <f>IF((COUNT($AD24)+COUNT($AF24)+COUNT($AI24))+COUNT($AK24)=4,1,0)</f>
        <v>0</v>
      </c>
      <c r="V35" s="233"/>
      <c r="W35" s="233"/>
      <c r="X35" s="143">
        <f>IF((COUNT($AD25)+COUNT($AF25)+COUNT($AI25))+COUNT($AK25)=4,1,0)</f>
        <v>0</v>
      </c>
      <c r="Y35" s="143">
        <f>IF((COUNT($AD26)+COUNT($AF26)+COUNT($AI26))+COUNT($AK26)=4,1,0)</f>
        <v>0</v>
      </c>
      <c r="Z35" s="143">
        <f>IF((COUNT($AD27)+COUNT($AF27)+COUNT($AI27))+COUNT($AK27)=4,1,0)</f>
        <v>0</v>
      </c>
      <c r="AA35" s="268">
        <f>IF((COUNT($AD28)+COUNT($AF28)+COUNT($AI28))+COUNT($AK28)=4,1,0)</f>
        <v>0</v>
      </c>
      <c r="AB35" s="233"/>
      <c r="AC35" s="233"/>
      <c r="AD35" s="268">
        <f>IF((COUNT($AD29)+COUNT($AF29)+COUNT($AI29))+COUNT($AK29)=4,1,0)</f>
        <v>0</v>
      </c>
      <c r="AE35" s="233"/>
      <c r="AF35" s="268">
        <f>IF((COUNT($AD30)+COUNT($AF30)+COUNT($AI30))+COUNT($AK30)=4,1,0)</f>
        <v>0</v>
      </c>
      <c r="AG35" s="233"/>
      <c r="AH35" s="143">
        <f>IF((COUNT($AD31)+COUNT($AF31)+COUNT($AI31))+COUNT($AK31)=4,1,0)</f>
        <v>0</v>
      </c>
      <c r="AI35" s="268">
        <f>IF((COUNT($AD32)+COUNT($AF32)+COUNT($AI32))+COUNT($AK32)=4,1,0)</f>
        <v>0</v>
      </c>
      <c r="AJ35" s="233"/>
      <c r="AK35" s="268">
        <f>IF((COUNT($AD33)+COUNT($AF33)+COUNT($AI33))+COUNT($AK33)=4,1,0)</f>
        <v>0</v>
      </c>
      <c r="AL35" s="233"/>
      <c r="AM35" s="59"/>
    </row>
    <row r="36" spans="1:42" ht="21.75" hidden="1" customHeight="1">
      <c r="A36" s="125"/>
      <c r="B36" s="268">
        <f>IF(IF(COUNT($K24)=0,1,0)+IF((COUNT($M24)+COUNT($P24)+COUNT($R24))=3,1,0)=2,1,0)</f>
        <v>0</v>
      </c>
      <c r="C36" s="233"/>
      <c r="D36" s="233"/>
      <c r="E36" s="143">
        <f>IF(IF(COUNT($K25)=0,1,0)+IF((COUNT($M25)+COUNT($P25)+COUNT($R25))=3,1,0)=2,1,0)</f>
        <v>0</v>
      </c>
      <c r="F36" s="143">
        <f>IF(IF(COUNT($K26)=0,1,0)+IF((COUNT($M26)+COUNT($P26)+COUNT($R26))=3,1,0)=2,1,0)</f>
        <v>0</v>
      </c>
      <c r="G36" s="143">
        <f>IF(IF(COUNT($K27)=0,1,0)+IF((COUNT($M27)+COUNT($P27)+COUNT($R27))=3,1,0)=2,1,0)</f>
        <v>0</v>
      </c>
      <c r="H36" s="268">
        <f>IF(IF(COUNT($K28)=0,1,0)+IF((COUNT($M28)+COUNT($P28)+COUNT($R28))=3,1,0)=2,1,0)</f>
        <v>0</v>
      </c>
      <c r="I36" s="233"/>
      <c r="J36" s="233"/>
      <c r="K36" s="268">
        <f>IF(IF(COUNT($K29)=0,1,0)+IF((COUNT($M29)+COUNT($P29)+COUNT($R29))=3,1,0)=2,1,0)</f>
        <v>0</v>
      </c>
      <c r="L36" s="233"/>
      <c r="M36" s="268">
        <f>IF(IF(COUNT($K30)=0,1,0)+IF((COUNT($M30)+COUNT($P30)+COUNT($R30))=3,1,0)=2,1,0)</f>
        <v>0</v>
      </c>
      <c r="N36" s="233"/>
      <c r="O36" s="143">
        <f>IF(IF(COUNT($K31)=0,1,0)+IF((COUNT($M31)+COUNT($P31)+COUNT($R31))=3,1,0)=2,1,0)</f>
        <v>0</v>
      </c>
      <c r="P36" s="268">
        <f>IF(IF(COUNT($K32)=0,1,0)+IF((COUNT($M32)+COUNT($P32)+COUNT($R32))=3,1,0)=2,1,0)</f>
        <v>0</v>
      </c>
      <c r="Q36" s="233"/>
      <c r="R36" s="268">
        <f>IF(IF(COUNT($K33)=0,1,0)+IF((COUNT($M33)+COUNT($P33)+COUNT($R33))=3,1,0)=2,1,0)</f>
        <v>0</v>
      </c>
      <c r="S36" s="233"/>
      <c r="T36" s="150"/>
      <c r="U36" s="268">
        <f>IF(IF(COUNT($AD24)=0,1,0)+IF((COUNT($AF24)+COUNT($AI24)+COUNT($AK24))=3,1,0)=2,1,0)</f>
        <v>0</v>
      </c>
      <c r="V36" s="233"/>
      <c r="W36" s="233"/>
      <c r="X36" s="143">
        <f>IF(IF(COUNT($AD25)=0,1,0)+IF((COUNT($AF25)+COUNT($AI25)+COUNT($AK25))=3,1,0)=2,1,0)</f>
        <v>0</v>
      </c>
      <c r="Y36" s="143">
        <f>IF(IF(COUNT($AD26)=0,1,0)+IF((COUNT($AF26)+COUNT($AI26)+COUNT($AK26))=3,1,0)=2,1,0)</f>
        <v>0</v>
      </c>
      <c r="Z36" s="143">
        <f>IF(IF(COUNT($AD27)=0,1,0)+IF((COUNT($AF27)+COUNT($AI27)+COUNT($AK27))=3,1,0)=2,1,0)</f>
        <v>0</v>
      </c>
      <c r="AA36" s="268">
        <f>IF(IF(COUNT($AD28)=0,1,0)+IF((COUNT($AF28)+COUNT($AI28)+COUNT($AK28))=3,1,0)=2,1,0)</f>
        <v>0</v>
      </c>
      <c r="AB36" s="233"/>
      <c r="AC36" s="233"/>
      <c r="AD36" s="268">
        <f>IF(IF(COUNT($AD29)=0,1,0)+IF((COUNT($AF29)+COUNT($AI29)+COUNT($AK29))=3,1,0)=2,1,0)</f>
        <v>0</v>
      </c>
      <c r="AE36" s="233"/>
      <c r="AF36" s="268">
        <f>IF(IF(COUNT($AD30)=0,1,0)+IF((COUNT($AF30)+COUNT($AI30)+COUNT($AK30))=3,1,0)=2,1,0)</f>
        <v>0</v>
      </c>
      <c r="AG36" s="233"/>
      <c r="AH36" s="143">
        <f>IF(IF(COUNT($AD31)=0,1,0)+IF((COUNT($AF31)+COUNT($AI31)+COUNT($AK31))=3,1,0)=2,1,0)</f>
        <v>0</v>
      </c>
      <c r="AI36" s="268">
        <f>IF(IF(COUNT($AD32)=0,1,0)+IF((COUNT($AF32)+COUNT($AI32)+COUNT($AK32))=3,1,0)=2,1,0)</f>
        <v>0</v>
      </c>
      <c r="AJ36" s="233"/>
      <c r="AK36" s="268">
        <f>IF(IF(COUNT($AD33)=0,1,0)+IF((COUNT($AF33)+COUNT($AI33)+COUNT($AK33))=3,1,0)=2,1,0)</f>
        <v>0</v>
      </c>
      <c r="AL36" s="233"/>
      <c r="AM36" s="59"/>
    </row>
    <row r="37" spans="1:42" ht="21.75" hidden="1" customHeight="1">
      <c r="A37" s="125"/>
      <c r="B37" s="268">
        <f>IF(IF(COUNT($K24)=0,1,0)+IF(COUNT($M24)=0,1,0)+IF(COUNT($P24)+COUNT($R24)=2,1,0)=3,1,0)</f>
        <v>0</v>
      </c>
      <c r="C37" s="233"/>
      <c r="D37" s="233"/>
      <c r="E37" s="143">
        <f>IF(IF(COUNT($K25)=0,1,0)+IF(COUNT($M25)=0,1,0)+IF(COUNT($P25)+COUNT($R25)=2,1,0)=3,1,0)</f>
        <v>0</v>
      </c>
      <c r="F37" s="143">
        <f>IF(IF(COUNT($K26)=0,1,0)+IF(COUNT($M26)=0,1,0)+IF(COUNT($P26)+COUNT($R26)=2,1,0)=3,1,0)</f>
        <v>0</v>
      </c>
      <c r="G37" s="143">
        <f>IF(IF(COUNT($K27)=0,1,0)+IF(COUNT($M27)=0,1,0)+IF(COUNT($P27)+COUNT($R27)=2,1,0)=3,1,0)</f>
        <v>0</v>
      </c>
      <c r="H37" s="268">
        <f>IF(IF(COUNT($K28)=0,1,0)+IF(COUNT($M28)=0,1,0)+IF(COUNT($P28)+COUNT($R28)=2,1,0)=3,1,0)</f>
        <v>0</v>
      </c>
      <c r="I37" s="233"/>
      <c r="J37" s="233"/>
      <c r="K37" s="268">
        <f>IF(IF(COUNT($K29)=0,1,0)+IF(COUNT($M29)=0,1,0)+IF(COUNT($P29)+COUNT($R29)=2,1,0)=3,1,0)</f>
        <v>0</v>
      </c>
      <c r="L37" s="233"/>
      <c r="M37" s="268">
        <f>IF(IF(COUNT($K30)=0,1,0)+IF(COUNT($M30)=0,1,0)+IF(COUNT($P30)+COUNT($R30)=2,1,0)=3,1,0)</f>
        <v>0</v>
      </c>
      <c r="N37" s="233"/>
      <c r="O37" s="143">
        <f>IF(IF(COUNT($K31)=0,1,0)+IF(COUNT($M31)=0,1,0)+IF(COUNT($P31)+COUNT($R31)=2,1,0)=3,1,0)</f>
        <v>0</v>
      </c>
      <c r="P37" s="268">
        <f>IF(IF(COUNT($K32)=0,1,0)+IF(COUNT($M32)=0,1,0)+IF(COUNT($P32)+COUNT($R32)=2,1,0)=3,1,0)</f>
        <v>0</v>
      </c>
      <c r="Q37" s="233"/>
      <c r="R37" s="268">
        <f>IF(IF(COUNT($K33)=0,1,0)+IF(COUNT($M33)=0,1,0)+IF(COUNT($P33)+COUNT($R33)=2,1,0)=3,1,0)</f>
        <v>0</v>
      </c>
      <c r="S37" s="233"/>
      <c r="T37" s="150"/>
      <c r="U37" s="268">
        <f>IF(IF(COUNT($AD24)=0,1,0)+IF(COUNT($AF24)=0,1,0)+IF(COUNT($AI24)+COUNT($AK24)=2,1,0)=3,1,0)</f>
        <v>0</v>
      </c>
      <c r="V37" s="233"/>
      <c r="W37" s="233"/>
      <c r="X37" s="143">
        <f>IF(IF(COUNT($AD25)=0,1,0)+IF(COUNT($AF25)=0,1,0)+IF(COUNT($AI25)+COUNT($AK25)=2,1,0)=3,1,0)</f>
        <v>0</v>
      </c>
      <c r="Y37" s="143">
        <f>IF(IF(COUNT($AD26)=0,1,0)+IF(COUNT($AF26)=0,1,0)+IF(COUNT($AI26)+COUNT($AK26)=2,1,0)=3,1,0)</f>
        <v>0</v>
      </c>
      <c r="Z37" s="143">
        <f>IF(IF(COUNT($AD27)=0,1,0)+IF(COUNT($AF27)=0,1,0)+IF(COUNT($AI27)+COUNT($AK27)=2,1,0)=3,1,0)</f>
        <v>0</v>
      </c>
      <c r="AA37" s="268">
        <f>IF(IF(COUNT($AD28)=0,1,0)+IF(COUNT($AF28)=0,1,0)+IF(COUNT($AI28)+COUNT($AK28)=2,1,0)=3,1,0)</f>
        <v>0</v>
      </c>
      <c r="AB37" s="233"/>
      <c r="AC37" s="233"/>
      <c r="AD37" s="268">
        <f>IF(IF(COUNT($AD29)=0,1,0)+IF(COUNT($AF29)=0,1,0)+IF(COUNT($AI29)+COUNT($AK29)=2,1,0)=3,1,0)</f>
        <v>0</v>
      </c>
      <c r="AE37" s="233"/>
      <c r="AF37" s="268">
        <f>IF(IF(COUNT($AD30)=0,1,0)+IF(COUNT($AF30)=0,1,0)+IF(COUNT($AI30)+COUNT($AK30)=2,1,0)=3,1,0)</f>
        <v>0</v>
      </c>
      <c r="AG37" s="233"/>
      <c r="AH37" s="143">
        <f>IF(IF(COUNT($AD31)=0,1,0)+IF(COUNT($AF31)=0,1,0)+IF(COUNT($AI31)+COUNT($AK31)=2,1,0)=3,1,0)</f>
        <v>0</v>
      </c>
      <c r="AI37" s="268">
        <f>IF(IF(COUNT($AD32)=0,1,0)+IF(COUNT($AF32)=0,1,0)+IF(COUNT($AI32)+COUNT($AK32)=2,1,0)=3,1,0)</f>
        <v>0</v>
      </c>
      <c r="AJ37" s="233"/>
      <c r="AK37" s="268">
        <f>IF(IF(COUNT($AD33)=0,1,0)+IF(COUNT($AF33)=0,1,0)+IF(COUNT($AI33)+COUNT($AK33)=2,1,0)=3,1,0)</f>
        <v>0</v>
      </c>
      <c r="AL37" s="233"/>
      <c r="AM37" s="59"/>
    </row>
    <row r="38" spans="1:42" ht="21.75" hidden="1" customHeight="1">
      <c r="A38" s="125"/>
      <c r="B38" s="268">
        <f>IF(IF(COUNT($K24)=0,1,0)+IF(COUNT($M24)=0,1,0)+IF(COUNT($P24)=0,1,0)+IF(COUNT($R24)=1,1,0)=4,1,0)</f>
        <v>0</v>
      </c>
      <c r="C38" s="233"/>
      <c r="D38" s="233"/>
      <c r="E38" s="143">
        <f>IF(IF(COUNT($K25)=0,1,0)+IF(COUNT($M25)=0,1,0)+IF(COUNT($P25)=0,1,0)+IF(COUNT($R25)=1,1,0)=4,1,0)</f>
        <v>0</v>
      </c>
      <c r="F38" s="143">
        <f>IF(IF(COUNT($K26)=0,1,0)+IF(COUNT($M26)=0,1,0)+IF(COUNT($P26)=0,1,0)+IF(COUNT($R26)=1,1,0)=4,1,0)</f>
        <v>0</v>
      </c>
      <c r="G38" s="143">
        <f>IF(IF(COUNT($K27)=0,1,0)+IF(COUNT($M27)=0,1,0)+IF(COUNT($P27)=0,1,0)+IF(COUNT($R27)=1,1,0)=4,1,0)</f>
        <v>0</v>
      </c>
      <c r="H38" s="268">
        <f>IF(IF(COUNT($K28)=0,1,0)+IF(COUNT($M28)=0,1,0)+IF(COUNT($P28)=0,1,0)+IF(COUNT($R28)=1,1,0)=4,1,0)</f>
        <v>0</v>
      </c>
      <c r="I38" s="233"/>
      <c r="J38" s="233"/>
      <c r="K38" s="268">
        <f>IF(IF(COUNT($K29)=0,1,0)+IF(COUNT($M29)=0,1,0)+IF(COUNT($P29)=0,1,0)+IF(COUNT($R29)=1,1,0)=4,1,0)</f>
        <v>0</v>
      </c>
      <c r="L38" s="233"/>
      <c r="M38" s="268">
        <f>IF(IF(COUNT($K30)=0,1,0)+IF(COUNT($M30)=0,1,0)+IF(COUNT($P30)=0,1,0)+IF(COUNT($R30)=1,1,0)=4,1,0)</f>
        <v>0</v>
      </c>
      <c r="N38" s="233"/>
      <c r="O38" s="143">
        <f>IF(IF(COUNT($K31)=0,1,0)+IF(COUNT($M31)=0,1,0)+IF(COUNT($P31)=0,1,0)+IF(COUNT($R31)=1,1,0)=4,1,0)</f>
        <v>0</v>
      </c>
      <c r="P38" s="268">
        <f>IF(IF(COUNT($K32)=0,1,0)+IF(COUNT($M32)=0,1,0)+IF(COUNT($P32)=0,1,0)+IF(COUNT($R32)=1,1,0)=4,1,0)</f>
        <v>0</v>
      </c>
      <c r="Q38" s="233"/>
      <c r="R38" s="268">
        <f>IF(IF(COUNT($K33)=0,1,0)+IF(COUNT($M33)=0,1,0)+IF(COUNT($P33)=0,1,0)+IF(COUNT($R33)=1,1,0)=4,1,0)</f>
        <v>0</v>
      </c>
      <c r="S38" s="233"/>
      <c r="T38" s="150"/>
      <c r="U38" s="268">
        <f>IF(IF(COUNT($AD24)=0,1,0)+IF(COUNT($AF24)=0,1,0)+IF(COUNT($AI24)=0,1,0)+IF(COUNT($AK24)=1,1,0)=4,1,0)</f>
        <v>0</v>
      </c>
      <c r="V38" s="233"/>
      <c r="W38" s="233"/>
      <c r="X38" s="143">
        <f>IF(IF(COUNT($AD25)=0,1,0)+IF(COUNT($AF25)=0,1,0)+IF(COUNT($AI25)=0,1,0)+IF(COUNT($AK25)=1,1,0)=4,1,0)</f>
        <v>0</v>
      </c>
      <c r="Y38" s="143">
        <f>IF(IF(COUNT($AD26)=0,1,0)+IF(COUNT($AF26)=0,1,0)+IF(COUNT($AI26)=0,1,0)+IF(COUNT($AK26)=1,1,0)=4,1,0)</f>
        <v>0</v>
      </c>
      <c r="Z38" s="143">
        <f>IF(IF(COUNT($AD27)=0,1,0)+IF(COUNT($AF27)=0,1,0)+IF(COUNT($AI27)=0,1,0)+IF(COUNT($AK27)=1,1,0)=4,1,0)</f>
        <v>0</v>
      </c>
      <c r="AA38" s="268">
        <f>IF(IF(COUNT($AD28)=0,1,0)+IF(COUNT($AF28)=0,1,0)+IF(COUNT($AI28)=0,1,0)+IF(COUNT($AK28)=1,1,0)=4,1,0)</f>
        <v>0</v>
      </c>
      <c r="AB38" s="233"/>
      <c r="AC38" s="233"/>
      <c r="AD38" s="268">
        <f>IF(IF(COUNT($AD29)=0,1,0)+IF(COUNT($AF29)=0,1,0)+IF(COUNT($AI29)=0,1,0)+IF(COUNT($AK29)=1,1,0)=4,1,0)</f>
        <v>0</v>
      </c>
      <c r="AE38" s="233"/>
      <c r="AF38" s="268">
        <f>IF(IF(COUNT($AD30)=0,1,0)+IF(COUNT($AF30)=0,1,0)+IF(COUNT($AI30)=0,1,0)+IF(COUNT($AK30)=1,1,0)=4,1,0)</f>
        <v>0</v>
      </c>
      <c r="AG38" s="233"/>
      <c r="AH38" s="143">
        <f>IF(IF(COUNT($AD31)=0,1,0)+IF(COUNT($AF31)=0,1,0)+IF(COUNT($AI31)=0,1,0)+IF(COUNT($AK31)=1,1,0)=4,1,0)</f>
        <v>0</v>
      </c>
      <c r="AI38" s="268">
        <f>IF(IF(COUNT($AD32)=0,1,0)+IF(COUNT($AF32)=0,1,0)+IF(COUNT($AI32)=0,1,0)+IF(COUNT($AK32)=1,1,0)=4,1,0)</f>
        <v>0</v>
      </c>
      <c r="AJ38" s="233"/>
      <c r="AK38" s="268">
        <f>IF(IF(COUNT($AD33)=0,1,0)+IF(COUNT($AF33)=0,1,0)+IF(COUNT($AI33)=0,1,0)+IF(COUNT($AK33)=1,1,0)=4,1,0)</f>
        <v>0</v>
      </c>
      <c r="AL38" s="233"/>
      <c r="AM38" s="59"/>
    </row>
    <row r="39" spans="1:42" ht="21.75" customHeight="1" thickBot="1">
      <c r="A39" s="153"/>
      <c r="B39" s="153"/>
      <c r="C39" s="153"/>
      <c r="D39" s="153"/>
      <c r="E39" s="153"/>
      <c r="F39" s="119"/>
      <c r="G39" s="119"/>
      <c r="H39" s="119"/>
      <c r="I39" s="119"/>
      <c r="J39" s="11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 s="59"/>
      <c r="AB39" s="59"/>
      <c r="AC39" s="59"/>
      <c r="AD39" s="59"/>
      <c r="AE39" s="59"/>
      <c r="AF39" s="59"/>
      <c r="AG39" s="59"/>
      <c r="AH39" s="59"/>
      <c r="AI39" s="59"/>
      <c r="AJ39" s="59"/>
      <c r="AK39" s="59"/>
      <c r="AL39" s="59"/>
      <c r="AM39" s="59"/>
    </row>
    <row r="40" spans="1:42" ht="24.75" customHeight="1" thickBot="1">
      <c r="A40" s="253" t="s">
        <v>39</v>
      </c>
      <c r="B40" s="254"/>
      <c r="C40" s="254"/>
      <c r="D40" s="254"/>
      <c r="E40" s="254"/>
      <c r="F40" s="254"/>
      <c r="G40" s="254"/>
      <c r="H40" s="254"/>
      <c r="I40" s="254"/>
      <c r="J40" s="254"/>
      <c r="K40" s="254"/>
      <c r="L40" s="254"/>
      <c r="M40" s="254"/>
      <c r="N40" s="254"/>
      <c r="O40" s="254"/>
      <c r="P40" s="254"/>
      <c r="Q40" s="254"/>
      <c r="R40" s="254"/>
      <c r="S40" s="254"/>
      <c r="T40" s="254"/>
      <c r="U40" s="254"/>
      <c r="V40" s="254"/>
      <c r="W40" s="254"/>
      <c r="X40" s="254"/>
      <c r="Y40" s="254"/>
      <c r="Z40" s="254"/>
      <c r="AA40" s="254"/>
      <c r="AB40" s="254"/>
      <c r="AC40" s="254"/>
      <c r="AD40" s="254"/>
      <c r="AE40" s="254"/>
      <c r="AF40" s="254"/>
      <c r="AG40" s="254"/>
      <c r="AH40" s="254"/>
      <c r="AI40" s="254"/>
      <c r="AJ40" s="254"/>
      <c r="AK40" s="254"/>
      <c r="AL40" s="254"/>
      <c r="AM40" s="255"/>
      <c r="AP40" s="24" t="str">
        <f>IF(COUNTIF(A40:A43,"○")=3,"申請可","NG")</f>
        <v>NG</v>
      </c>
    </row>
    <row r="41" spans="1:42" s="106" customFormat="1" ht="28.5" customHeight="1" thickBot="1">
      <c r="A41" s="26"/>
      <c r="B41" s="256" t="s">
        <v>145</v>
      </c>
      <c r="C41" s="256"/>
      <c r="D41" s="256"/>
      <c r="E41" s="256"/>
      <c r="F41" s="256"/>
      <c r="G41" s="256"/>
      <c r="H41" s="256"/>
      <c r="I41" s="256"/>
      <c r="J41" s="256"/>
      <c r="K41" s="256"/>
      <c r="L41" s="256"/>
      <c r="M41" s="256"/>
      <c r="N41" s="256"/>
      <c r="O41" s="256"/>
      <c r="P41" s="256"/>
      <c r="Q41" s="256"/>
      <c r="R41" s="256"/>
      <c r="S41" s="256"/>
      <c r="T41" s="256"/>
      <c r="U41" s="256"/>
      <c r="V41" s="256"/>
      <c r="W41" s="256"/>
      <c r="X41" s="256"/>
      <c r="Y41" s="256"/>
      <c r="Z41" s="256"/>
      <c r="AA41" s="256"/>
      <c r="AB41" s="256"/>
      <c r="AC41" s="256"/>
      <c r="AD41" s="256"/>
      <c r="AE41" s="256"/>
      <c r="AF41" s="256"/>
      <c r="AG41" s="256"/>
      <c r="AH41" s="256"/>
      <c r="AI41" s="256"/>
      <c r="AJ41" s="256"/>
      <c r="AK41" s="256"/>
      <c r="AL41" s="256"/>
      <c r="AM41" s="257"/>
      <c r="AP41" s="107"/>
    </row>
    <row r="42" spans="1:42" ht="28.5" customHeight="1" thickBot="1">
      <c r="A42" s="26"/>
      <c r="B42" s="258" t="s">
        <v>154</v>
      </c>
      <c r="C42" s="258"/>
      <c r="D42" s="258"/>
      <c r="E42" s="258"/>
      <c r="F42" s="258"/>
      <c r="G42" s="258"/>
      <c r="H42" s="258"/>
      <c r="I42" s="258"/>
      <c r="J42" s="258"/>
      <c r="K42" s="258"/>
      <c r="L42" s="258"/>
      <c r="M42" s="258"/>
      <c r="N42" s="258"/>
      <c r="O42" s="258"/>
      <c r="P42" s="258"/>
      <c r="Q42" s="258"/>
      <c r="R42" s="258"/>
      <c r="S42" s="258"/>
      <c r="T42" s="258"/>
      <c r="U42" s="258"/>
      <c r="V42" s="258"/>
      <c r="W42" s="258"/>
      <c r="X42" s="258"/>
      <c r="Y42" s="258"/>
      <c r="Z42" s="258"/>
      <c r="AA42" s="258"/>
      <c r="AB42" s="258"/>
      <c r="AC42" s="258"/>
      <c r="AD42" s="258"/>
      <c r="AE42" s="258"/>
      <c r="AF42" s="258"/>
      <c r="AG42" s="258"/>
      <c r="AH42" s="258"/>
      <c r="AI42" s="258"/>
      <c r="AJ42" s="258"/>
      <c r="AK42" s="258"/>
      <c r="AL42" s="258"/>
      <c r="AM42" s="259"/>
    </row>
    <row r="43" spans="1:42" ht="28.5" customHeight="1" thickBot="1">
      <c r="A43" s="26"/>
      <c r="B43" s="260" t="s">
        <v>133</v>
      </c>
      <c r="C43" s="260"/>
      <c r="D43" s="260"/>
      <c r="E43" s="260"/>
      <c r="F43" s="260"/>
      <c r="G43" s="260"/>
      <c r="H43" s="260"/>
      <c r="I43" s="260"/>
      <c r="J43" s="260"/>
      <c r="K43" s="260"/>
      <c r="L43" s="260"/>
      <c r="M43" s="260"/>
      <c r="N43" s="260"/>
      <c r="O43" s="260"/>
      <c r="P43" s="260"/>
      <c r="Q43" s="260"/>
      <c r="R43" s="260"/>
      <c r="S43" s="260"/>
      <c r="T43" s="260"/>
      <c r="U43" s="260"/>
      <c r="V43" s="260"/>
      <c r="W43" s="260"/>
      <c r="X43" s="260"/>
      <c r="Y43" s="260"/>
      <c r="Z43" s="260"/>
      <c r="AA43" s="260"/>
      <c r="AB43" s="260"/>
      <c r="AC43" s="260"/>
      <c r="AD43" s="260"/>
      <c r="AE43" s="260"/>
      <c r="AF43" s="260"/>
      <c r="AG43" s="260"/>
      <c r="AH43" s="260"/>
      <c r="AI43" s="260"/>
      <c r="AJ43" s="260"/>
      <c r="AK43" s="260"/>
      <c r="AL43" s="260"/>
      <c r="AM43" s="261"/>
    </row>
    <row r="44" spans="1:42" ht="18" customHeight="1"/>
    <row r="45" spans="1:42" ht="13.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4"/>
      <c r="U45" s="4"/>
      <c r="V45" s="4"/>
      <c r="W45" s="4"/>
      <c r="X45" s="154"/>
      <c r="Y45" s="154"/>
      <c r="Z45" s="154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</row>
    <row r="46" spans="1:42" ht="70.5" hidden="1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4"/>
      <c r="U46" s="4"/>
      <c r="V46" s="4"/>
      <c r="W46" s="4"/>
      <c r="X46" s="154"/>
      <c r="Y46" s="154"/>
      <c r="Z46" s="154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</row>
    <row r="47" spans="1:42" s="129" customFormat="1" ht="20.100000000000001" hidden="1" customHeight="1">
      <c r="A47" s="131"/>
      <c r="B47" s="131"/>
      <c r="C47" s="138" t="s">
        <v>27</v>
      </c>
      <c r="D47" s="131"/>
      <c r="E47" s="131"/>
      <c r="F47" s="131"/>
      <c r="G47" s="131"/>
      <c r="H47" s="131"/>
      <c r="I47" s="131"/>
      <c r="AP47" s="130"/>
    </row>
    <row r="48" spans="1:42" s="129" customFormat="1" ht="20.100000000000001" hidden="1" customHeight="1">
      <c r="A48" s="131">
        <v>1</v>
      </c>
      <c r="B48" s="139" t="s">
        <v>35</v>
      </c>
      <c r="C48" s="132">
        <v>1625</v>
      </c>
      <c r="D48" s="131">
        <v>300</v>
      </c>
      <c r="E48" s="133">
        <v>0</v>
      </c>
      <c r="F48" s="131" t="s">
        <v>46</v>
      </c>
      <c r="G48" s="131"/>
      <c r="H48" s="131"/>
      <c r="I48" s="131">
        <v>165</v>
      </c>
      <c r="AP48" s="130"/>
    </row>
    <row r="49" spans="1:42" s="129" customFormat="1" ht="20.100000000000001" hidden="1" customHeight="1">
      <c r="A49" s="131">
        <v>2</v>
      </c>
      <c r="B49" s="139" t="s">
        <v>8</v>
      </c>
      <c r="C49" s="132">
        <v>1625</v>
      </c>
      <c r="D49" s="131">
        <v>300</v>
      </c>
      <c r="E49" s="133">
        <v>0</v>
      </c>
      <c r="F49" s="131" t="s">
        <v>46</v>
      </c>
      <c r="G49" s="131"/>
      <c r="H49" s="131"/>
      <c r="I49" s="131">
        <v>165</v>
      </c>
      <c r="AP49" s="130"/>
    </row>
    <row r="50" spans="1:42" s="129" customFormat="1" ht="20.100000000000001" hidden="1" customHeight="1">
      <c r="A50" s="131">
        <v>3</v>
      </c>
      <c r="B50" s="139" t="s">
        <v>103</v>
      </c>
      <c r="C50" s="132">
        <v>1625</v>
      </c>
      <c r="D50" s="131">
        <v>300</v>
      </c>
      <c r="E50" s="133">
        <v>0</v>
      </c>
      <c r="F50" s="131" t="s">
        <v>46</v>
      </c>
      <c r="G50" s="131"/>
      <c r="H50" s="131"/>
      <c r="I50" s="131">
        <v>165</v>
      </c>
      <c r="AP50" s="130"/>
    </row>
    <row r="51" spans="1:42" s="129" customFormat="1" ht="20.100000000000001" hidden="1" customHeight="1">
      <c r="A51" s="131">
        <v>4</v>
      </c>
      <c r="B51" s="139" t="s">
        <v>104</v>
      </c>
      <c r="C51" s="132">
        <v>1625</v>
      </c>
      <c r="D51" s="131">
        <v>300</v>
      </c>
      <c r="E51" s="133">
        <v>0</v>
      </c>
      <c r="F51" s="131" t="s">
        <v>46</v>
      </c>
      <c r="G51" s="131"/>
      <c r="H51" s="131"/>
      <c r="I51" s="131">
        <v>165</v>
      </c>
      <c r="AP51" s="130"/>
    </row>
    <row r="52" spans="1:42" s="129" customFormat="1" ht="20.100000000000001" hidden="1" customHeight="1">
      <c r="A52" s="131">
        <v>5</v>
      </c>
      <c r="B52" s="139" t="s">
        <v>9</v>
      </c>
      <c r="C52" s="132">
        <v>1625</v>
      </c>
      <c r="D52" s="131">
        <v>300</v>
      </c>
      <c r="E52" s="133">
        <v>0</v>
      </c>
      <c r="F52" s="131" t="s">
        <v>46</v>
      </c>
      <c r="G52" s="131"/>
      <c r="H52" s="131"/>
      <c r="I52" s="131">
        <v>165</v>
      </c>
      <c r="AP52" s="130"/>
    </row>
    <row r="53" spans="1:42" s="129" customFormat="1" ht="20.100000000000001" hidden="1" customHeight="1">
      <c r="A53" s="131">
        <v>6</v>
      </c>
      <c r="B53" s="139" t="s">
        <v>50</v>
      </c>
      <c r="C53" s="132">
        <v>135</v>
      </c>
      <c r="D53" s="131">
        <v>27</v>
      </c>
      <c r="E53" s="133">
        <v>965</v>
      </c>
      <c r="F53" s="131" t="s">
        <v>47</v>
      </c>
      <c r="G53" s="131"/>
      <c r="H53" s="131"/>
      <c r="I53" s="131">
        <v>415</v>
      </c>
      <c r="AP53" s="130"/>
    </row>
    <row r="54" spans="1:42" s="129" customFormat="1" ht="20.100000000000001" hidden="1" customHeight="1">
      <c r="A54" s="131">
        <v>7</v>
      </c>
      <c r="B54" s="139" t="s">
        <v>51</v>
      </c>
      <c r="C54" s="132">
        <v>135</v>
      </c>
      <c r="D54" s="131">
        <v>27</v>
      </c>
      <c r="E54" s="133">
        <v>965</v>
      </c>
      <c r="F54" s="131" t="s">
        <v>47</v>
      </c>
      <c r="G54" s="131"/>
      <c r="H54" s="131"/>
      <c r="I54" s="131">
        <v>415</v>
      </c>
      <c r="AP54" s="130"/>
    </row>
    <row r="55" spans="1:42" s="129" customFormat="1" ht="20.100000000000001" hidden="1" customHeight="1">
      <c r="A55" s="131">
        <v>8</v>
      </c>
      <c r="B55" s="139" t="s">
        <v>7</v>
      </c>
      <c r="C55" s="132">
        <v>135</v>
      </c>
      <c r="D55" s="131">
        <v>27</v>
      </c>
      <c r="E55" s="133">
        <v>965</v>
      </c>
      <c r="F55" s="131" t="s">
        <v>47</v>
      </c>
      <c r="G55" s="131"/>
      <c r="H55" s="131"/>
      <c r="I55" s="131">
        <v>415</v>
      </c>
      <c r="AP55" s="130"/>
    </row>
    <row r="56" spans="1:42" s="129" customFormat="1" ht="20.100000000000001" hidden="1" customHeight="1">
      <c r="A56" s="131">
        <v>9</v>
      </c>
      <c r="B56" s="139" t="s">
        <v>105</v>
      </c>
      <c r="C56" s="132">
        <v>135</v>
      </c>
      <c r="D56" s="131">
        <v>27</v>
      </c>
      <c r="E56" s="133">
        <v>965</v>
      </c>
      <c r="F56" s="131" t="s">
        <v>47</v>
      </c>
      <c r="G56" s="131"/>
      <c r="H56" s="131"/>
      <c r="I56" s="131">
        <v>415</v>
      </c>
      <c r="AP56" s="130"/>
    </row>
    <row r="57" spans="1:42" s="129" customFormat="1" ht="20.100000000000001" hidden="1" customHeight="1">
      <c r="A57" s="131">
        <v>10</v>
      </c>
      <c r="B57" s="139" t="s">
        <v>106</v>
      </c>
      <c r="C57" s="132">
        <v>135</v>
      </c>
      <c r="D57" s="131">
        <v>27</v>
      </c>
      <c r="E57" s="133">
        <v>965</v>
      </c>
      <c r="F57" s="131" t="s">
        <v>47</v>
      </c>
      <c r="G57" s="131"/>
      <c r="H57" s="131"/>
      <c r="I57" s="131">
        <v>415</v>
      </c>
      <c r="AP57" s="130"/>
    </row>
    <row r="58" spans="1:42" s="129" customFormat="1" ht="20.100000000000001" hidden="1" customHeight="1">
      <c r="A58" s="131">
        <v>11</v>
      </c>
      <c r="B58" s="139" t="s">
        <v>10</v>
      </c>
      <c r="C58" s="132">
        <v>135</v>
      </c>
      <c r="D58" s="131">
        <v>27</v>
      </c>
      <c r="E58" s="133">
        <v>965</v>
      </c>
      <c r="F58" s="131" t="s">
        <v>47</v>
      </c>
      <c r="G58" s="131"/>
      <c r="H58" s="131"/>
      <c r="I58" s="131">
        <v>415</v>
      </c>
      <c r="AP58" s="130"/>
    </row>
    <row r="59" spans="1:42" s="129" customFormat="1" ht="20.100000000000001" hidden="1" customHeight="1">
      <c r="A59" s="131">
        <v>12</v>
      </c>
      <c r="B59" s="139" t="s">
        <v>54</v>
      </c>
      <c r="C59" s="132">
        <v>225</v>
      </c>
      <c r="D59" s="131">
        <v>38.5</v>
      </c>
      <c r="E59" s="133">
        <v>2895</v>
      </c>
      <c r="F59" s="131" t="s">
        <v>47</v>
      </c>
      <c r="G59" s="131"/>
      <c r="H59" s="131"/>
      <c r="I59" s="131">
        <v>165</v>
      </c>
      <c r="AP59" s="130"/>
    </row>
    <row r="60" spans="1:42" s="129" customFormat="1" ht="20.100000000000001" hidden="1" customHeight="1">
      <c r="A60" s="131">
        <v>13</v>
      </c>
      <c r="B60" s="139" t="s">
        <v>53</v>
      </c>
      <c r="C60" s="132">
        <v>225</v>
      </c>
      <c r="D60" s="131">
        <v>38.5</v>
      </c>
      <c r="E60" s="133">
        <v>2895</v>
      </c>
      <c r="F60" s="131" t="s">
        <v>47</v>
      </c>
      <c r="G60" s="131"/>
      <c r="H60" s="131"/>
      <c r="I60" s="131">
        <v>165</v>
      </c>
      <c r="AP60" s="130"/>
    </row>
    <row r="61" spans="1:42" s="129" customFormat="1" ht="20.100000000000001" hidden="1" customHeight="1">
      <c r="A61" s="131">
        <v>14</v>
      </c>
      <c r="B61" s="139" t="s">
        <v>37</v>
      </c>
      <c r="C61" s="132">
        <v>225</v>
      </c>
      <c r="D61" s="131">
        <v>38.5</v>
      </c>
      <c r="E61" s="133">
        <v>2895</v>
      </c>
      <c r="F61" s="131" t="s">
        <v>47</v>
      </c>
      <c r="G61" s="131"/>
      <c r="H61" s="131"/>
      <c r="I61" s="131">
        <v>165</v>
      </c>
      <c r="AP61" s="130"/>
    </row>
    <row r="62" spans="1:42" s="129" customFormat="1" ht="20.100000000000001" hidden="1" customHeight="1">
      <c r="A62" s="131">
        <v>15</v>
      </c>
      <c r="B62" s="139" t="s">
        <v>36</v>
      </c>
      <c r="C62" s="132">
        <v>225</v>
      </c>
      <c r="D62" s="131">
        <v>38.5</v>
      </c>
      <c r="E62" s="133">
        <v>2895</v>
      </c>
      <c r="F62" s="131" t="s">
        <v>47</v>
      </c>
      <c r="G62" s="131"/>
      <c r="H62" s="131"/>
      <c r="I62" s="131">
        <v>165</v>
      </c>
      <c r="AP62" s="130"/>
    </row>
    <row r="63" spans="1:42" s="129" customFormat="1" ht="20.100000000000001" hidden="1" customHeight="1">
      <c r="A63" s="131">
        <v>16</v>
      </c>
      <c r="B63" s="139" t="s">
        <v>52</v>
      </c>
      <c r="C63" s="132">
        <v>225</v>
      </c>
      <c r="D63" s="131">
        <v>38.5</v>
      </c>
      <c r="E63" s="133">
        <v>2895</v>
      </c>
      <c r="F63" s="131" t="s">
        <v>47</v>
      </c>
      <c r="G63" s="131"/>
      <c r="H63" s="131"/>
      <c r="I63" s="131">
        <v>165</v>
      </c>
      <c r="AP63" s="130"/>
    </row>
    <row r="64" spans="1:42" s="129" customFormat="1" ht="20.100000000000001" hidden="1" customHeight="1">
      <c r="A64" s="131">
        <v>17</v>
      </c>
      <c r="B64" s="139" t="s">
        <v>38</v>
      </c>
      <c r="C64" s="132">
        <v>225</v>
      </c>
      <c r="D64" s="131">
        <v>38.5</v>
      </c>
      <c r="E64" s="133">
        <v>2895</v>
      </c>
      <c r="F64" s="131" t="s">
        <v>47</v>
      </c>
      <c r="G64" s="131"/>
      <c r="H64" s="131"/>
      <c r="I64" s="131">
        <v>165</v>
      </c>
      <c r="AP64" s="130"/>
    </row>
    <row r="65" spans="1:42" s="129" customFormat="1" ht="20.100000000000001" hidden="1" customHeight="1">
      <c r="A65" s="131">
        <v>18</v>
      </c>
      <c r="B65" s="139" t="s">
        <v>107</v>
      </c>
      <c r="C65" s="132">
        <v>225</v>
      </c>
      <c r="D65" s="131">
        <v>38.5</v>
      </c>
      <c r="E65" s="133">
        <v>2895</v>
      </c>
      <c r="F65" s="131" t="s">
        <v>47</v>
      </c>
      <c r="G65" s="131"/>
      <c r="H65" s="131"/>
      <c r="I65" s="131">
        <v>165</v>
      </c>
      <c r="AP65" s="130"/>
    </row>
    <row r="66" spans="1:42" ht="20.100000000000001" hidden="1" customHeight="1">
      <c r="A66" s="131">
        <v>19</v>
      </c>
      <c r="B66" s="139" t="s">
        <v>55</v>
      </c>
      <c r="C66" s="132">
        <v>225</v>
      </c>
      <c r="D66" s="131">
        <v>38.5</v>
      </c>
      <c r="E66" s="133">
        <v>2895</v>
      </c>
      <c r="F66" s="131" t="s">
        <v>47</v>
      </c>
      <c r="G66" s="131"/>
      <c r="H66" s="131"/>
      <c r="I66" s="131">
        <v>165</v>
      </c>
    </row>
    <row r="67" spans="1:42" ht="20.100000000000001" hidden="1" customHeight="1">
      <c r="A67" s="131">
        <v>20</v>
      </c>
      <c r="B67" s="139" t="s">
        <v>85</v>
      </c>
      <c r="C67" s="132">
        <v>225</v>
      </c>
      <c r="D67" s="131">
        <v>38.5</v>
      </c>
      <c r="E67" s="133">
        <v>2895</v>
      </c>
      <c r="F67" s="131" t="s">
        <v>47</v>
      </c>
      <c r="G67" s="131"/>
      <c r="H67" s="131"/>
      <c r="I67" s="131">
        <v>165</v>
      </c>
    </row>
  </sheetData>
  <sheetProtection autoFilter="0"/>
  <mergeCells count="277">
    <mergeCell ref="A2:AM2"/>
    <mergeCell ref="A4:A10"/>
    <mergeCell ref="B4:K4"/>
    <mergeCell ref="L4:AF4"/>
    <mergeCell ref="AG4:AM4"/>
    <mergeCell ref="B5:K5"/>
    <mergeCell ref="L5:AF5"/>
    <mergeCell ref="AG5:AM5"/>
    <mergeCell ref="B7:K8"/>
    <mergeCell ref="N7:V7"/>
    <mergeCell ref="B10:K10"/>
    <mergeCell ref="L10:AM10"/>
    <mergeCell ref="AP5:AT5"/>
    <mergeCell ref="B6:K6"/>
    <mergeCell ref="L6:AB6"/>
    <mergeCell ref="AC6:AD6"/>
    <mergeCell ref="AE6:AF6"/>
    <mergeCell ref="AH6:AI6"/>
    <mergeCell ref="AJ6:AK6"/>
    <mergeCell ref="AL6:AM6"/>
    <mergeCell ref="AP6:AT6"/>
    <mergeCell ref="N12:AB12"/>
    <mergeCell ref="AC12:AE12"/>
    <mergeCell ref="AF12:AH12"/>
    <mergeCell ref="AI12:AM12"/>
    <mergeCell ref="AC7:AM7"/>
    <mergeCell ref="AT7:AT8"/>
    <mergeCell ref="L8:AM8"/>
    <mergeCell ref="B9:K9"/>
    <mergeCell ref="L9:R9"/>
    <mergeCell ref="S9:Y9"/>
    <mergeCell ref="Z9:AD9"/>
    <mergeCell ref="AE9:AM9"/>
    <mergeCell ref="A14:C14"/>
    <mergeCell ref="D14:G14"/>
    <mergeCell ref="H14:P14"/>
    <mergeCell ref="Q14:Y14"/>
    <mergeCell ref="Z14:AH14"/>
    <mergeCell ref="AI14:AM14"/>
    <mergeCell ref="A13:C13"/>
    <mergeCell ref="D13:G13"/>
    <mergeCell ref="H13:P13"/>
    <mergeCell ref="Q13:Y13"/>
    <mergeCell ref="Z13:AH13"/>
    <mergeCell ref="AI13:AM13"/>
    <mergeCell ref="AI15:AM15"/>
    <mergeCell ref="A16:C16"/>
    <mergeCell ref="D16:E16"/>
    <mergeCell ref="F16:G16"/>
    <mergeCell ref="H16:P16"/>
    <mergeCell ref="Q16:Y16"/>
    <mergeCell ref="Z16:AH16"/>
    <mergeCell ref="AI16:AM16"/>
    <mergeCell ref="A15:C15"/>
    <mergeCell ref="D15:E15"/>
    <mergeCell ref="F15:G15"/>
    <mergeCell ref="H15:P15"/>
    <mergeCell ref="Q15:Y15"/>
    <mergeCell ref="Z15:AH15"/>
    <mergeCell ref="A19:C19"/>
    <mergeCell ref="D19:G19"/>
    <mergeCell ref="H19:P19"/>
    <mergeCell ref="Q19:Y19"/>
    <mergeCell ref="Z19:AH19"/>
    <mergeCell ref="AI19:AM19"/>
    <mergeCell ref="AI17:AM17"/>
    <mergeCell ref="A18:C18"/>
    <mergeCell ref="D18:E18"/>
    <mergeCell ref="F18:G18"/>
    <mergeCell ref="H18:P18"/>
    <mergeCell ref="Q18:Y18"/>
    <mergeCell ref="Z18:AH18"/>
    <mergeCell ref="AI18:AM18"/>
    <mergeCell ref="A17:C17"/>
    <mergeCell ref="D17:E17"/>
    <mergeCell ref="F17:G17"/>
    <mergeCell ref="H17:P17"/>
    <mergeCell ref="Q17:Y17"/>
    <mergeCell ref="Z17:AH17"/>
    <mergeCell ref="AA22:AC22"/>
    <mergeCell ref="AD22:AL22"/>
    <mergeCell ref="B23:D23"/>
    <mergeCell ref="H23:J23"/>
    <mergeCell ref="K23:L23"/>
    <mergeCell ref="M23:N23"/>
    <mergeCell ref="P23:Q23"/>
    <mergeCell ref="R23:S23"/>
    <mergeCell ref="B22:D22"/>
    <mergeCell ref="E22:G22"/>
    <mergeCell ref="H22:J22"/>
    <mergeCell ref="K22:S22"/>
    <mergeCell ref="U22:W22"/>
    <mergeCell ref="X22:Z22"/>
    <mergeCell ref="U24:W24"/>
    <mergeCell ref="AA24:AC24"/>
    <mergeCell ref="AD24:AE24"/>
    <mergeCell ref="AF24:AG24"/>
    <mergeCell ref="AI24:AJ24"/>
    <mergeCell ref="AK24:AL24"/>
    <mergeCell ref="B24:D24"/>
    <mergeCell ref="H24:J24"/>
    <mergeCell ref="K24:L24"/>
    <mergeCell ref="M24:N24"/>
    <mergeCell ref="P24:Q24"/>
    <mergeCell ref="R24:S24"/>
    <mergeCell ref="U25:W25"/>
    <mergeCell ref="AA25:AC25"/>
    <mergeCell ref="AD25:AE25"/>
    <mergeCell ref="AF25:AG25"/>
    <mergeCell ref="AI25:AJ25"/>
    <mergeCell ref="AK25:AL25"/>
    <mergeCell ref="B25:D25"/>
    <mergeCell ref="H25:J25"/>
    <mergeCell ref="K25:L25"/>
    <mergeCell ref="M25:N25"/>
    <mergeCell ref="P25:Q25"/>
    <mergeCell ref="R25:S25"/>
    <mergeCell ref="U26:W26"/>
    <mergeCell ref="AA26:AC26"/>
    <mergeCell ref="AD26:AE26"/>
    <mergeCell ref="AF26:AG26"/>
    <mergeCell ref="AI26:AJ26"/>
    <mergeCell ref="AK26:AL26"/>
    <mergeCell ref="B26:D26"/>
    <mergeCell ref="H26:J26"/>
    <mergeCell ref="K26:L26"/>
    <mergeCell ref="M26:N26"/>
    <mergeCell ref="P26:Q26"/>
    <mergeCell ref="R26:S26"/>
    <mergeCell ref="U27:W27"/>
    <mergeCell ref="AA27:AC27"/>
    <mergeCell ref="AD27:AE27"/>
    <mergeCell ref="AF27:AG27"/>
    <mergeCell ref="AI27:AJ27"/>
    <mergeCell ref="AK27:AL27"/>
    <mergeCell ref="B27:D27"/>
    <mergeCell ref="H27:J27"/>
    <mergeCell ref="K27:L27"/>
    <mergeCell ref="M27:N27"/>
    <mergeCell ref="P27:Q27"/>
    <mergeCell ref="R27:S27"/>
    <mergeCell ref="U28:W28"/>
    <mergeCell ref="AA28:AC28"/>
    <mergeCell ref="AD28:AE28"/>
    <mergeCell ref="AF28:AG28"/>
    <mergeCell ref="AI28:AJ28"/>
    <mergeCell ref="AK28:AL28"/>
    <mergeCell ref="B28:D28"/>
    <mergeCell ref="H28:J28"/>
    <mergeCell ref="K28:L28"/>
    <mergeCell ref="M28:N28"/>
    <mergeCell ref="P28:Q28"/>
    <mergeCell ref="R28:S28"/>
    <mergeCell ref="U29:W29"/>
    <mergeCell ref="AA29:AC29"/>
    <mergeCell ref="AD29:AE29"/>
    <mergeCell ref="AF29:AG29"/>
    <mergeCell ref="AI29:AJ29"/>
    <mergeCell ref="AK29:AL29"/>
    <mergeCell ref="B29:D29"/>
    <mergeCell ref="H29:J29"/>
    <mergeCell ref="K29:L29"/>
    <mergeCell ref="M29:N29"/>
    <mergeCell ref="P29:Q29"/>
    <mergeCell ref="R29:S29"/>
    <mergeCell ref="U30:W30"/>
    <mergeCell ref="AA30:AC30"/>
    <mergeCell ref="AD30:AE30"/>
    <mergeCell ref="AF30:AG30"/>
    <mergeCell ref="AI30:AJ30"/>
    <mergeCell ref="AK30:AL30"/>
    <mergeCell ref="B30:D30"/>
    <mergeCell ref="H30:J30"/>
    <mergeCell ref="K30:L30"/>
    <mergeCell ref="M30:N30"/>
    <mergeCell ref="P30:Q30"/>
    <mergeCell ref="R30:S30"/>
    <mergeCell ref="U31:W31"/>
    <mergeCell ref="AA31:AC31"/>
    <mergeCell ref="AD31:AE31"/>
    <mergeCell ref="AF31:AG31"/>
    <mergeCell ref="AI31:AJ31"/>
    <mergeCell ref="AK31:AL31"/>
    <mergeCell ref="B31:D31"/>
    <mergeCell ref="H31:J31"/>
    <mergeCell ref="K31:L31"/>
    <mergeCell ref="M31:N31"/>
    <mergeCell ref="P31:Q31"/>
    <mergeCell ref="R31:S31"/>
    <mergeCell ref="U32:W32"/>
    <mergeCell ref="AA32:AC32"/>
    <mergeCell ref="AD32:AE32"/>
    <mergeCell ref="AF32:AG32"/>
    <mergeCell ref="AI32:AJ32"/>
    <mergeCell ref="AK32:AL32"/>
    <mergeCell ref="B32:D32"/>
    <mergeCell ref="H32:J32"/>
    <mergeCell ref="K32:L32"/>
    <mergeCell ref="M32:N32"/>
    <mergeCell ref="P32:Q32"/>
    <mergeCell ref="R32:S32"/>
    <mergeCell ref="U33:W33"/>
    <mergeCell ref="AA33:AC33"/>
    <mergeCell ref="AD33:AE33"/>
    <mergeCell ref="AF33:AG33"/>
    <mergeCell ref="AI33:AJ33"/>
    <mergeCell ref="AK33:AL33"/>
    <mergeCell ref="B33:D33"/>
    <mergeCell ref="H33:J33"/>
    <mergeCell ref="K33:L33"/>
    <mergeCell ref="M33:N33"/>
    <mergeCell ref="P33:Q33"/>
    <mergeCell ref="R33:S33"/>
    <mergeCell ref="U34:W34"/>
    <mergeCell ref="AA34:AC34"/>
    <mergeCell ref="AD34:AE34"/>
    <mergeCell ref="AF34:AG34"/>
    <mergeCell ref="AI34:AJ34"/>
    <mergeCell ref="AK34:AL34"/>
    <mergeCell ref="B34:D34"/>
    <mergeCell ref="H34:J34"/>
    <mergeCell ref="K34:L34"/>
    <mergeCell ref="M34:N34"/>
    <mergeCell ref="P34:Q34"/>
    <mergeCell ref="R34:S34"/>
    <mergeCell ref="U35:W35"/>
    <mergeCell ref="AA35:AC35"/>
    <mergeCell ref="AD35:AE35"/>
    <mergeCell ref="AF35:AG35"/>
    <mergeCell ref="AI35:AJ35"/>
    <mergeCell ref="AK35:AL35"/>
    <mergeCell ref="B35:D35"/>
    <mergeCell ref="H35:J35"/>
    <mergeCell ref="K35:L35"/>
    <mergeCell ref="M35:N35"/>
    <mergeCell ref="P35:Q35"/>
    <mergeCell ref="R35:S35"/>
    <mergeCell ref="U36:W36"/>
    <mergeCell ref="AA36:AC36"/>
    <mergeCell ref="AD36:AE36"/>
    <mergeCell ref="AF36:AG36"/>
    <mergeCell ref="AI36:AJ36"/>
    <mergeCell ref="AK36:AL36"/>
    <mergeCell ref="B36:D36"/>
    <mergeCell ref="H36:J36"/>
    <mergeCell ref="K36:L36"/>
    <mergeCell ref="M36:N36"/>
    <mergeCell ref="P36:Q36"/>
    <mergeCell ref="R36:S36"/>
    <mergeCell ref="U37:W37"/>
    <mergeCell ref="AA37:AC37"/>
    <mergeCell ref="AD37:AE37"/>
    <mergeCell ref="AF37:AG37"/>
    <mergeCell ref="AI37:AJ37"/>
    <mergeCell ref="AK37:AL37"/>
    <mergeCell ref="B37:D37"/>
    <mergeCell ref="H37:J37"/>
    <mergeCell ref="K37:L37"/>
    <mergeCell ref="M37:N37"/>
    <mergeCell ref="P37:Q37"/>
    <mergeCell ref="R37:S37"/>
    <mergeCell ref="A40:AM40"/>
    <mergeCell ref="B41:AM41"/>
    <mergeCell ref="B42:AM42"/>
    <mergeCell ref="B43:AM43"/>
    <mergeCell ref="U38:W38"/>
    <mergeCell ref="AA38:AC38"/>
    <mergeCell ref="AD38:AE38"/>
    <mergeCell ref="AF38:AG38"/>
    <mergeCell ref="AI38:AJ38"/>
    <mergeCell ref="AK38:AL38"/>
    <mergeCell ref="B38:D38"/>
    <mergeCell ref="H38:J38"/>
    <mergeCell ref="K38:L38"/>
    <mergeCell ref="M38:N38"/>
    <mergeCell ref="P38:Q38"/>
    <mergeCell ref="R38:S38"/>
  </mergeCells>
  <phoneticPr fontId="6"/>
  <dataValidations count="8">
    <dataValidation type="list" allowBlank="1" showInputMessage="1" showErrorMessage="1" sqref="L6:AB6" xr:uid="{5AD9EC32-89F0-445A-9C1A-9A9C05C4586C}">
      <formula1>$B$48:$B$67</formula1>
    </dataValidation>
    <dataValidation type="list" imeMode="disabled" allowBlank="1" showInputMessage="1" showErrorMessage="1" sqref="A41:A43" xr:uid="{F4C73618-08F4-4706-A8B8-F25BEEA2AE82}">
      <formula1>"○,×"</formula1>
    </dataValidation>
    <dataValidation type="list" allowBlank="1" showInputMessage="1" showErrorMessage="1" sqref="AC12:AE12 H14 Q14 Z14" xr:uid="{1FCBCB13-1A58-4277-A812-290D86172F1D}">
      <formula1>"○,×"</formula1>
    </dataValidation>
    <dataValidation imeMode="halfKatakana" allowBlank="1" showInputMessage="1" showErrorMessage="1" sqref="L4:AF4" xr:uid="{4ABC9FF3-8C4B-483F-AB2D-1CA9AF8F53BA}"/>
    <dataValidation imeMode="disabled" allowBlank="1" showInputMessage="1" showErrorMessage="1" sqref="AJ6:AK6" xr:uid="{6AE76F80-6F73-494B-A8FD-C371EDA29440}"/>
    <dataValidation type="textLength" imeMode="halfAlpha" operator="equal" allowBlank="1" showInputMessage="1" showErrorMessage="1" errorTitle="事業所番号" error="10桁で入力してください。" sqref="AG5:AM5" xr:uid="{A2BA74D2-C571-41BF-81EA-59C43EE6A815}">
      <formula1>10</formula1>
    </dataValidation>
    <dataValidation imeMode="halfAlpha" allowBlank="1" showInputMessage="1" showErrorMessage="1" sqref="AE9 S9:Y9 AE6:AH6" xr:uid="{57965B8A-78E4-492D-8F2A-2E94D6BE80ED}"/>
    <dataValidation type="list" allowBlank="1" showInputMessage="1" showErrorMessage="1" sqref="X45:Z46" xr:uid="{5B3FBC9E-546D-46D5-A7A4-F5260E60AD33}">
      <formula1>"○"</formula1>
    </dataValidation>
  </dataValidations>
  <printOptions horizontalCentered="1"/>
  <pageMargins left="0.55118110236220474" right="0.55118110236220474" top="0.82677165354330717" bottom="0.23622047244094491" header="0.51181102362204722" footer="0.35433070866141736"/>
  <pageSetup paperSize="9" scale="95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29</vt:i4>
      </vt:variant>
      <vt:variant>
        <vt:lpstr>名前付き一覧</vt:lpstr>
      </vt:variant>
      <vt:variant>
        <vt:i4>30</vt:i4>
      </vt:variant>
    </vt:vector>
  </HeadingPairs>
  <TitlesOfParts>
    <vt:vector size="59" baseType="lpstr">
      <vt:lpstr>（はじめにお読みください）本申請書の使い方</vt:lpstr>
      <vt:lpstr>Q＆A</vt:lpstr>
      <vt:lpstr>①申請書兼請求書</vt:lpstr>
      <vt:lpstr>②申請額一覧</vt:lpstr>
      <vt:lpstr>③個票1</vt:lpstr>
      <vt:lpstr>③個票2</vt:lpstr>
      <vt:lpstr>③個票3</vt:lpstr>
      <vt:lpstr>③個票4</vt:lpstr>
      <vt:lpstr>③個票5</vt:lpstr>
      <vt:lpstr>③個票6</vt:lpstr>
      <vt:lpstr>③個票7</vt:lpstr>
      <vt:lpstr>③個票8</vt:lpstr>
      <vt:lpstr>③個票9</vt:lpstr>
      <vt:lpstr>③個票10</vt:lpstr>
      <vt:lpstr>③個票11</vt:lpstr>
      <vt:lpstr>③個票12</vt:lpstr>
      <vt:lpstr>③個票13</vt:lpstr>
      <vt:lpstr>③個票14</vt:lpstr>
      <vt:lpstr>③個票15</vt:lpstr>
      <vt:lpstr>③個票16</vt:lpstr>
      <vt:lpstr>③個票17</vt:lpstr>
      <vt:lpstr>③個票18</vt:lpstr>
      <vt:lpstr>③個票19</vt:lpstr>
      <vt:lpstr>③個票20</vt:lpstr>
      <vt:lpstr>③個票21</vt:lpstr>
      <vt:lpstr>③個票22</vt:lpstr>
      <vt:lpstr>③個票23</vt:lpstr>
      <vt:lpstr>③個票24</vt:lpstr>
      <vt:lpstr>③個票25</vt:lpstr>
      <vt:lpstr>①申請書兼請求書!Print_Area</vt:lpstr>
      <vt:lpstr>②申請額一覧!Print_Area</vt:lpstr>
      <vt:lpstr>③個票1!Print_Area</vt:lpstr>
      <vt:lpstr>③個票10!Print_Area</vt:lpstr>
      <vt:lpstr>③個票11!Print_Area</vt:lpstr>
      <vt:lpstr>③個票12!Print_Area</vt:lpstr>
      <vt:lpstr>③個票13!Print_Area</vt:lpstr>
      <vt:lpstr>③個票14!Print_Area</vt:lpstr>
      <vt:lpstr>③個票15!Print_Area</vt:lpstr>
      <vt:lpstr>③個票16!Print_Area</vt:lpstr>
      <vt:lpstr>③個票17!Print_Area</vt:lpstr>
      <vt:lpstr>③個票18!Print_Area</vt:lpstr>
      <vt:lpstr>③個票19!Print_Area</vt:lpstr>
      <vt:lpstr>③個票2!Print_Area</vt:lpstr>
      <vt:lpstr>③個票20!Print_Area</vt:lpstr>
      <vt:lpstr>③個票21!Print_Area</vt:lpstr>
      <vt:lpstr>③個票22!Print_Area</vt:lpstr>
      <vt:lpstr>③個票23!Print_Area</vt:lpstr>
      <vt:lpstr>③個票24!Print_Area</vt:lpstr>
      <vt:lpstr>③個票25!Print_Area</vt:lpstr>
      <vt:lpstr>③個票3!Print_Area</vt:lpstr>
      <vt:lpstr>③個票4!Print_Area</vt:lpstr>
      <vt:lpstr>③個票5!Print_Area</vt:lpstr>
      <vt:lpstr>③個票6!Print_Area</vt:lpstr>
      <vt:lpstr>③個票7!Print_Area</vt:lpstr>
      <vt:lpstr>③個票8!Print_Area</vt:lpstr>
      <vt:lpstr>③個票9!Print_Area</vt:lpstr>
      <vt:lpstr>'Q＆A'!Print_Area</vt:lpstr>
      <vt:lpstr>①申請書兼請求書!Print_Titles</vt:lpstr>
      <vt:lpstr>②申請額一覧!Print_Titles</vt:lpstr>
    </vt:vector>
  </TitlesOfParts>
  <Company>TAIMS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東京都</dc:creator>
  <cp:lastModifiedBy>Administrator</cp:lastModifiedBy>
  <cp:lastPrinted>2026-02-19T10:13:46Z</cp:lastPrinted>
  <dcterms:created xsi:type="dcterms:W3CDTF">2018-06-19T01:27:02Z</dcterms:created>
  <dcterms:modified xsi:type="dcterms:W3CDTF">2026-02-27T02:00:46Z</dcterms:modified>
</cp:coreProperties>
</file>