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06" windowWidth="18465" windowHeight="9810" activeTab="0"/>
  </bookViews>
  <sheets>
    <sheet name="進捗状況（集計及び事業例示）" sheetId="1" r:id="rId1"/>
    <sheet name="施策体系表" sheetId="2" r:id="rId2"/>
    <sheet name="個別事業一覧" sheetId="3" r:id="rId3"/>
    <sheet name="Sheet1" sheetId="4" r:id="rId4"/>
  </sheets>
  <definedNames>
    <definedName name="OLE_LINK1" localSheetId="2">'個別事業一覧'!$C$12</definedName>
    <definedName name="_xlnm.Print_Area" localSheetId="2">'個別事業一覧'!$A$1:$I$81</definedName>
    <definedName name="_xlnm.Print_Titles" localSheetId="2">'個別事業一覧'!$1:$2</definedName>
    <definedName name="_xlnm.Print_Titles" localSheetId="1">'施策体系表'!$1:$2</definedName>
  </definedNames>
  <calcPr fullCalcOnLoad="1"/>
</workbook>
</file>

<file path=xl/sharedStrings.xml><?xml version="1.0" encoding="utf-8"?>
<sst xmlns="http://schemas.openxmlformats.org/spreadsheetml/2006/main" count="821" uniqueCount="634">
  <si>
    <t>・要保護児童対策地域協議会において情報交換、機関の連携、役割分担などを協議する”代表者会議”を１回、”事務担当者会議”を4回、相談、通告のあった事例を具体的に協議する”ケース会議”を38回実施しました。</t>
  </si>
  <si>
    <t>・参加者は親子で延べ209組でした。ほとんどが幼稚園入園予定児童であるが、中には就園を決める為の園選びの参考に参加するという人もいました。</t>
  </si>
  <si>
    <t>1-1-3
1-2-1
1-2-3</t>
  </si>
  <si>
    <t>1-2-1</t>
  </si>
  <si>
    <t>1-1-1</t>
  </si>
  <si>
    <t>1-2-1</t>
  </si>
  <si>
    <t>1-2-1
7-3-2</t>
  </si>
  <si>
    <t>1-5-1</t>
  </si>
  <si>
    <t>1-2-2</t>
  </si>
  <si>
    <t>1-1-3</t>
  </si>
  <si>
    <t>1-4-1
3-1-1</t>
  </si>
  <si>
    <t>・対象児の担任の保育士も教室に参加し、教室やカンファレンスの内容を園での保育に活かせるように連携しました。
前期教室（年長児　対象児5名）：計7回
後期教室（年中児　対象児7名）：計8回　
延べ68名参加。</t>
  </si>
  <si>
    <t>・1歳6か月児健康診査受診児629名中527名（83.8％）指導
・3歳6か月児健康診査受診児645名中237名（36.7％）指導</t>
  </si>
  <si>
    <t>・参加者延べ人数　4,812人。</t>
  </si>
  <si>
    <t>・参加20家族子どもを含め70人参加。
5月下旬に植え付けし、草取りをした後、9月下旬収穫。同日収穫祭を実施しました。</t>
  </si>
  <si>
    <t>A</t>
  </si>
  <si>
    <t>B</t>
  </si>
  <si>
    <t>C</t>
  </si>
  <si>
    <t>D</t>
  </si>
  <si>
    <t>E</t>
  </si>
  <si>
    <t>・心身に障がいを持つ児童を対象とした障がい児保育を、原則として保護者の希望保育所で実施します。</t>
  </si>
  <si>
    <t>・公・私立保育所（園）と公立幼稚園で53人の実施</t>
  </si>
  <si>
    <t>・市内に住所を有し、私立幼稚園に就園する幼児の保護者の負担を所得状況に応じて軽減し、幼稚園への就園を奨励します。</t>
  </si>
  <si>
    <t>・市内に住所を有し、私立幼稚園に就園する幼児の保護者の負担を所得状況に応じて軽減し、幼稚園への就園を奨励します。</t>
  </si>
  <si>
    <t>・市内に設置されている私立幼稚園が実施する預かり保育に要する経費を軽減するとともに、未就園児に対する地域における子育て支援の強化を図ります。</t>
  </si>
  <si>
    <t>A</t>
  </si>
  <si>
    <t>・在宅の重度障がい児（者）に対し、タクシー料金の一部又は燃料費の一部を助成することにより福祉の向上を図ります。</t>
  </si>
  <si>
    <t>B</t>
  </si>
  <si>
    <t>・在宅の重度障がい児に対し、その重度の障がいのために生じる特別の負担の一助として手当を支給します。
（国の法律に基づく手当）</t>
  </si>
  <si>
    <t>・身体に障がいのある18歳未満の児童が、治療することによってその障がいを取り除いたり軽くするために必要な医療に伴う医療費を助成します。</t>
  </si>
  <si>
    <t>・法律や制度改正等に際しての的確かつ迅速な対応とタイムリーな周知啓発が求められます。</t>
  </si>
  <si>
    <t>・保護者の育児力の弱さによる支援が必要なケースが増えています。妊娠期からの支援体制が必要です。養育支援訪問（家事支援訪問等）の体制づくりについて検討が必要です。
・委託を行っている主任児童委員と連絡会をもち、資質の向上を図り、連携体制を深めます。
・主任児童委員やまちの保健室、地域づくり組織における子育て支援活動との更なる連動が必要です。　　                                                                                                                               　　　</t>
  </si>
  <si>
    <t>A</t>
  </si>
  <si>
    <t>・箇所数　０箇所</t>
  </si>
  <si>
    <t xml:space="preserve">・おはなし会よりも年齢が上の児童を対象に素ばなし等を行い、読書への動機付けを図ります。
毎月第3日曜日　14:00～14:30  </t>
  </si>
  <si>
    <t>たんぽぽルーム</t>
  </si>
  <si>
    <t>・延べ175組の親子の参加がありました。　ほとんどが、幼稚園入園予定者です。　　　　　　　　　　　　　　　　　　　　　　　　　　　　　</t>
  </si>
  <si>
    <t>・利用希望者の生活実態や意向に添えるように民間活力を導入し事業の拡充を目指しています。
H20年度　長時間・延長保育利用者数：延べ11,787名
H21年度　長時間・延長保育利用者数：延べ12,090名</t>
  </si>
  <si>
    <t>・子育て支援については、主に未就園児の子育て相談と親子の交流を行いました。
・補助金:2,000,000円（市内4園、各園500,000円）</t>
  </si>
  <si>
    <t>・新たに2小学校区での教室を開設しました。</t>
  </si>
  <si>
    <t>子育て支援センター「つくし」</t>
  </si>
  <si>
    <t>延長保育</t>
  </si>
  <si>
    <t>一時保育</t>
  </si>
  <si>
    <t>休日保育</t>
  </si>
  <si>
    <t>私立幼稚園就園奨励補助（国補）</t>
  </si>
  <si>
    <t>私立幼稚園就園奨励補助（市単）</t>
  </si>
  <si>
    <t>障害児居宅介護事業</t>
  </si>
  <si>
    <t>・公民館において延べ100回、1,760人が参加して家庭教育講座を実施しました。</t>
  </si>
  <si>
    <t>・認定人数：39人（内新規4人）
支給金額：月額14,380円／1人（支払月5、8、11、2月）</t>
  </si>
  <si>
    <t>・4か月児健康診査：対象児665名/受診児654名（受診率98.3％）
・10か月児健康診査：対象児632名/受診児609名（受診率96.4％）</t>
  </si>
  <si>
    <t xml:space="preserve">・対象児数678名/来所児数645名　（受診率95.1％）
</t>
  </si>
  <si>
    <t>・幼児交通安全クラブリーダーを対象に交通安全指導者研修会を開催し、交通安全及び街頭での幼児等に対する指導方法について研修を行いました。</t>
  </si>
  <si>
    <t xml:space="preserve">・対象児数638名/来所児数629名　（受診率98.6％）
</t>
  </si>
  <si>
    <t>2-2-2</t>
  </si>
  <si>
    <t>2-2-2</t>
  </si>
  <si>
    <t>2-2-1</t>
  </si>
  <si>
    <t>4-2-2
6-2-1</t>
  </si>
  <si>
    <t>子ども医療費助成</t>
  </si>
  <si>
    <t>一人親家庭等医療費助成</t>
  </si>
  <si>
    <t>1-5-1</t>
  </si>
  <si>
    <t>1-5-1
7-2-2</t>
  </si>
  <si>
    <t>2-2-2</t>
  </si>
  <si>
    <t>子ども発達支援センター</t>
  </si>
  <si>
    <t>7-3-2</t>
  </si>
  <si>
    <t>・保育所（園）・幼稚園に入所（園）していて幼児に課題遊び等を通して発達を支援しながら、集団で安心して楽しい園生活が送れるよう支援することを目的として実施します。その機会を利用し、幼児の発達特性を理解し、教室終了後各園を訪問し、園生活の工夫につなげます。</t>
  </si>
  <si>
    <t>私立幼稚園子育て支援事業補助</t>
  </si>
  <si>
    <t>事業の内容</t>
  </si>
  <si>
    <t>・問診・計測・内科・耳鼻科・眼科・歯科診察を実施し、疾病・異常の早期発見を図るとともに、育児状況の確認と助言、さらに、保護者自身の健康支援の場とします。また、保育所（園）･幼稚園や子ども発達支援センターなど関係機関と連携を図り、発育発達を支援します。</t>
  </si>
  <si>
    <t>・重度の障がい者に対し、保健の向上並びに福祉の保持及び増進を図ることを目的に医療費の一部を助成します。</t>
  </si>
  <si>
    <t>A</t>
  </si>
  <si>
    <t>・休日保育利用登録人数は23名。全保育所入所児童総数からの登録率は　1.5％。利用の理由は、保護者の就労や、緊急の要件として保護者の病気・急用等があります。</t>
  </si>
  <si>
    <t>1-4-3</t>
  </si>
  <si>
    <t>箇所数　０箇所</t>
  </si>
  <si>
    <t>・母子家庭の母が就職に有利な資格、技能を取得するための教育訓練講座の受講を支援し、就業につなげます。（所得制限あり）</t>
  </si>
  <si>
    <t>（１）信頼される学校づくりの推進</t>
  </si>
  <si>
    <t>①命を大切にし、心を豊かにする教育の充実</t>
  </si>
  <si>
    <t>②自ら学び、考える力を育てる教育への取組</t>
  </si>
  <si>
    <t>③将来の子育て支援に係る教育への取組</t>
  </si>
  <si>
    <t>④家庭・地域との連携を進める学校づくりへの取組</t>
  </si>
  <si>
    <t>（２）幼児教育の充実</t>
  </si>
  <si>
    <t>①幼保一元化の推進</t>
  </si>
  <si>
    <t>②幼稚園、保育所と小学校の連携</t>
  </si>
  <si>
    <t>（３）家庭や地域の教育力の向上</t>
  </si>
  <si>
    <t>①次世代の親の育成</t>
  </si>
  <si>
    <t>４．子育てに適した良好な都市環境の整備</t>
  </si>
  <si>
    <t>（１）良質な住宅の確保と情報の提供</t>
  </si>
  <si>
    <t>①子育て世帯への市営住宅の供給</t>
  </si>
  <si>
    <t>（２）安全・安心な都市環境の整備</t>
  </si>
  <si>
    <t>①安心して暮らせる都市環境の整備</t>
  </si>
  <si>
    <t>②安全・安心なまちづくりの推進</t>
  </si>
  <si>
    <t>５．職業生活と家庭生活との両立支援</t>
  </si>
  <si>
    <t>（１）働き方の見直し等の啓発活動</t>
  </si>
  <si>
    <t>①職場や家庭への意識啓発の推進</t>
  </si>
  <si>
    <t>（２）仕事と子育ての両立支援</t>
  </si>
  <si>
    <t>①企業での両立支援</t>
  </si>
  <si>
    <t>②地域での両立支援</t>
  </si>
  <si>
    <t>③家庭内での両立支援</t>
  </si>
  <si>
    <t>６．子ども等の安全の確保</t>
  </si>
  <si>
    <t>（１）乳幼児の不慮の事故防止への取組</t>
  </si>
  <si>
    <t>①事故予防のための啓発</t>
  </si>
  <si>
    <t>②事故発生時の応急処置方法の啓発</t>
  </si>
  <si>
    <t>（２）子ども等の交通安全の推進</t>
  </si>
  <si>
    <t>①園児及び保護者に対する啓発事業の拡充</t>
  </si>
  <si>
    <t>②小・中学校での交通安全教育の推進</t>
  </si>
  <si>
    <t>（３）子どもを犯罪から守る環境及び活動の整備</t>
  </si>
  <si>
    <t>①子どもの犯罪被害防止意識の醸成</t>
  </si>
  <si>
    <t>②子ども犯罪パトロール等の推進</t>
  </si>
  <si>
    <t>③子どもを取り巻く有害環境対策の推進</t>
  </si>
  <si>
    <t>④被害に遭った子どもの保護</t>
  </si>
  <si>
    <t>赤ちゃんのためのおはなし会　　</t>
  </si>
  <si>
    <t>放課後児童対策事業</t>
  </si>
  <si>
    <t>1-4-2
5-2-2</t>
  </si>
  <si>
    <t>・総合福祉センター「ふれあい」に相談室を開設し、18歳未満の子を持つ家庭を対象に児童相談所や各関係機関と連携し相談・助言指導を行います。</t>
  </si>
  <si>
    <t>ファミリー・サポート・センター事業</t>
  </si>
  <si>
    <t>・ファミリー・サポート・センター事業として、以前行っていた緊急サポート事業の宿泊等も行うことになり、利用方法などの周知と、より利用しやすいシステムの構築に努める必要があります。また、この事業は人と人をつなぐというきめ細やかな配慮が必要な事業であるため、担当者の育成も重要な課題です。</t>
  </si>
  <si>
    <t>・1歳6か月児健康診査において、発達や発育等を継続的に観察支援したほうが良いと思われる幼児や未受診の幼児に対し、発育・発達の確認及び相談を行います。</t>
  </si>
  <si>
    <t>A</t>
  </si>
  <si>
    <t>②児童虐待の防止</t>
  </si>
  <si>
    <t>（２）ひとり親家庭の自立支援</t>
  </si>
  <si>
    <t>名張市障がい児就学指導相談委員会</t>
  </si>
  <si>
    <t>・給付件数：１０件
給湯器１/盲人用ﾎﾟｰﾀﾌﾞﾙﾚｺｰﾀﾞｰ2/聴覚障害者用屋内信号装置1/特殊寝台1/移動・移乗支援用具1/電気式たん吸引器1/居宅生活動作補助用具3
※世帯の課税状況により自己負担（１割）有。</t>
  </si>
  <si>
    <t>・対象児数131名　来所児数96名　受診率73.3%</t>
  </si>
  <si>
    <t>放課後子ども教室</t>
  </si>
  <si>
    <t>4か月・10か月児健康診査</t>
  </si>
  <si>
    <t>母子健康手帳・母子健康手帳発行教室</t>
  </si>
  <si>
    <t>歯科保健指導</t>
  </si>
  <si>
    <t>・夕方から夜間にかけて、児童を預かり、保育する事業です。</t>
  </si>
  <si>
    <t>・少子化対策の一環として、不妊症のため子を希望しながらも恵まれない夫婦への支援をします。</t>
  </si>
  <si>
    <t>受入児童数(午後６時以降)　5名
箇所数　　　５箇所</t>
  </si>
  <si>
    <t>受入児童数　３０名
箇所数　１箇所</t>
  </si>
  <si>
    <t>受入児童数　0名
箇所数　０箇所</t>
  </si>
  <si>
    <t>箇所数　１箇所</t>
  </si>
  <si>
    <t>箇所数　２箇所</t>
  </si>
  <si>
    <t>7-3-3</t>
  </si>
  <si>
    <t>7-3-3</t>
  </si>
  <si>
    <t>1-4-3</t>
  </si>
  <si>
    <t>1-4-2
5-2-2</t>
  </si>
  <si>
    <t>1-1-6</t>
  </si>
  <si>
    <t>・乳幼児期の事故の危険性について保護者に認識してもらうため、健診や相談、教室、案内郵送等の様々な機会に、パンフレットやポスターなどを用い啓発を行います。
・関係機関からの依頼に応じて、事故予防に関する健康教育を行います。</t>
  </si>
  <si>
    <t>月1回開催　
前期（5～8ヶ月児対象）：参加者114名/後期（9～18ヶ月児対象）：参加者79名
・管理栄養士による離乳食の進め方、歯科衛生士による歯科衛生教育を実施。また、質疑応答では内容によって、管理栄養士・歯科衛生士・保健師が対応します。</t>
  </si>
  <si>
    <t>・障がいのある就学前の幼児の状況を慎重に審議し、適切な就学を図るために、年間４回委員会を実施しました。</t>
  </si>
  <si>
    <t>・タクシー料金助成：6人（年間12,000円／1人）
・自動車燃料費助成：48人（年間12,000円／1人）
※一人につきタクシー料金か燃料費のどちらか一方の助成となります。</t>
  </si>
  <si>
    <t>・利用人数：20人
※世帯の課税状況等により自己負担有。</t>
  </si>
  <si>
    <t>・新たな教材の購入は予算的に困難であるため、三重県や近隣自治体、また名張市人権センターをはじめとした各地の人権関連機関・団体の視聴覚ライブラリーとの連携強化による内容の充実を図ります。</t>
  </si>
  <si>
    <t>他施策との事業重複件数</t>
  </si>
  <si>
    <t>基本施策</t>
  </si>
  <si>
    <t>中施策</t>
  </si>
  <si>
    <t>１．地域における子育ての支援</t>
  </si>
  <si>
    <t>（１）地域における子育て支援サービスの充実</t>
  </si>
  <si>
    <t>・保護者の就労機会の保障を行い、小学生の健全育成を図りました。また待機児童対策として、桔梗が丘小学校区放課後児童クラブの保育室を増築しました。
登録人数：706人(H21年10月)</t>
  </si>
  <si>
    <t>進捗状況</t>
  </si>
  <si>
    <t>事業件数</t>
  </si>
  <si>
    <t>Ａ
進んだ</t>
  </si>
  <si>
    <t>Ｂ
ある程度進んだ</t>
  </si>
  <si>
    <t>Ｃ
あまり進まなかった</t>
  </si>
  <si>
    <t>Ｄ
進まなかった</t>
  </si>
  <si>
    <t>計</t>
  </si>
  <si>
    <t>重複分を除く実事業数</t>
  </si>
  <si>
    <t>亀山市子ども総合支援長　志村浩二さんによる講演会「子育て、子育ち～赤ちゃんから中学生まで～」を実施し、９０名の参加がありました。</t>
  </si>
  <si>
    <t>対象児の担任の保育士も教室に参加し、教室やカンファレンスの内容を園での保育に活かせるように連携します。5歳児健診後のフォローを行います。
　前期きりんさん教室（年中児　対象児5人）：計10回開催
　後期ぞうさん教室（年中児　対象児5人）：計10回開催</t>
  </si>
  <si>
    <t>人権教育主事（3人）、社会同和教育指導員（2人）、人権啓発担当職員を、要請に応じて社会教育・学校教育両分野における各種学習会へ講師、助言者、ゲストティーチャーとして派遣します。</t>
  </si>
  <si>
    <t>・養成講座を実施します。　　　
・団体（Kidsサポータークラブ）の育成に努めます。</t>
  </si>
  <si>
    <t>・障がいのある就学前の幼児の状況を慎重に審議し、適切な就学を図るために、3回（全4回）委員会を実施します。</t>
  </si>
  <si>
    <t>・幼児交通安全クラブリーダーを対象に、交通安全指導者研修会を年度初めに開催します。</t>
  </si>
  <si>
    <t>・残る４保育所（薦原・赤目・錦生・大屋戸）は、施設用地の整理等、どうしても解決できない案件があるため、当面、公立保育所で運営することとしました。　　　　　　　　　　　　　　　　　　　　　　　　　　
・将来的には、課題を解消し、保育所民営化を推進する必要があります。</t>
  </si>
  <si>
    <t>・市単独の補助金は202人の子どもを対象に交付され、交付決定額は2,424,000円でした。各幼稚園より、保育料の負担軽減が図れたとの報告がありました。</t>
  </si>
  <si>
    <t>・電話相談：延べ529件/訪問（赤ちゃん訪問除く）：延べ71件/面接：延べ14件。
内容としては授乳・離乳食等、育児に対する悩み・相談、また、母の育児に対するストレスについての相談があります。</t>
  </si>
  <si>
    <t>病児・病後児保育</t>
  </si>
  <si>
    <t>母子生活支援施設・助産施設への入所</t>
  </si>
  <si>
    <t>母子自立支援員設置</t>
  </si>
  <si>
    <t>自立支援教育訓練給付金</t>
  </si>
  <si>
    <t>不妊治療費助成事業</t>
  </si>
  <si>
    <t>妊婦一般健康診査</t>
  </si>
  <si>
    <t>・一時保育の利用者は延べ利用者数は558名であり、前年度に比べ78名増加しています。</t>
  </si>
  <si>
    <t>2歳児健康相談</t>
  </si>
  <si>
    <t>・教室に参加している幼児の発達の観察及び必要時子育て情報の提供・個別相談や入園予定の保育所（園）との連携を図りました。
年間21回開催　延べ146人の参加。</t>
  </si>
  <si>
    <t>学校教育室</t>
  </si>
  <si>
    <t>人権啓発室</t>
  </si>
  <si>
    <t>市民スポーツ室</t>
  </si>
  <si>
    <t>人権学習会への講師派遣</t>
  </si>
  <si>
    <t>家庭児童相談</t>
  </si>
  <si>
    <t>事故防止の啓発</t>
  </si>
  <si>
    <t>育成医療</t>
  </si>
  <si>
    <t>予防接種</t>
  </si>
  <si>
    <t>こんにちは赤ちゃん訪問事業</t>
  </si>
  <si>
    <t>乳幼児健康相談</t>
  </si>
  <si>
    <t>通常保育</t>
  </si>
  <si>
    <t>特定保育</t>
  </si>
  <si>
    <t>地域子育て支援拠点事業</t>
  </si>
  <si>
    <t>夜間保育</t>
  </si>
  <si>
    <t>トワイライトステイ事業</t>
  </si>
  <si>
    <t>・市立保育所の民営化の実施をします。</t>
  </si>
  <si>
    <t>2-2-1</t>
  </si>
  <si>
    <t>2-1-1</t>
  </si>
  <si>
    <t>6-1-1</t>
  </si>
  <si>
    <t>2-1-2</t>
  </si>
  <si>
    <t>利用者数　４４１名
箇所数　１６箇所</t>
  </si>
  <si>
    <t>箇所数　１４箇所</t>
  </si>
  <si>
    <t>公立保育所民営化</t>
  </si>
  <si>
    <t>子ども政策室</t>
  </si>
  <si>
    <t>実施累計数　１箇所</t>
  </si>
  <si>
    <t>E</t>
  </si>
  <si>
    <t>E</t>
  </si>
  <si>
    <t>・箇所数　2箇所</t>
  </si>
  <si>
    <t>・手当支給　継続</t>
  </si>
  <si>
    <t>・事業継続</t>
  </si>
  <si>
    <t>・箇所数　4箇所　　
（公立　1、私立　1、かがやき、つくし）　　　　　　　　　　　　　　　　　　　　　　　　　　　　　　　　　　　　　　　　　　　　　　　　　　　　　　　　　　　　　　　　　　　　　　　　　　　　　　　　　　　　　　　　　　　　　　　　</t>
  </si>
  <si>
    <t>・100%</t>
  </si>
  <si>
    <t>・受入児童数　30人
・箇所数　１箇所</t>
  </si>
  <si>
    <t>・実施累計数　9箇所</t>
  </si>
  <si>
    <t>・相談業務　継続</t>
  </si>
  <si>
    <t>対象者数のうち事業への参加率を85％とします。</t>
  </si>
  <si>
    <t>児童手当</t>
  </si>
  <si>
    <t>児童扶養手当</t>
  </si>
  <si>
    <t>特別児童扶養手当</t>
  </si>
  <si>
    <t>文化生涯学習室</t>
  </si>
  <si>
    <t>・ファミリーサポートセンター事業
利用件数：398件
依頼会員194人/援助会員48人/両方会員56人/計298人
・緊急サポート事業
利用件数：0件
利用会員8名/サポート会員12名/両方会員0人/計20人</t>
  </si>
  <si>
    <t>今後の課題</t>
  </si>
  <si>
    <t>・就学前親子及び小中学生を対象に、さつまいもの苗植えから収穫までを体験します。</t>
  </si>
  <si>
    <t>・利用ニーズとしては認可外保育園で対応が可能なため、現時点では、夜間保育事業は実施していません。今後、潜在的なニーズの把握に更に努めたうえで、事業の方向性について検討していく必要があります。</t>
  </si>
  <si>
    <t>・保護者の保育料に関する負担軽減には効果的であるので、より多くの未就園児の保護者への周知が必要です。</t>
  </si>
  <si>
    <t>・2009年度映像教材貸出実績（2009/4～2010/3）
貸出回数30回、貸出本数51作品
（内、保育所、幼稚園での活用に係る分は17回、28作品。）</t>
  </si>
  <si>
    <t>こあらっこ教室（親子教室）</t>
  </si>
  <si>
    <t>・対象数664件/訪問数642件（96.7％）/要支援21件</t>
  </si>
  <si>
    <t>事業進捗状況（全体数）</t>
  </si>
  <si>
    <t>A
進んだ</t>
  </si>
  <si>
    <t>B
ある程度進んだ</t>
  </si>
  <si>
    <t>D
進まなかった</t>
  </si>
  <si>
    <t>E
未着手（未執行）</t>
  </si>
  <si>
    <t>C
あまり進まなかった</t>
  </si>
  <si>
    <t>・年間12回実施
参加者数：乳児243名/幼児186名/計429名</t>
  </si>
  <si>
    <t>電話・訪問支援</t>
  </si>
  <si>
    <t>・母子・寡婦及び父子に対して自立に必要な情報提供及び相談助言を行うほか、職業能力の向上及び求職活動の支援等を行います。</t>
  </si>
  <si>
    <t>②小児救急医療の充実</t>
  </si>
  <si>
    <t>３．心身の健やかな成長に資する教育環境の整備</t>
  </si>
  <si>
    <t>名張ひなち湖紅葉マラソン　　　</t>
  </si>
  <si>
    <t>・おはなし会よりも年齢が上の児童を対象に素ばなし等を行っています。
実施回数：11回/参加人数：120名</t>
  </si>
  <si>
    <t>・人権に関する人材バンクを作り、講師派遣を行っています。</t>
  </si>
  <si>
    <t xml:space="preserve">・人権教育主事（1名）、社会同和教育指導員（2名）、人権啓発室職員を、要請に応じて社会教育・学校教育両分野における各種学習会へ講師、助言者、ゲストティーチャーとして派遣しました。
</t>
  </si>
  <si>
    <t>教育センター</t>
  </si>
  <si>
    <t>1-1-6
3-1-2
3-1-4</t>
  </si>
  <si>
    <t>3-1-2</t>
  </si>
  <si>
    <t>3-2-2</t>
  </si>
  <si>
    <t>・関係室と連携を深め、制度の周知を進める必要があります。</t>
  </si>
  <si>
    <t>①育児や子どもの発達、健康の予防対策に関する知識と情報の支援</t>
  </si>
  <si>
    <t>（３）「食育」の推進</t>
  </si>
  <si>
    <t>①幼稚園・保育所における食育の推進</t>
  </si>
  <si>
    <t>②小・中学校における食育の推進</t>
  </si>
  <si>
    <t>③思春期における食育の推進</t>
  </si>
  <si>
    <t>（４）思春期の保健対策の強化と健康教育の推進</t>
  </si>
  <si>
    <t>①思春期の発達に伴う変化、性や健康に関する知識と情報の支援</t>
  </si>
  <si>
    <t>（５）小児医療の充実</t>
  </si>
  <si>
    <t>①小児地域医療の充実</t>
  </si>
  <si>
    <t>・市内に住所を有し、私立幼稚園に子どもを就園させている保護者のうち、H21年度は602人の子どもを対象に補助金の交付を行いました。H21年度の補助金交付決定額は73,358,800円でした。</t>
  </si>
  <si>
    <t>施策体系番号</t>
  </si>
  <si>
    <t>７．要保護児童への対応</t>
  </si>
  <si>
    <t>（１）児童虐待防止対策</t>
  </si>
  <si>
    <t>①相談体制の充実</t>
  </si>
  <si>
    <t>・母親に離乳食の意義や進め方を理解してもらい、子どもの成長に合わせ、離乳食を楽しく進めていけるよう教室を通じて支援します。</t>
  </si>
  <si>
    <t>・ボランティア活動に興味を持つ子ども達に、活動するための基礎知識の習得と活動場所を確保する事が必要になります。
・高校卒業後に活動できなくなるメンバーが多いため、別途ボランティアを確保する仕組みづくりが必要です。</t>
  </si>
  <si>
    <t>・関係室と連携を深め、制度の周知を進める必要があります。</t>
  </si>
  <si>
    <t>必要な方に必要な支援を受けてもらえるよう、的確な対象者の把握に努めるとともに、制度の周知をより一層行う必要があります。</t>
  </si>
  <si>
    <t xml:space="preserve">・身体や精神に障がいのある20歳未満の児童の福祉の増進を図るために、児童を監護している父若しくは母又は母に代わって児童を養育している者に支給されます。（障がいの程度については、別に定める。所得制限あり）
＜支給額：月額＞H25年10月分から法改正により手当額が変更になりました。
1級：児童１人につき50,400円（改正後50,050円）
2級：児童１人につき33,570円（改正後33,330円）
</t>
  </si>
  <si>
    <t>・今後、更に充実を図ります。　　　　　　　　　　　　　　　　　　　　　　　　　　　　　　　・社会教育委員の意見を受け、学級から講座への移行を認めているため目標値の見直しが必要です。</t>
  </si>
  <si>
    <t>・5歳児の障がいのある就学前の幼児の状況を慎重に審議し、適切な就学を図ります。</t>
  </si>
  <si>
    <t>・対象児の増加により、審議に係る時間が増加しています。</t>
  </si>
  <si>
    <t>・不登校を考える保護者のつどいです。</t>
  </si>
  <si>
    <t>・保護者どうしの横のつながりが継続できるような「つどい」を実施していく必要があります。</t>
  </si>
  <si>
    <t>・保育所（園）・幼稚園の現状に合った内容にするために、保育所（園・幼稚園との更なる連携、情報収集・情報提供が必要です。</t>
  </si>
  <si>
    <t>・子育て支援に関する講演会、講座を実施します。</t>
  </si>
  <si>
    <t>・多面的な機能のある農山村の豊かな環境のなかで、子ども達の健やかな成長を促すとともに、遊びや自然体験学習、体験活動の機会を提供します。（親子木工教室・親子草木染教室）</t>
  </si>
  <si>
    <t>・地元小学校の廃校が決定するなど、地元小学校（児童）の利用が減少することが考えられ、子ども向けの事業展開が難しくなることが考えられます。</t>
  </si>
  <si>
    <t>・より効果的に事業目的を達成するべく、事業内容を検討していきます。
・土に親しむことにより、生きる力を育む取組の充実に努めます。</t>
  </si>
  <si>
    <t>・健康づくりに関する体験ができる機会として今後も継続・充実に努めます。
・開催会場の復元により、来場者数の増加</t>
  </si>
  <si>
    <t>・ウォーキングの部：5.5㎞・ジョギングの部：2㎞ ・レースの部：2・3・5・10㎞</t>
  </si>
  <si>
    <t>・コースとなる市道の舗装の老朽化が目立つため、道路管理者による路盤整備が急務となる。</t>
  </si>
  <si>
    <t>・絵本・紙芝居の読み聞かせを行い、読書への動機付けを図ります。 
毎週土曜日14：00～14：30</t>
  </si>
  <si>
    <t>・生後5～6か月の乳児を持つ家庭を対象に、絵本の読み聞かせを通して親子のコミュニケーションを図るきっかけを提供するとともに、乳児の情操を豊かに育みます。</t>
  </si>
  <si>
    <t xml:space="preserve">・名張幼稚園において、未就園3歳児を対象に園庭を月2回程度開放し実施します。
・幼稚園に在園する異年齢の子どもたちとの交流
・家族以外の人に慣れ親しむ
・幼稚園に慣れ親しむ
・保護者同士の交流
・子育て相談  </t>
  </si>
  <si>
    <t>・他者に親しみ、親が子どもの育ちについて学びあい、成長を喜び合える場として、今後も、広報活動の充実と、より参加しやすい内容や工夫に努めます。</t>
  </si>
  <si>
    <t>・桔梗南幼稚園において、未就園3歳児を対象に園庭を月2回程度開放し実施します。
・幼稚園に在園する異年齢の子どもたちとの交流
・家族以外の人に慣れ親しむ
・幼稚園に慣れ親しむ
・保護者同士の交流
・子育て相談</t>
  </si>
  <si>
    <t>・母子健康手帳発行時、こんにちは赤ちゃん訪問時、1歳6か月児・3歳6か月児健康診査の場でパンフレット・リーフレットを配布し、説明しました。</t>
  </si>
  <si>
    <t>Ｅ
未着手
（未執行）</t>
  </si>
  <si>
    <t>合計</t>
  </si>
  <si>
    <t>おはなし会　</t>
  </si>
  <si>
    <t>・子ども条例の周知がまだ十分とはいえないので、今までの事業の充実を図りながら、市民への啓発活動に努める必要があります。
・いじめなどの問題に専門的に対応できる組織としての充実が求められています。</t>
  </si>
  <si>
    <t>B</t>
  </si>
  <si>
    <t>・人権学習会等で活用するための啓発用映像教材の貸出しを行っています。幼児・児童を対象に作られた命や平和の大切さを描いたビデオなどもあり、主に保育所(園)や幼稚園での親子映画会や学習会で利用されています。</t>
  </si>
  <si>
    <t>・学習効果を高めるため、これらの職員は自己研鑽を重ね資質向上に努めるとともに、学校など学習会主催者と連携を密にします。</t>
  </si>
  <si>
    <t>A</t>
  </si>
  <si>
    <t>・児童福祉法に基づき、保護者の労働又は疾病等の事由により、保育に欠けると認められる乳児、幼児又は児童を保育所（園）に入所させて保育する事業です。(市内保育所（園）１５園)</t>
  </si>
  <si>
    <t>・地域において子育て家庭の保護者と子どもの交流などを促進する子育て支援拠点を設置し、地域の子育て支援機能の充実を図り、子育ての不安等を緩和するとともに、子どもの健やかな育ちを促進します。</t>
  </si>
  <si>
    <t>・児童を養育している家庭の保護者が疾病等により家庭における児童の養育が一時的に困難になった場合、児童福祉施設等に一時的に養育・保護します。 ※利用施設：名張養護学園、津市社会福祉事業団　</t>
  </si>
  <si>
    <t>・育児の援助を受けたい人と育児の援助をしたい人がセンターの会員になって、小学生以下の子どもを持つ家庭の子育て支援を行う事業です。
・H21年7月より、委託している子育て支援緊急ｻﾎﾟｰﾄ事業(軽い病児及び病後児の預かり、緊急時の預かり、宿泊を伴う預かり等)をH23年4月より一緒に実施しています。</t>
  </si>
  <si>
    <t>A</t>
  </si>
  <si>
    <t>・地域の子育て力が低下している中、当センターを拠点として各地域との連携の強化が必要です。子どもたちの生活には、親の存在が切り離せないため、親への具体的な支援が必要です。
・講座・講演会については毎年好評な内容で実施しています。しかし、価値観の多様化に伴い、様々な希望もあり、ミニ講座を開催するなど対応する必要があります。講師料などもありできる限りボランティアで講座を引き受けてくれる人材の発掘が必要です。
・小中高生の来館者のほとんどが、桔梗が丘地域に偏っています。各地域の様々な取組にも多数の児童の参加が見られるので、より一層、地域との連携が必要です。また、名張市内の他の児童館との交流なども検討課題です。
・保護者の価値観が多様化している中で、子育てにとって基本的に大切なことは何か見極め、講座や講演会を設定する必要があります。
・地域の広場は主任児童委員やボランティア等と連携をとりながら積極的に取り組んでいく必要があります。
・サークルについては今年度途中より新しいサークルができ会員数も増加しているが、今後も新たなサークルの立ち上げや充実に努める必要があります。
・地域や保護者のニーズを把握しながら、慣例になっている取組だけでなく、高齢者や障がい者との交流など新たな世代間交流の取組も課題として捉えています。</t>
  </si>
  <si>
    <t>・ひろば型地域子育て支援センターとして、市内の小児科医院に設置し、保健相談に重点を置いた相談事業、保育士による育児相談、各種子育て教室、子育てサークル等への支援を実施します。（市の委託事業）</t>
  </si>
  <si>
    <t>・増加傾向にある児童虐待の原因には育児不安が多く見られることから、支援が必要な場合には、名張市要保護児童対策及びＤＶ対策地域協議会を含め、関係機関との連携強化が必要です。</t>
  </si>
  <si>
    <t>・保護者の勤務形態や恒常的な残業等に対応するため、開所時間を超えて保育を実施します。
（平日　7：15～19：15（20：00））
（土曜日　7：15～18：00（19：00））</t>
  </si>
  <si>
    <t>・今後も保護者の通勤環境や就労状況に配慮し、利用者のニーズに弾力的に対応していくことが必要です。</t>
  </si>
  <si>
    <t>・保護者の断続的な就労や冠婚葬祭、育児疲れ等による一時的な保育需要に対応するため、全保育所で1日1～2人を限度とした一時保育を実施します。利用の受付は、こども支援センターかがやきで行います。</t>
  </si>
  <si>
    <t xml:space="preserve">・特定保育
・夜間保育
・トワイライトステイ事業
</t>
  </si>
  <si>
    <t>高齢・障害支援室</t>
  </si>
  <si>
    <t>・認定件数(再認定含む）：46件
内訳：肢体不自由8/視覚障害1/聴覚・平衡機能2/音声・言語・咀嚼15/心臓障害4/腎臓障害1/その他内臓障害15</t>
  </si>
  <si>
    <t>・市民の健康増進と体力の向上を図り、参加者相互の親睦と交流を図る目的で開催しました。
応募者数638名（参加者559名）でうち100名はウオーキングのみの参加者。（ウオーキングはH22年は取り止め）</t>
  </si>
  <si>
    <t>・読み聞かせ等を行う人材の確保が必要です。</t>
  </si>
  <si>
    <t>・0～2歳児を対象に、絵本の読み聞かせ、わらべうた、手遊び等を実施しました。
実施回数：12回/参加人数：187名</t>
  </si>
  <si>
    <t>・定期予防接種
1歳6か月児健診までにBCG、三種混合、MR混合1期予防接種終了している人の割合　BCG99.8％　三種混合97.5％　MR混合1期94.1％　
二種（DT）混合２期【対象：小学校6年生】接種率89.4％　　MR混合2期【対象：幼稚園・保育所（園）年長児相当の年齢】接種率96.9％　MR混合3期【対象：中学校1年生】接種率90.8％　MR混合4期【対象：高校3年生相当の年齢】接種率88.6％　
日本脳炎1期　平成17年5月から積極的勧奨を控える予防接種になりましたが、H21年6月から新しい</t>
  </si>
  <si>
    <t>・母子世帯の生活を安定させるため、母子生活支援施設において保護し自立を支援するとともに、経済的に入院助産を実施できない妊産婦の助産を支援します。</t>
  </si>
  <si>
    <t>・0～2歳児を対象に、絵本の読み聞かせ、わらべうた、手遊び等を通して図書館に親しみ、ふれあいを深めます。  
毎月第1木曜日　11:00～11:15</t>
  </si>
  <si>
    <t>（２）育児や子どもの健やかな発達支援</t>
  </si>
  <si>
    <t>受入児童数　1,500名
３歳児未満児　500名
３歳児以上児1,000名</t>
  </si>
  <si>
    <t>B</t>
  </si>
  <si>
    <t>・保健師による保健相談件数：354件（内面接137件）
・保育士による育児相談件数：183件（内面接159件）
・育児不安に対する支援として、子育てが始めての方対象の教室や、発達を促す遊びのなどの子育て教室を114回開催しました。</t>
  </si>
  <si>
    <t>・公･私立保育所（園）と公立幼稚園で46名の実施。</t>
  </si>
  <si>
    <t>7-3-3</t>
  </si>
  <si>
    <t xml:space="preserve">・ 特別支援教育講演会を実施し、92名の参加がありました。
・ 臨床心理士を交えての事例検討会を実施しました。（年間8回）
・ 特別支援教育講座を実施しました。（年間２講座、60名の参加）
</t>
  </si>
  <si>
    <t>①こども支援センター「かがやき」及び子育て支援センター「つくし」の充実</t>
  </si>
  <si>
    <t>②なかよし広場事業の充実</t>
  </si>
  <si>
    <t>③保育所等の子育て支援機能の周知・充実</t>
  </si>
  <si>
    <t>④子育てサークル活動の充実</t>
  </si>
  <si>
    <t>⑤ファミリー・サポート・センターの周知・充実</t>
  </si>
  <si>
    <t>⑥子育てに関する情報提供の充実</t>
  </si>
  <si>
    <t>（２）保育サービスの充実</t>
  </si>
  <si>
    <t>①多様な保育サービスの提供</t>
  </si>
  <si>
    <t>②待機児童解消の推進</t>
  </si>
  <si>
    <t>③保育士等の研修の充実及び第三者評価の導入</t>
  </si>
  <si>
    <t>（３）子育て支援のネットワークの充実</t>
  </si>
  <si>
    <t>①子育て支援団体の育成支援とネットワークづくり</t>
  </si>
  <si>
    <t>（４）児童の健全育成</t>
  </si>
  <si>
    <t>①子どもの人権の尊重</t>
  </si>
  <si>
    <t>②放課後児童クラブの充実</t>
  </si>
  <si>
    <t>③地域で子どもを育てる環境づくり</t>
  </si>
  <si>
    <t>（５）経済的支援の充実</t>
  </si>
  <si>
    <t>①子育て家庭への経済的支援の充実</t>
  </si>
  <si>
    <t>２．母性及び乳幼児等の健康の保持増進</t>
  </si>
  <si>
    <t>（１）妊娠・出産に関する安全性と快適さの確保、不妊への支援</t>
  </si>
  <si>
    <t>①不妊への支援と妊娠・出産・育児に関する知識と情報の支援</t>
  </si>
  <si>
    <t>②安心して出産ができる妊娠・出産体制の整備</t>
  </si>
  <si>
    <t>平成２１年度</t>
  </si>
  <si>
    <t>事業予定</t>
  </si>
  <si>
    <t>事業実績</t>
  </si>
  <si>
    <t>・週に一定日数、あるいは午前か午後のみというように、保護者の就労形態に応じて児童を預かり保育します。</t>
  </si>
  <si>
    <t>・1歳6か月児健康診査・3歳6か月児健康診査時に、歯科衛生士によるブラッシング指導を行います。
・地域組織からの依頼に応じて、歯科健康教育を行います。　　　　　　　　　　
・母子健康手帳発行教室において妊娠期から、また、離乳食教室において乳児期からのう歯予防についての教育を行います。</t>
  </si>
  <si>
    <t>早期からのう蝕予防対策が必要である。妊娠期(胎児期)に始まり、離乳食期等繰り返し指導の機会を設け、正しい生活・食習慣、歯みがき習慣の大切さ、また歯や口の健康は健やかな成長につながることなどを保健指導を通じて保護者に伝え、歯を大切にすることへの興味や理解を強化していきます。</t>
  </si>
  <si>
    <t>A</t>
  </si>
  <si>
    <t>保育幼稚園室</t>
  </si>
  <si>
    <t>子ども家庭室</t>
  </si>
  <si>
    <t>1-5-1</t>
  </si>
  <si>
    <t>6-3-4
7-1-1
7-1-2</t>
  </si>
  <si>
    <t>子ども相談室・子どもの権利救済委員会</t>
  </si>
  <si>
    <t>1-4-1</t>
  </si>
  <si>
    <t>1-2-1</t>
  </si>
  <si>
    <t>7-2-2</t>
  </si>
  <si>
    <t>7-2-1</t>
  </si>
  <si>
    <t>2-2-2</t>
  </si>
  <si>
    <t>要保護児童対策及びＤＶ対策地域協議会</t>
  </si>
  <si>
    <t>1-1-5
5-2-2</t>
  </si>
  <si>
    <t>1-1-1
1-1-2
1-1-4
1-3-1</t>
  </si>
  <si>
    <t>・延べ180組の親子の参加</t>
  </si>
  <si>
    <t>1-1-1</t>
  </si>
  <si>
    <t>・地区社協事業受入　ほたる観察（子ども60人）
・夏休み親子イベント5講座募集
・陶芸教室（ろくろを使う）子ども2人/親子料理（韓国料理）子ども24人/木工教室（動物又は座椅子）子ども20人を実施しました。</t>
  </si>
  <si>
    <t>・母子生活支援施設入所者は年々増加傾向にあり、また、入所期間が長期化する傾向にあるため、更なる自立支援による退所に向けた取組が必要です。</t>
  </si>
  <si>
    <t>平成25年4月より職業能力の向上及び求職活動の支援等の対象が父子にも拡大され、周知を進める必要があります。</t>
  </si>
  <si>
    <t>・保護者の就労機会の保障を行い、小学生の健全育成を図っていきます。</t>
  </si>
  <si>
    <t>・相談事業継続</t>
  </si>
  <si>
    <t>・受診率の向上</t>
  </si>
  <si>
    <t>・４か月受診率　98％以上
・10か月受診率　95％以上</t>
  </si>
  <si>
    <t>・5,000人</t>
  </si>
  <si>
    <t>啓発用映像教材等貸出し</t>
  </si>
  <si>
    <t>2-1-1</t>
  </si>
  <si>
    <t>・年間3回実施します。</t>
  </si>
  <si>
    <t>夏休み親子イベント　　　　　　　　　　　　　　　　　　　　　　　　　　　　　　　　　　　　　　　　　　　　　　　　　　　　　　　　　　　　　　　　　　　　　　　　　　　　　　　　　　　　　　　　　　　　　　　　　　　　　　　・陶芸教室　2回　　　　　　　　　　　　　　　　　　　　　　　　　　　　　　　　　　　　　　　　　　　　　　　　　　　　　　　　　　　　　　　　　　　　　　　　　　　　　　　　　　　　　　　　　　　　　　　　　　　　　　　　　　　・木工教室　1回　　　　　　　　　　　　　　　　　　　　　　　　　　　　　　　　　　　　　　　　　　　　　　　　　　　　　　　　　　　　　　　　　　　　　　　　　　　　　　　　　　　　　　　　　　　　　　　　　　　　　　　　　・料理教室　1回　　　　　　　　　　　　　　　　　　　　　　　　　　　　　　　　　　　　　　　　　　　　　　　　　　　　　　　　　　　　　　　　　　　　　　　　　　　　　　　　　　　　　　　　　　　　　　　　　　　　　　　・コーンスターチ粘土教室　1回　　　　　　　　　　　　　　　　　　　　　　　　　　　　　　　　　　　　　　　　　　　　　　　　　　　　　　　　　　　　　　　　　　　　　　　　　　　　　　　　　　　　　　　　　　　　　　　　　　　　　　　　　　　　　　　　　　　　　　　　　　　　　　　　　　　　　　　　　　　　　　　　　　　　　　　　　　　各20人×5回＝100人</t>
  </si>
  <si>
    <t>・25家族80人（うち子ども50人）</t>
  </si>
  <si>
    <t>・受入児童数 0人　　　　　　　　　　　　　　　　　　　　　　　　　　　　　　　　　　　　　　　　　　　　　　　　　　　　　　　　　　　　　　　　　　　　　　　　　　　　　　　　　　　　　　　　　　　　　　　　　　　　　　　　　　・箇所数　0箇所　　　　　　　　　　　　　　　　　　　　　　　　　　　　　　　　　　　　　　　　　　　　　　　　　　　　　　　　　　　　　　　　　　　　　　　　　　　　　　　　　　　　　　　　　　　　　　　　　　　　　　　　　　　　　　　　　　　　　　　　　</t>
  </si>
  <si>
    <t>・受入児童数 0人　　　　　　　　　　　　　　　　　　　　　　　　　　　　　　　　　　　　　　　　　　　　　　　　　　　　　　　　　　　　　　　　　　　　　　　　　　　　　　　　　　　　　　　　　　　　　　　　　　　　　　　　　　　・箇所数　0箇所　　　　　　　　　　　　　　　　　　　　　　　　　　　　　　　　　　　　　　　　　　　　　　　　　　　　　　　　　　　　　　　　　　　　　　　　　　　　　　　　　　　　　　　　　　　　　　　　　　　　　　　　　　　　　　　　　　　　　　　　　</t>
  </si>
  <si>
    <t>名張市教育研究事業（子育て支援講演会）</t>
  </si>
  <si>
    <t>名張市教育研究事業（適応指導教室）</t>
  </si>
  <si>
    <t>名張市教育研究事業（保育士・幼稚園教諭対象講演会）</t>
  </si>
  <si>
    <t>・市内の公立幼稚園及び各保育園の幼児交通安全クラブの交通安全事業活動を支援します。</t>
  </si>
  <si>
    <t>・幼児交通安全クラブリーダーを対象に交通安全指導者研修会を開催し、交通安全及び街頭での幼児等に対する指導方法について研修を行いました。</t>
  </si>
  <si>
    <t>・乳幼児教育に対する理解・技能を高めるために、特別支援教育講演会を実施します。
また、精神科医や臨床心理士を交えて、事例検討や支援の方法などの研修を行います。（幼稚園教諭・保育士・小学校教諭対象）</t>
  </si>
  <si>
    <t>・特別支援教育は、幼児期からの適切な支援が必要であり、そのためには教職員の研修は必要不可欠です。研修講座に少しでも多くの方に受講してもらうために、保育所（園）、幼稚園へも積極的に働きかけをしていく必要があります。</t>
  </si>
  <si>
    <t>・相談件数、虐待通告が増加するなか、今後もこれまでと同様、要保護児童に関する協議を続けていく一方、関係機関(者)との連携を強化していく必要があります。</t>
  </si>
  <si>
    <t>・就労などで昼間、保護者が自宅にいない小学生の健全育成を図ることを目的に開設し、運営は各校区の地域の方々の理解と協力によって組織された運営委員会が行います。</t>
  </si>
  <si>
    <t>・旧用務員室を改修して活用しているクラブや、利用児童数の増等に伴い施設が狭くなっている施設については、放課後児童クラブ整備計画、地域のニーズ及び校区再編の動向を注視し、整備を検討する必要があります。また、適宜、施設の修繕や備品の更新等を進めます。</t>
  </si>
  <si>
    <t>・週末（土曜日、日曜日）や平日の放課後に、子どもたちが安全に安心して活動できる居場所を作ります。
・異年齢の交流や、地域の方々とのふれあいを通して、子ども達の健全育成を図ります。</t>
  </si>
  <si>
    <t>・国の補助金の動向が不透明であり、増設が困難となっています。
・地域との調整を図る必要があります。</t>
  </si>
  <si>
    <t>・夜の18時を過ぎて、保護者が仕事などの事情により、子どもの保育ができない場合、保護者に代わって保育をする事業です。</t>
  </si>
  <si>
    <t>・利用時間のニーズとしては、一般的な延長保育で対応ができる時間のため、現時点ではトワイライトステイ事業は実施していません。　　　　　　　　　　　　　　　　　　　　　　　　　　　　　　　　　・今後、潜在的なニーズの把握に努めたうえで、事業の方向性について検討していく必要があります。</t>
  </si>
  <si>
    <t>具体的施策</t>
  </si>
  <si>
    <t>心身障害者医療費助成</t>
  </si>
  <si>
    <t>・法律や制度改正等に際しての的確かつ迅速な対応とタイムリーな周知啓発が求められます。</t>
  </si>
  <si>
    <t>保険年金室</t>
  </si>
  <si>
    <t>家庭教育講座</t>
  </si>
  <si>
    <t>はぐくみ工房あららぎ自主企画事業</t>
  </si>
  <si>
    <t>市民親子体験農業さつまいもづくり</t>
  </si>
  <si>
    <t>体育・健康フェスタ</t>
  </si>
  <si>
    <t>図書館</t>
  </si>
  <si>
    <t>ひまわりっ子</t>
  </si>
  <si>
    <t>ブックスタート事業</t>
  </si>
  <si>
    <t>交通安全推進事業</t>
  </si>
  <si>
    <t>幼児教育資質向上事業</t>
  </si>
  <si>
    <t>障がい児保育</t>
  </si>
  <si>
    <t>・より多くの未就園児の保護者への周知が必要です。</t>
  </si>
  <si>
    <t>・絵本・紙芝居の読み聞かせを行いました。
実施回数：50回/参加人数：668名</t>
  </si>
  <si>
    <t>・計703名に案内はがきを送付し、そのうち344名が受け取りに来られた。受け取り率は48.9％となりました。</t>
  </si>
  <si>
    <t>②生活支援事業の拡充</t>
  </si>
  <si>
    <t>（３）障がい児施策の充実</t>
  </si>
  <si>
    <t>①発達障がい児総合支援体制の充実</t>
  </si>
  <si>
    <t>②療育・保育・教育の充実</t>
  </si>
  <si>
    <t>③住宅福祉サービスの充実</t>
  </si>
  <si>
    <t>②子どもの成長や発達、親子関係の困難さの早期発見と対応</t>
  </si>
  <si>
    <t>市民スポーツ室・健康支援室</t>
  </si>
  <si>
    <t>おはなしの国「おはなばたけ」　　　</t>
  </si>
  <si>
    <t>障害児短期入所事業</t>
  </si>
  <si>
    <t>日常生活用具給付事業</t>
  </si>
  <si>
    <t>担当</t>
  </si>
  <si>
    <t>障害児福祉手当（国）</t>
  </si>
  <si>
    <t>・ジュニアリーダー養成講習会を実施し、希望者10名に対し養成を行いました。全員が修了し、ジュニアリーダークラブに入会しました。</t>
  </si>
  <si>
    <t>離乳食教室</t>
  </si>
  <si>
    <t>健康支援室</t>
  </si>
  <si>
    <t>3歳6か月健康診査</t>
  </si>
  <si>
    <t>1歳6か月健康診査</t>
  </si>
  <si>
    <t xml:space="preserve">補装具の給付、修理事業       </t>
  </si>
  <si>
    <t>タクシー料金、ガソリン等燃料費の助成事業　</t>
  </si>
  <si>
    <t>・相談件数：177件（うち、児童虐待相談件数71件）
児童虐待相談の主な内容：身体的虐待19件／ネグレクト14件</t>
  </si>
  <si>
    <t>相談件数：250件
主な内容：精神的問題79件/不登校55件/家庭生活上の悩み18件/子育ての悩み18件</t>
  </si>
  <si>
    <t>平成25年度</t>
  </si>
  <si>
    <t>・心身障害者医療費助成件数
34,000件/１件当たりの助成額3,860円
・65歳以上重度障害者助成件数
26,000件/１件当たりの助成額2,800円</t>
  </si>
  <si>
    <t>・心身障害者医療費助成
36,533件/133,097,081円
・65歳以上重度障害者助成
25,384件/66,247,161円</t>
  </si>
  <si>
    <t>A</t>
  </si>
  <si>
    <t>・障がいによって助成の内容に違いがあるため、同じ条件になるよう県に要望していきます。</t>
  </si>
  <si>
    <t>・18歳未満(18歳になった年度末まで)の児童を扶養している一人親家庭の母又は父及びその児童又は父母のいない18歳未満(18歳になった年度末まで)の児童を対象に医療費の保険診療による自己負担相当額を助成します。</t>
  </si>
  <si>
    <t>・医療費助成件数：13,500件　
・１件当たりの助成額：2,543円
　</t>
  </si>
  <si>
    <t xml:space="preserve">・医療費助成件数：13,431件　　　　　　　　　　　　　　　　　　　　　　　　　　　　　　　　　　　　　　　　　　　　　　　　　　　　　　　　　　　　　　　　　　　　　　　　　　　　　　　　　　　　　　　　　　　　　　　　　　　　　　　
・助成額：32,888,827円
</t>
  </si>
  <si>
    <t>・登録者数が年々増加傾向にあるため、医療費助成額の増加が懸念されます。</t>
  </si>
  <si>
    <t>・小学校卒業までの子どもを対象に医療費の保険診療による自己負担相当額を助成します。</t>
  </si>
  <si>
    <t>・医療費助成件数:85,000件
・1件当たりの助成額:1,937円　　　　　　　　　　　　　　　　　　　　　　　　　　　　　　　　　　　　　　　　　　　　　　　　　　　　　　　　　　　　　　　　　　　　　　　　　　　　　　　　　　　　　　　　　　　　　　　　　　　　</t>
  </si>
  <si>
    <t>A</t>
  </si>
  <si>
    <t>・中学生の入院についてＨ27年4月から助成を開始しますが、財源確保が厳しくなっているので県補助の対象になるよう要望していきます。
・現物給付も要望としてありますが、医療費の増加、国の抑制政策から実現が厳しいものとなっています</t>
  </si>
  <si>
    <t>・障がいによって、日常生活を営む上で支障がある児童に対し、身体介護、家事援助、移動介護などホームヘルパーによる日常生活の支援を行います。</t>
  </si>
  <si>
    <t>・利用人数：18人</t>
  </si>
  <si>
    <t>・利用人数：5人</t>
  </si>
  <si>
    <t>B</t>
  </si>
  <si>
    <t>・発達障がいを含む障がい児の増加が見込まれる中、対応できる資源が求められています。</t>
  </si>
  <si>
    <t>・障がい児を介護している家族が、疾病、家事都合等により介護できない場合に、一時的に施設で保護することにより障がい児や家族の福祉の向上を図ります。</t>
  </si>
  <si>
    <t>・利用人数：38人</t>
  </si>
  <si>
    <t>A</t>
  </si>
  <si>
    <t>・重度の障がいのある方や児童に対し、浴槽や便器等日常生活用具を給付することにより、日常生活の便宜を図ります。</t>
  </si>
  <si>
    <t>・利用人数：20人</t>
  </si>
  <si>
    <t>・利用人数：14人</t>
  </si>
  <si>
    <t>・地域で安心して暮らせるサービスの充実が求められています。</t>
  </si>
  <si>
    <t>・身体に障がいのある方や児童に対し、車いすや補聴器等補装具を交付し、又は修理することにより、その失われた身体機能を補い、日常生活の向上を図ります。（※世帯の課税状況等により自己負担有）</t>
  </si>
  <si>
    <t>・給付件数：23件
・修理件数：13件</t>
  </si>
  <si>
    <t>・給付件数：21件　　　　　
・修理件数：13件</t>
  </si>
  <si>
    <t>・タクシー料金助成：10人（年間12,000円／1人）
・自動車燃料費助成：36人（年間12,000円／1人）
※一人につきタクシー料金か燃料費のどちらか一方の助成となります。</t>
  </si>
  <si>
    <t>B</t>
  </si>
  <si>
    <t>・法律や制度改正等に際しての的確かつ迅速な対応とタイムリーな周知啓発が求められます。</t>
  </si>
  <si>
    <t>・認定人数：47人（うち新規3人）</t>
  </si>
  <si>
    <t>・認定人数：43人</t>
  </si>
  <si>
    <t>・認定件数：45件</t>
  </si>
  <si>
    <t>・申請数51件</t>
  </si>
  <si>
    <t>・26年度から通算助成回数と28年度から対象範囲・助成回数が変更されるため、必要な方が利用できるよう、事業の啓発を図る中で、申請時の適切な対応・相談支援を心掛けます。また、不妊に関する相談を希望される方に対して不妊専門相談センターなどの情報提供を併せて行います。</t>
  </si>
  <si>
    <t>・母子健康手帳を妊娠11週以下で発行し、妊婦を対象としたサービスを早期から提供できるようにします。
・母子健康手帳発行教室において、妊婦の心身の状況把握を行い、妊娠中からの健康支援を行います。出産、育児に関する情報提供を行います。また、心身の健康管理や相談についての教育を充実します。
・マタニティーマークを配布し、妊婦に優しい環境づくりを目指します。
・働く妊産婦の妊娠、出産が安全で快適なものになるよう母性健康管理指導事項連絡カードの活用を説明します。</t>
  </si>
  <si>
    <t>・妊娠11週以下での届出率　　97.0％</t>
  </si>
  <si>
    <t>・母子健康手帳発行教室は、母子支援のスタートとなります。支援が必要と予測される方のみでなく、すべての妊婦に対しての相談・支援の強化が育児期まで切れ目なく行う必要があります。
・妊婦自身の心身状況、家族関係、妊婦を取り巻く環境は、育児に大きく関係してくるので、母子健康手帳発行時に、妊婦の心身・社会環境などの状況を把握し、健康診査受診など健康管理の大切さを啓発し、健康教育を充実させます。また、産後の養育支援が必要な場合は、特定妊婦として関係機関（マイ保育ステーションや家庭児童相談室等）や助産師とともに妊娠中からの早期の対応に努めます。</t>
  </si>
  <si>
    <t>・出産年齢の上昇等によって、健康管理がより重要となる妊婦が増加傾向にあるとともに、経済的な理由等により健診を受診しない妊婦も増えています。妊娠・出産に係る経済的不安を軽減し、安心、安全な妊娠・出産に向けて、、医療機関や地域など多様な主体と共に妊婦の健康管理と相談・支援に努めます。</t>
  </si>
  <si>
    <t>・公費健診(14回)　7,570人</t>
  </si>
  <si>
    <t>・出産年齢の上昇等によって、健康管理がより重要となる妊婦が増加傾向にあるとともに、経済的な理由等により健診を受診しない妊婦も増えています。また、3人目以上妊娠時の不安が高いことがわかっているため、妊娠・出産に係る経済的不安などを軽減し、安心、安全な妊娠・出産に向けて、妊婦の健康管理と相談・支援の体制の整備に努めます。</t>
  </si>
  <si>
    <r>
      <t>定期予防接種について</t>
    </r>
    <r>
      <rPr>
        <sz val="11"/>
        <rFont val="ＭＳ Ｐ明朝"/>
        <family val="1"/>
      </rPr>
      <t>　　</t>
    </r>
    <r>
      <rPr>
        <u val="single"/>
        <sz val="11"/>
        <rFont val="ＭＳ Ｐ明朝"/>
        <family val="1"/>
      </rPr>
      <t xml:space="preserve">　
</t>
    </r>
    <r>
      <rPr>
        <sz val="11"/>
        <rFont val="ＭＳ Ｐ明朝"/>
        <family val="1"/>
      </rPr>
      <t xml:space="preserve">・ヒブ、小児用肺炎球菌、ジフテリア、百日咳及び破傷風、不活化ポリオ、麻しん及び風しん(MR)、日本脳炎、結核（BCG）、子宮頸がん　　　　　　　　　　　　　　
・予防接種委託医療機関で実施します。
・適切な時期に予防接種を受け、疾病の予防ができるよう支援します。
26年10月から水痘が定期予防接種になります。　　　　      　
・幼稚園、保育所（園）及び学校と連携しながら接種勧奨を行います。　　　　　　　
</t>
    </r>
    <r>
      <rPr>
        <u val="single"/>
        <sz val="11"/>
        <rFont val="ＭＳ Ｐ明朝"/>
        <family val="1"/>
      </rPr>
      <t>任意予防接種について</t>
    </r>
    <r>
      <rPr>
        <sz val="11"/>
        <rFont val="ＭＳ Ｐ明朝"/>
        <family val="1"/>
      </rPr>
      <t>　　　
・ロタウイルスワクチン予防接種費用助成事業を実施し疾病の予防ができるよう支援します。　　</t>
    </r>
  </si>
  <si>
    <t>【定期予防接種接種率(％)】
BCG84.4％　三種混合(DPT)及び四種混合(DPTIPV）1回目95.5％　2回目97.8%　3回目95.8％　追加97.6％
二種（DT）混合2期83.8％　MR混合1期96.7％　MR混合2期90.3％　　　　　　　　　　　　
個別通知により接種適正時期の啓発と接種勧奨を実施：日本脳炎3歳児、小4・高1高2、DT6年生、MR2期年長児
ポリオは生ワクチンと不活化ワクチンの混在期で接種率算出できず。</t>
  </si>
  <si>
    <t>B</t>
  </si>
  <si>
    <t>・年齢が大きくなると、接種率が悪くなる傾向にあるので、保育所(園)・幼稚園・学校(小・中・高）と連携し、接種勧奨を継続して実施します。　乳児家庭全戸訪問事業や子育て相談において予防接種啓発を充実せせるために関係機関と研修会を実施する必要があります。</t>
  </si>
  <si>
    <t>・利用人数：5９人</t>
  </si>
  <si>
    <t>・タクシー料金助成：13人（年間12,000円／1人）
・自動車燃料費助成：45人（年間12,000円／1人）
※一人につきタクシー料金か燃料費のどちらか一方の助成となります。</t>
  </si>
  <si>
    <t>・認定件数(再認定含む）：38件
※平成25年4月1日より県から市へ権限委譲される。</t>
  </si>
  <si>
    <t>・医療費助成件数:90,783件
・助成額：164,487,010円</t>
  </si>
  <si>
    <t>・生後4か月までの乳児がいる家庭を主任児童委員等が訪問し、子育ての孤立化を防ぐために、その居宅において様々な不安を聞き、子育て支援に関する情報提供等を行うとともに、支援が必要な家庭に対しては適切なサービス提供に結び付けます。子育て支援サービスについての情報提供や身近な相談者とのつながりとして重要な機会です。本訪問から地域づくり組織の子育て支援への連携や相談・支援につなげることができるよう体制の整備につとめます。</t>
  </si>
  <si>
    <t>対象数678件/訪問数674件（99.4％）/要支援116件
養育支援訪問(専門訪問）424件</t>
  </si>
  <si>
    <t>・気軽に相談してもらえるようこんにちは赤ちゃん訪問時、広報なばり、市ホームページ、転入者に周知を継続して実施します。
・教室参加がなく、必要な方に対しての相談や指導にも随時柔軟に対応する必要があります。　</t>
  </si>
  <si>
    <t>・月1回開催
前期（5～8か月児対象）6回、参加者103組/後期（9～18か月児対象）：6回参加者66組・管理栄養士による離乳食の進め方、歯科衛生士による歯科衛生教育を実施。また、質疑応答では内容によって、管理栄養士・歯科衛生士・保健師が対応します。</t>
  </si>
  <si>
    <t>・身体計測、育児相談、発達相談及び健康相談に加え、栄養士、歯科衛生士による離乳食相談や歯科相談も実施し、乳幼児の健康な育ちを支援します。今後身近な地域においての相談・支援体制の整備を各機関と連携し、行います。</t>
  </si>
  <si>
    <t>A</t>
  </si>
  <si>
    <t>・気軽に相談してもらえるよう広報なばり、市ホームページ、チラシ等で周知を継続して実施します。
・こんにちは赤ちゃん訪問や地区での健康相談等、子育て支援関連部署や地域の育児支援事業などとの連続性をもった育児支援ができるようにまちの保健室やこども支援センターかがやき、マイ保育ステーションと連携します。
・乳幼児の健康診査や他の子育て支援事業、発達支援との連続性の強化が必要です。</t>
  </si>
  <si>
    <t>・4か月･10か月児を対象に、医療機関委託による個別健診を行っています。　　　　　　　　　　　　　　　　　
・問診･計測･診察を通して子どもの発育・発達の評価及び、疾病の早期発見を図り子どもが健やかに育つよう、また、親の心配を解消できるよう、地域における子育て支援と連携します。</t>
  </si>
  <si>
    <t>・4か月児健康診査：対象児673人/受診児667人(受診率99.1％）
・10か月児健康診査：対象児667人/受診児651人（受診率97.6％）</t>
  </si>
  <si>
    <t>・今後も引き続き個人通知により受診勧奨を図りながら未受診児の状況把握に努めます。また、事後フォローも含め医療機関との連携に努めます。
・他の子育て支援事業、地域においての相談・支援、発達支援との連携の強化が必要です。</t>
  </si>
  <si>
    <t>・問診・計測・内科診察・歯科診察を実施し、疾病・異常の早期発見を図るとともに、育児状況の確認と助言、さらに、保護者自身の健康支援の場とします。　
・保育所（園）や関係機関、地域における子育て支援と連携を図り、発育発達を支援します。</t>
  </si>
  <si>
    <t>・対象児677人/来所児数672人　（受診率99.3％、月遅れ受診を含む）
・未受診児への受診勧奨、発育や養育状況の確認などのため保健師が各園や自宅を訪問しています。　　　　　　　　　　　　　　　　　　　　　　　　　　　　　　　　　　　　　　　　　　　　　　　　　　　　　　・子ども発達支援センターとともに発達の継続支援を行います。</t>
  </si>
  <si>
    <t>・未受診児の状況を把握していくために、各園等関係機関との連携を図っていく必要があります。
・子ども発達支援センターとともに発達の継続支援を行う必要があります。
・他の子育て支援事業、地域においての相談・支援との連携の強化が必要です。</t>
  </si>
  <si>
    <t>・発育発達等の支援が必要と思われる幼児について子ども発達支援センター等関係機関と連携をとり、引き続き発育発達の確認をしながら必要時には支援を行うことを継続します。来所がない子どもの把握と支援の有無に努めなければなりません。
・他の子育て支援事業、地域においての相談・支援との連携の強化が必要です。
・より個別に応じた早期からの発達支援につながるように本事業の体制や実施方法について子ども発達支援センターとの検討が必要です。</t>
  </si>
  <si>
    <t>・遊びを通して幼児を継続的に観察支援し、育てにくさを感じている母親に健やかな母子関係が図れるよう支援します。教室に参加している幼児の発達の観察及び必要時子育て情報の提供・個別相談や入園予定の保育所（園）との連携を図り、切れ目のない発達支援を行います。</t>
  </si>
  <si>
    <t>教室に参加している幼児の発達の観察及び必要時子育て情報の提供・個別相談や入園予定の保育所（園）との連携を図りました。
　計24回開催　子ども・母（保護者）154組とともに延べ434人の参加</t>
  </si>
  <si>
    <t>・対象児数675人/来所児数667人　（受診率98.8％）
・受診児への受診勧奨、発育や養育状況の確認などのため保健師が各園や自宅を訪問しています。　　　　　　　　　　　　　　　　　　　　　　　　　　　　　　　　　　　　　　　　　　　　　　　　　　　　　　　　　　　　・5歳児健康診査や子ども発達支援センターとともに発達の継続支援を行います。</t>
  </si>
  <si>
    <t xml:space="preserve">・保育所（園）・幼稚園と連携し、受診勧奨を進めます。また、未受診児の把握を継続して行います。　　　　　　　　　　　　　　　　　　　　　　　　　　　　　　　　　　　　　
・発達や養育・環境などの支援が必要な子どもを把握した場合は、健診後も引き続き各園や子ども発達支援センター、家庭児童相談室などの関係機関との連携を図り、就学などに向け、支援に途切れのないようにすることが必要です。
・他の子育て支援事業、地域においての相談・支援との連携の強化が必要です。
</t>
  </si>
  <si>
    <t>・対象児数　136人
・来所児数　103人
・受診率　　75.7％
必要な子どもは心理相談につなげ、子ども発達支援センターによる継続支援につなげます。</t>
  </si>
  <si>
    <t>・1歳6か月児健康診査受診児672人中618人（92％）指導
・3歳6か月児健康診査受診児667人中281人（42.1％）指導
3歳6か月児健康診査でむし歯のある者　22.7％　　　　　　　　
歯科保健相談：乳児127件、幼児383件、小学生等14件</t>
  </si>
  <si>
    <t>A</t>
  </si>
  <si>
    <t>・電話・訪問等により、育児支援が必要な時に安定した親子関係が保てるよう、個別支援を実施します。まちの保健室など地域における相談・支援の充実を図ります。</t>
  </si>
  <si>
    <t>・気軽に相談してもらえるよう広報なばり、市ホームページ、チラシ等で周知を継続して実施します。
・妊娠・出産・育児の切れ目ない支援のために、母子保健事業・子育て支援事業、地域においての相談・支援との連続性、連携の強化が必要です。</t>
  </si>
  <si>
    <t>A</t>
  </si>
  <si>
    <t>・継続して事故予防の啓発を行います。
・産後早期のSIDS・窒息予防に関する知識の普及や、1歳6か月児健康診査時の啓発方法の工夫が必要です。医療機関(産科）との連携が必要です。
・乳児家庭全戸訪問事業や総合窓口センターにおける事故予防啓発事業とのさらなる連携が必要です。</t>
  </si>
  <si>
    <t>B</t>
  </si>
  <si>
    <t>・実施累計数　9箇所</t>
  </si>
  <si>
    <t>《ファミリー・サポート・センター事業》　　　　　　　　　　　　　　　　　　　　　　　　　　　　　　　　　　　　　　　　　　　　　　　　　　　　　　　　　　　　　　　　　　　　　　　　　　　　　　　　　　　　　　　利用件数：320件　　　　　　　　　　　　　　　　　　　　　　　　　　　　　　　　　　　　　　　　　　　　　　　　　　　　　　　　　　　　　　　　　　　　　　　　　　　　　　　　　　　　　　　　　　　　　　　　依頼会員　110人／援助会員43人／両方会員32人／計185人
《緊急サポート事業》
利用件数：15件
依頼会員92人／援助会員28人／両方会員5人／計125人</t>
  </si>
  <si>
    <t>《ファミリーサポートセンター事業》
利用件数：336件
依頼会員139人/援助会49人/両方会員32人/計220人
《緊急サポート事業》
利用件数：26件
依頼会員130人/援助会員36人/両方会員9人/計175人
※利用会員は緊急サポートの利用会員でもあり、援助会員と両方会員は緊急サポートと重複あり</t>
  </si>
  <si>
    <t>子育て短期支援事業</t>
  </si>
  <si>
    <t>・箇所数　2箇所
入所者実績：2件</t>
  </si>
  <si>
    <t>・親族などの支援を受けられない方が必要な場合、迅速に対応できるよう、関係機関との連携を深めます。</t>
  </si>
  <si>
    <t>・放課後児童クラブ開設数：17箇所
・登録児童数：914人
・アンテナ工事：1施設　クラブ室改修工事：1施設（錦生赤目小学校区放課後児童クラブ）</t>
  </si>
  <si>
    <t>・中学校修了前の児童を養育している者に支給されます。（所得制限あり）
＜支給額：月額 ＞
3歳未満の児童　一律15,000円
3歳以上の児童第1子・第2子　10,000円
第3子以降 15,000円　　　　　　　　　　　　　　　　　　　　
中学生　一律10,000円　　　　　　　　　　　　　　　　　　
所得制限限度額以上　一律5,000円
※子ども手当（特措法）がＨ24年3月で終了し、Ｈ24年4月より児童手当に替わりました。</t>
  </si>
  <si>
    <t>・支給額：1,303,860千円
・支給要件児童の月平均人数：9,816人</t>
  </si>
  <si>
    <t>・受給者　655人</t>
  </si>
  <si>
    <t>・受給者数　　185人</t>
  </si>
  <si>
    <t>・相談件数：358件（うち児童虐待相談件数164件）
児童虐待相談件数の主な内容：身体的虐待47件／ネグレクト57件／心理的虐待60件／性的虐待0件</t>
  </si>
  <si>
    <t>・相談件数、虐待通告件数が増加するなか、案件も多種多様化、複雑さを増してきており、関係機関との連携を強化し、支援のあり方を協議しています。</t>
  </si>
  <si>
    <t>・相談件数：278件
主な内容：学校生活上の悩み48件/進路32件/学習30件/教師の指導上の問題27件/不登校21件/障害・発達に関すること22件/精神的問題18件など
・子どもの権利の救済の申立て件数：1件</t>
  </si>
  <si>
    <t>・助産施設入所…0件
・母子生活支援施設入所…４件</t>
  </si>
  <si>
    <t>・相談件数　138件</t>
  </si>
  <si>
    <t>・母子家庭の母および父子家庭の父が就職に有利な資格、技能を取得するための教育訓練講座の受講支援であるが、なかなか就業につながりにくい。</t>
  </si>
  <si>
    <t>高等職業訓練促進費給付金</t>
  </si>
  <si>
    <t>・一人親家庭の父又は母が看護師、保育士、介護福祉士など就職に有利な資格の取得を促進するため養成機関において修業する場合、一定期間支援を行います。(所得制限あり)
・平成25年度より、支給対象者が父子家庭の父の利用も可能になりました。</t>
  </si>
  <si>
    <t>・0件</t>
  </si>
  <si>
    <t>・総合福祉センター「ふれあい」に子どもの権利に関する相談室を開設し、18歳以下の子どもからの相談に直接応じ、関係機関と連携し問題の解決を図ります。
・子どもの権利侵害を救済するために子どもの権利救済委員会を設置し、弁護士や学識経験者3名が対応します。市や関係機関に対して勧告や是正の要望を出すことができます。</t>
  </si>
  <si>
    <t>・3件</t>
  </si>
  <si>
    <t>A</t>
  </si>
  <si>
    <t>・Ｈ24年度より課税世帯の支給手当月額が141,000円から100,000円に減額され、希望者が大幅に減りました。また、支給対象期間が2年以上の養成機関での修業にもかかわらず、支給を受けることができる期間が、3年から上限2年になったことも、制度利用者減少の一因となっています。制度の利用促進に当たっては、広報等の周知に努めていきます。</t>
  </si>
  <si>
    <t>651人に案内はがきを送付し、そのうち445人が受取に来られた。受取率は68.4％となりました。</t>
  </si>
  <si>
    <t>・事業への参加を更に促し、子育て支援へとつなげていく必要があります。また、参加しやすいよう地域性を踏まえ開催場所を検討していく必要があります。</t>
  </si>
  <si>
    <t>・要保護児童及びＤＶ被害者等に必要、適切な支援を図るために情報の交換を行うとともに、要保護児童及びＤＶ被害者等に対する支援及び対策について協議します。（H24年4月設立）</t>
  </si>
  <si>
    <t>・代表者会議・事務担当者会議の開催継続</t>
  </si>
  <si>
    <t>・要保護児童対策及びＤＶ対策地域協議会において情報交換、関係機関との連携、役割分担などを協議する「代表者会議」を1回、「事務担当者会議」を5回、相談・通告のあった事例を具体的に協議する「ケース会議」を27回実施しました。</t>
  </si>
  <si>
    <t>こども支援センター「かがやき」</t>
  </si>
  <si>
    <t>・子どもたちが元気に健やかに育ち合える拠点施設として、親子が出会いを通じて交流し合える場、子ども同士が育ち合える場、市民の子育て参加の場を提供するとともに子育てに関する相談や情報を提供します。
〇広場事業（親子で遊ぼう・子育て井戸端会議・ぐりとぐらの集い・シングルマザーの集い・インターナショナルの集いなど）
〇相談事業（電話・面接・子育て相談・健康相談）
〇講座・講演会事業（子育て講演・救急法など）
〇一時保育の連絡調整（家庭での保育が一時的に困難となった時などに緊急一時的に保育所での保育を受けられるよう連絡調整を行う。）
〇かがやき通信等の発行
〇子育てサークル等の育成支援事業
〇子育て支援ボランティア養成事業</t>
  </si>
  <si>
    <t>・広場事業：開館日数242日、総来館者数30,500人
親子で遊ぼう1,850人/はじめて広場155人/ぐりとぐら（多胎児）の集い120人/こんにちは広場140人/サタパパ（父親の）広場195人/等
・相談事業
健康相談受診者数：165人/健康相談100件/歯科相談140件
・情報提供　　　　　　　　　　　　　　　　　　　　　　　　　　　　　　　　　　　　　　　　　　　　　　　　　　　　　　　　　　　　　　　　　　　　　　　　　　　　　　　　　　　　　　　　　　　　　　　　　　　かがやき通信発行2,700部（毎月発行）　　　　　　　　　　　　　　　　　　　　　　　　　　　　　　　　　　　　　　　　　　　　　　　　　　　　　　　　　　　　　　　　　　　　　　　　　　　　　　　　　　
健康だより発行310部（毎月発行）保健センターと連携
・パソコン利用者：200件／遊び道具の貸し出し件数：160件　　　　　　　　　　　　　　　　　　　　　　　　　　　　　　　　　　　　　　　　　　　　　　　　　　　　　　　　　　　　　　　　　　　　
　学びの場の提供（談話室）：200件／土曜日開催のミニコンサート等への参加総数：980人　　　　　　　　　　　　　　　　　　　　　　　　　　　　　　　　　　　　　　　　　　　　　　　　　　　　・子育て講演会（わらべうた）：8ヶ月までの親子10組　支援者45人
・子育て講座（歯磨き指導・子どもの救急・親子クッキング）：合計85人
・サークル数9団体／地域の広場16箇所
公立幼稚園の広場利用者570人/保育所(園)15箇所2,200人　　　　　　</t>
  </si>
  <si>
    <t>・広場事業:開館日数243日、総来館者数29,985人
親子で遊ぼう1,543人/はじめて広場118人/ぐりとぐら（多胎児）の集い215人/こんにちは広場86人/サタパパ(父親の)広場215人/等
・相談事業
健康相談受診者数:138人/健康相談59件/歯科相談97件
・情報提供
かがやき通信発行2,000部(毎月発行）　
健康だより発行250部(毎月発行)保健センターと連携
・パソコン利用者：498件/遊び道具の貸し出し件数：195件
学びの場の提供(談話室）：205件/土曜日開催のミニコンサートなどへの参加総数：1,866人
・子育て講演会（わらべうた）：8か月までの親子11組　支援者他39人
・子育て講座（歯磨き指導・子どもの救急・親子クッキング）：合計104人
・ミニ講座：5回開催53組
・サークル数9団体/地域の広場16箇所
公立幼稚園の広場利用者247人/保育所(園）2,004人</t>
  </si>
  <si>
    <t>A</t>
  </si>
  <si>
    <t>・看護師による保健相談件数：337件（うち面接170件）
・保育士による育児相談件数：233件（うち面接197件）
・育児不安に対する支援として、子育てが初めての方対象の教室や、発達を促す遊びなどの子育て教室を96回開催しました。</t>
  </si>
  <si>
    <t>・受入児童数　  1,500人
　　３歳未満児　   500人
　　３歳以上児  1,000人
（保育所（園）15園）</t>
  </si>
  <si>
    <t>受入人数　1,520人
　３歳未満　 576人
　３歳以上　 944人</t>
  </si>
  <si>
    <t>・年々、低年齢児（0～2歳）の育児休暇明け予約希望も含めた入所希望が高まっており、また一方、全国的にもみられる保育士の不足状況もあり、待機児童解消に向けた対策が喫緊の課題である。</t>
  </si>
  <si>
    <t>・実施箇所数11箇所</t>
  </si>
  <si>
    <t>・私立名張西保育園で実施
利用登録：36人
延べ利用数：397人</t>
  </si>
  <si>
    <t>・利用人数の多少にかかわらず、休日に恒常的な開所の為の職員体制をとらなければならないため、非効率となっています。公立・私立保育所（園）の役割を検討する必要があります。</t>
  </si>
  <si>
    <t>・全保育所（園）入所（園）児童のうち希望者を対象とした休日保育を実施します。</t>
  </si>
  <si>
    <t>・今のところニーズはないが、待機児童が多い3歳未満児については対応が難しく、実施にあたり施設整備や保育士の確保が課題となる。</t>
  </si>
  <si>
    <t>・箇所数　4箇所</t>
  </si>
  <si>
    <t xml:space="preserve">・子育て支援拠点であるマイ保育ステーション事業を推進していくには、施設整備が必要である。
・各子育て支援の拠点間のみならず、関係機関との連携の強化により、育児不安や虐待のおそれがあるなど、支援の必要な家庭への適切な働きかけが必要である。
</t>
  </si>
  <si>
    <t>・実施に向けて、関連機関と協議を進めていきます。</t>
  </si>
  <si>
    <t>・医療法人や名賀医師会との協議を行い平成26年4月中に実施することなった。</t>
  </si>
  <si>
    <t>・保育所等に通所している児童が病気や病気の回復期であり、集団保育が困難で、家庭でも保育することができないときに、一時的に児童を預かる事業です。保護者の子育てと就労の両立を支援するとともに、専門家（医師・看護師・保育士等）による病気の児童に適した保育看護を提供します。</t>
  </si>
  <si>
    <t>・今後の利用状況に応じ検証を行い、利用定員や実施施設の拡大等の検討を行うことが必要である。</t>
  </si>
  <si>
    <t>・子どもの年齢や、専用の保育室、職員配置など保育環境の検討、整備が必要となります。</t>
  </si>
  <si>
    <t xml:space="preserve">・途切れの無い支援を図るためには、発達支援センターをはじめ、関係機関との連携の強化が必要である。
・個々の発達にあった支援を行うためには、担当保育士やコーディネーターの資質向上のための研修を充実させていく必要がある。
</t>
  </si>
  <si>
    <t>・対象者：662人（市内４園、青山よさみ幼稚園、まつさか幼稚園）　交付決定額　66,394,200円</t>
  </si>
  <si>
    <t>・通常保育以外の時間の預かり保育や、未就園児の子育て相談や親子交流など、制度の周知に努めていきます。</t>
  </si>
  <si>
    <t xml:space="preserve">対象：市内4園
交付決定額:　2,000,000円
</t>
  </si>
  <si>
    <t>・一時保育の利用者は延べ1987人です。
・保護者の疾病・出産・看護等社会的な事由による利用が多く、次いで、労働・就学などの理由、また保護者の育児に伴う心理的・肉体的負担解消のための利用がありました。</t>
  </si>
  <si>
    <t>・対象者：166人
交付決定額：1,971,000円</t>
  </si>
  <si>
    <t>・これまで月１回に実施していたのを今年度は月2回実施する。
・計画的に行い、利用者にも知らせていたり、わらべうたを取り入れて、3歳児の遊び場の保障を図ったり、4歳児になってからの入園につなげていきます。</t>
  </si>
  <si>
    <t>・延べ132組の親子が参加しました。
・幼稚園の保育について保護者に知ってもらい、子どもたちも興味を持って遊べる環境について配慮しました。</t>
  </si>
  <si>
    <t>A</t>
  </si>
  <si>
    <t>延べ155組の親子の参加がありました。製作やゲームや体育遊具を使っての遊び、ふれあいあそび、絵本やパネルシアターなど、親子が参加して楽しんでいただけました。</t>
  </si>
  <si>
    <t>家庭的保育事業</t>
  </si>
  <si>
    <t>家庭的保育者　3人
補助者　3人
家庭的保育支援者　1人
委託児童数　15人</t>
  </si>
  <si>
    <t>・家庭的保育事業を行うにあたり、保育以外の事業者としての事務手続きの煩雑さが家庭的保育者の負担となっており、事業の継続のためにはサポート体制が必要である。</t>
  </si>
  <si>
    <t>1-2-2</t>
  </si>
  <si>
    <t>・保育士の居宅等において、保育所に入所できない乳幼児の保育を実施する家庭的保育者に対して委託費の支弁等を行います。</t>
  </si>
  <si>
    <t>就学前教育</t>
  </si>
  <si>
    <t>・就学前教室　きりんさん・ぞうさん・ぱんださん教室
・きりんさん教室（年中児　対象児5人）
　開催回数   　10回
　延べ参加数　39人
・ぞうさん教室（H25継続分）（年中児　対象児5人）　
　開催回数　　　6回　　
　延べ参加数　24人
・ぱんださ教室（年中児　対象児6人）
　開催回数　　1回
　延べ参加人数　11人</t>
  </si>
  <si>
    <t>・対象児が入所（園）している集団の中での様子と、就学前教室での様子が異なるため、就学前教室で支援してきた内容を、園での保育の中で活かしにくいという点があるので、今後はきりんさん教室の内容を、在園している場所で実施していけるよう、教室後園訪等を行いフィードバックしていく必要があります。</t>
  </si>
  <si>
    <t>障害児支援体制整備事業</t>
  </si>
  <si>
    <t>子ども発達支援センターの初期相談機能の一つである発達支援機能を果たすための未就園児教室、診断後教室、就学前教室、ペアレントトレ－ニング教室に専門的な支援を行うため、言語聴覚士、作業療法士等専門職員を有する社会福祉人名張育成会に事業委託を行います。</t>
  </si>
  <si>
    <t>・市内保育所・幼稚園や小中学校、学童保育等の発達支援者に対し、療育現場の見学や専門相談を実施し、支援機能の充実を図る。
・ダウン症の乳児やその保護者に安心して交流できる場を提供し、居場所づくりを行う。</t>
  </si>
  <si>
    <t>・児童発達支援センターどれみと連携を密接に図りながら事業を推進していく必要があります。</t>
  </si>
  <si>
    <t>子ども発達支援センター</t>
  </si>
  <si>
    <t>言語聴覚士等の専門職を配置している社会福祉法人育成会に子どもの発達を心配する家族からの相談に対応する初期相談業務を委託することにより、初期相談の段階で家族に対して療育の理解を促し、円滑に専門相談につなぐことができる体制を確保します。</t>
  </si>
  <si>
    <t>・児童発達支援センターどれみの専門職員による療育等専門相談や技術的指導の実施</t>
  </si>
  <si>
    <t>相談等実施件数　422件</t>
  </si>
  <si>
    <t>児童発達支援センターどれみと連携を密接に図りながら事業を推進していく必要があります。なお、将来的には、子ども発達支援センター整備計画にも記載されているように、事業を進めていく中で、言語聴覚士、作業療法士等の子ども発達支援センターへの配置による職員体制の充実が課題であります。</t>
  </si>
  <si>
    <t>7-3-2</t>
  </si>
  <si>
    <t>農林資源室</t>
  </si>
  <si>
    <t>・近隣小学校遠足・見学受入(子ども96人）
・市内施設見学・木工体験(子ども17人）
・陶芸体験（子ども0人）
・木工体験（子ども30人）</t>
  </si>
  <si>
    <t>・10家族の48人参加。(うち子ども29人)
・5月下旬に植え付けし、草取りをした後、9月下旬収穫し、収穫祭を実施しました。</t>
  </si>
  <si>
    <t>都市計画室（交通対策担当）</t>
  </si>
  <si>
    <t>・交通安全研修会を通じて、家族及び、地域等で交通安全意識を高められるよう目指します。</t>
  </si>
  <si>
    <t>・障がいのある就学前の幼児の状況を慎重に審議し、適切な就学を図るために、3月までに4回委員会を実施しました。</t>
  </si>
  <si>
    <t>・特別支援教育講演会を2回実施します。　　　　　　　　　　　　　　　　　　　　　　　　　　　　　　　　　　　　　　　　　　　　　　　　　　　　　　　　　　　　　　　　　　　　　　　　　　　　　　　　　　　　　　　　　　・臨床心理士を交えての事例検討会を実施します。（年間8回）　　　　　　　　　　　　　　　　　　　　　　　　　　　　　　　　　　　　　　　　　　　　　　　　　　　　　　　　　　　　　　　　　　　　　　　　　　・特別支援教育講座を実施します。（年間4講座、100人の参加）</t>
  </si>
  <si>
    <t>・特別支援教育講演会を2回実施し、58人の参加がありました。
・臨床心理士を交えての事例検討会を8回実施しました。
・特別支援教育講座を4回実施し、延べ29人の参加がありました。</t>
  </si>
  <si>
    <t>・志村浩二さんによる講演会「子どものいろんな発達特徴について」を実施し、64人の参加がありました。
・家庭教育講座を4回実施し、延べ97人の参加がありました。</t>
  </si>
  <si>
    <t>・１回の講演だけではなく、家庭教育に関する講座を継続し、より多くの方に受講してもらえるように、工夫・改善をするなど、今後も子育てに関する支援を行う必要があります。</t>
  </si>
  <si>
    <t>・「子育て支援講演会」を実施します。
・家庭教育講座（連続講座）を4回実施します。</t>
  </si>
  <si>
    <t>・臨床心理士を交えての「不登校を考える保護者のつどい」を3回実施し、18名の参加がありました。また、9月には不登校を体験された子どもを持つ保護者の方を交えての座談会を実施し、同じ悩みを持つ保護者の横のつながりができました。</t>
  </si>
  <si>
    <t>・研修講座「幼児教育」保育士、幼稚園教諭等を対象にした具体的な支援方法の講演会です。</t>
  </si>
  <si>
    <t>・「幼児教育」の研修講座を実施します。
・主に小中学校教職員対象であっても、講座の内容によっては、保育士、幼稚園教諭も参加しできるように研修講座を企画します。</t>
  </si>
  <si>
    <t>・主に市内の保育士、幼稚園教諭を対象にした「幼児教育」講座を実施し、46人の参加がありました。
・「体育・保健体育」「図工」等5つの講座へ延べ17人の参加がありました。</t>
  </si>
  <si>
    <t>青少年ボランティアの養成</t>
  </si>
  <si>
    <t>・子どもたちの活動を支援する目的で活動する、中学生、高校生、大学生を主な構成員とする青少年ボランティア（ジュニアリーダークラブ、シニアリーダークラブ）を養成します。</t>
  </si>
  <si>
    <t>・新規の教室を開設できるよう事業を展開します。</t>
  </si>
  <si>
    <t>・名張小校区・梅が丘小学校区・すずらん台小学校区・百合が丘小学校区の４地区で教室を開催しています。
・子ども達の居場所づくりとして、体験活動を中心とした教室を展開しています。
・桔梗が丘地区・錦生地区の2地区で26年度からの開設を目指します。</t>
  </si>
  <si>
    <t>A</t>
  </si>
  <si>
    <t>・家庭教育の必要性大切さについて、各公民館に話をし、家庭教育に関わる教室が各公民館で開催されました。</t>
  </si>
  <si>
    <t>・体育優良者・いい歯の8020の表彰・記念イベント ・スポーツ体験コーナー・健康相談・体験コーナー</t>
  </si>
  <si>
    <t>・開催日：H25年10月6日（日曜日）
場所：名張市武道交流館いきいき及び蔵持小学校
全体テーマ『はじめるのは今でshow！！からだもこころも健やかに健康づくり』
延べ参加人数：2,191人（式典参加者200人）
・体育フェスタ（参加者：481人）　　　　　　　　　　　　　　　　　　　　　　　　　　　　　　　　　　　　　　　　　　　　　　　　　　　　　　　　　　　　　　　　　　　　　　　　　　　　　　　　　　　　　　　　　　　　　　　　　　　　　　　　・健康フェスタ（参加者：890人）　　　　　　　　　　　　　　　　　　　　　　　　　　　　　　　　　　　　　　　　　　　　　　　　　　　　　　　　　　　　　　　　　　　　　　　　　　　　　　　　　　　　　　　　　　　　・『運動とリラクセーションがストレスを癒します』講演会（参加者：150人）
・ｓｈｏｗ＆ワークショップ（参加者：305人）
・ノルディックウォーク（参加者：32人）等</t>
  </si>
  <si>
    <t>・520人</t>
  </si>
  <si>
    <t>・絵本・紙芝居の読み聞かせを行います。　　　　　　　　　　　　　　　　　　　　　　　　　　　　　　　　　　　　　　　　　　　　　　　　　　　　　　　　　　　　　　　　　　　　　　　　　　　　　　　　　　　　　　　　実施回数：週1回　　　　　　　　　　　　　　　　　　　　　　　　　　　　　　　　　　　　　　　　　　　　　　　　　　　　　　　　　　　　　　　　　　　　　　　　　　　　　　　　　　　　　　　　　　　　　　　　　　　　　　　　　　参加人数：520人</t>
  </si>
  <si>
    <t>・絵本・紙芝居の読み聞かせを行いました。
実施回数：49回/参加人数：598人</t>
  </si>
  <si>
    <t>・おはなし会よりも年齢が上の児童を対象に素ばなし等を行います。　　　　　　　　　　　　　　　　　　　　　　　　　　　　　　　　　　　　　　　　　　　　　　　　　　　　　　　　　　　　　　　　　　　　　　　　実施回数：月1回
参加人数110人　　　　　　　　　　　　　　　　　　　　　　　　　　　　　　　　　　　　　　　　　　　　　　　　　　　　　　　　　　　　　　　　　　　　　　　　　　　　　　　　　　　　　　　　　　　　　　　　　　　　　　</t>
  </si>
  <si>
    <t>・おはなし会よりも年齢が上の児童を対象に素ばなし等を行いました。
実施回数：11回
参加人数：110人</t>
  </si>
  <si>
    <t>・0～2歳児を対象に、絵本の読み聞かせ、わらべうた、手遊び等を実施します。　　　　　　　　　　　　　　　　　　　　　　　　　　　　　　　　　　　　　　　　　　　　　　　　　　　　　　　　　　　　　　　　　　実施回数：月1回　　　　　　　　　　　　　　　　　　　　　　　　　　　　　　　　　　　　　　　　　　　　　　　　　　　　　　　　　　　　　　　　　　　　　　　　　　　　　　　　　　　　　　　　　　　　　　　　　　　　　　　　　参加人数：130人</t>
  </si>
  <si>
    <t>・0～2歳児を対象に、絵本の読み聞かせ、わらべうた、手遊び等を実施しました。
実施回数：11回
参加人数：113人</t>
  </si>
  <si>
    <t>・母子健康手帳発行数　623件
＜年齢別＞
　20歳未満：7人（1.1％)
  20～34歳：483人（77.5％）
　35歳以上：133人（21.3％）　　　　　　　
　妊娠11週以下での届出率98.0％　発行後保健師間ケース検討会を開催し、必要な場合妊娠期からの支援へつなげる。</t>
  </si>
  <si>
    <t>・保健センターにて12回、地域づくり組織において開催される広場においての健康相談を実施しています。
保健センター実施乳幼児健康相談参加者数：【広場等未把握】乳児605人/幼児890人/計1,495人</t>
  </si>
  <si>
    <t>・教室で観察をした結果、子ども発達支援センターとともに教室の事後も含め、母子が健やかに発達・育児できるような支援を途切れなく行えるよう継続します。
・未参加であったケースに対しての把握や支援体制についての検討が必要です。
・切れ目ない発達支援の強化のために、保育所（園）・幼稚園の個別支援や療育等、本事業以降の支援の方向性を本事業においてアセスメントを行い、保護者との相談につなげる必要があります。
・他の子育て支援事業、地域においての相談・支援との連携の強化が必要です。</t>
  </si>
  <si>
    <t>　</t>
  </si>
  <si>
    <t>健診時の歯科保健指導を
 1歳6か月児健康診査受診児の95％　　　　　　　　　　　　　　　　　　　　　　　　　　　　　　　　　　　　　　　　　　　　　　　　　　　　　　　　　　　　　　　　　　　　　　　　　　　　　　　　 　　
　3歳6か月児：健康診査受診児の40％以上へ　　　　　　　　　　　　　　　　　　　　　　　　　　　　　　　　　　　　　　　　　　　　　　　　　　　　　　　　　　　　　　　　　　　　　　　　　　　　　　　　　　</t>
  </si>
  <si>
    <t>・電話相談：593 件/訪問延べ（健康支援室のみの実績）妊婦20件、産婦747件　、新生児33件、未熟児40件。乳児（新生児・未熟児除く）748件うち乳児家庭全戸訪問事業として663件、幼児48件、小学生3件、中学生以上2件/保健指導：延べ3,046件。　　　　　　　　　　　　　　
・内容としては乳児の病気や症状、授乳・離乳食等、育児や発達についてに対する悩み・相談、また、母の育児に対するストレスや心身の健康についての相談があります。母や家族のみでなく地域やまちの保健室からの相談もあります。
・必要な者に対し、妊娠中と産後直後に助産師とともに訪問をしています。</t>
  </si>
  <si>
    <t>・母子健康手帳発行時、こんにちは赤ちゃん訪問時、健康診査の場でパンフレット・リーフレットを配布。子育て支援に関係する支援者に向けての事故予防の情報提供を行っていますが、、産後早期のSIDS・窒息予防に関する知識の普及や、健康診査時の啓発方法の工夫を検討しています。</t>
  </si>
  <si>
    <t>・父母の離婚などにより、父又は母と生計を同じくしていない児童を養育する一人親家庭等の生活の安定と自立を助け、児童の福祉増進を図るために18歳までの児童を扶養している父又は母や、父母に代わってその児童を養育している者に支給されます。（所得制限あり）
＜支給額：月額＞H25年10月分より法改正により手当額が変更になりました。
全部支給　41,430円 （改正後41,140円）
一部支給　41,420円～9,780円 （改正後41,130円～9,710円）
児童が2人の場合 上記金額に5,000円加算
3人以上はさらに3,000円ずつ加算</t>
  </si>
  <si>
    <t>・療育現場の見学  受入件数　21件
・支援者への専門相談
実施回数　　3回    相談件数　40件
・ダウン症児と保護者の居場所づくり
実施回数　　　9回    参加家族数 31</t>
  </si>
  <si>
    <t>・ジュニアリーダー養成講座として、希望者を募集し、20人の応募がありました。
・講座は全2回（うち１回は実習を含む。）の予定で実施、全員が修了しました。
・Ｋｉｄｓサポータークラブ、青少年育成市民会議の共催による体験活動事業を2回実施しました。</t>
  </si>
  <si>
    <t>・公民館における家庭教育講座を実施します。</t>
  </si>
  <si>
    <t>・各公民館に数字だけでなく内容の充実について指導や情報提供を行います。</t>
  </si>
  <si>
    <t xml:space="preserve">・開催日：H25年11月17日 
・当日は快晴に恵まれ、ひなち湖周辺の紅葉の中619人（申込者692人）の多数の参加がありました。特に10㎞には、前年度比27%の増加で233人の参加があり、競技志向のランナーの参加が増えたと思われます。
・本年度は、「スポーツイベント活性化事業」として、名張市体育協会の協力へ委託を行いました。
</t>
  </si>
  <si>
    <t>・2013年度映像教材貸出（2013/4～2014/3）
 貸出回数50回、貸出作品数20作品</t>
  </si>
  <si>
    <t>・2013年度映像教材貸出（2013/4～2013/12)
貸出回数39回、貸出作品数21作品（内、保育所（園）、幼稚園での活用に係る分は31回、15作品）。</t>
  </si>
  <si>
    <t>・人権教育主事（3人）、社会同和教育指導員（2人）、人権啓発担当職員を、要請に応じて社会教育・学校教育両分野における各種学習会へ講師、助言者、ゲストティーチャーとして派遣しています（H25年度12月末現在88回）。</t>
  </si>
  <si>
    <t>・延長保育
・こんにちは赤ちゃん事業
・名張市教育研究所事業（子育て支援講演会）
・放課後児童対策事業　
　　　　　　　　　　　　　　　　　　　　　　　　　　　　　　　　　　　他　52事業</t>
  </si>
  <si>
    <t>・家庭児童相談
・子どもの相談（子どもの権利救済委員会）
・ブックスタート事業
・要保護児童対策及びDV対策地域協議会
　　　　　　　　　　　　　　　　　　　　　　　　　　　　　　　　　　　他　16事業</t>
  </si>
  <si>
    <t>　　　※平成24年度末廃止事業</t>
  </si>
  <si>
    <t>　　　　　①子ども発達支援チーム会議</t>
  </si>
  <si>
    <t>障害者相談支援事業（発達障害分）</t>
  </si>
  <si>
    <t>事業名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</si>
</sst>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quot;△ &quot;0"/>
  </numFmts>
  <fonts count="54">
    <font>
      <sz val="11"/>
      <name val="ＭＳ Ｐゴシック"/>
      <family val="3"/>
    </font>
    <font>
      <sz val="6"/>
      <name val="ＭＳ Ｐゴシック"/>
      <family val="3"/>
    </font>
    <font>
      <sz val="11"/>
      <color indexed="10"/>
      <name val="ＭＳ Ｐゴシック"/>
      <family val="3"/>
    </font>
    <font>
      <sz val="8"/>
      <name val="ＭＳ Ｐ明朝"/>
      <family val="1"/>
    </font>
    <font>
      <sz val="8"/>
      <name val="ＭＳ Ｐゴシック"/>
      <family val="3"/>
    </font>
    <font>
      <sz val="12"/>
      <name val="ＭＳ Ｐ明朝"/>
      <family val="1"/>
    </font>
    <font>
      <sz val="11"/>
      <name val="ＭＳ Ｐ明朝"/>
      <family val="1"/>
    </font>
    <font>
      <sz val="14"/>
      <name val="ＭＳ Ｐゴシック"/>
      <family val="3"/>
    </font>
    <font>
      <sz val="12"/>
      <name val="ＭＳ Ｐゴシック"/>
      <family val="3"/>
    </font>
    <font>
      <sz val="13"/>
      <name val="ＭＳ Ｐゴシック"/>
      <family val="3"/>
    </font>
    <font>
      <sz val="13"/>
      <name val="ＭＳ Ｐ明朝"/>
      <family val="1"/>
    </font>
    <font>
      <sz val="12"/>
      <color indexed="10"/>
      <name val="ＭＳ Ｐ明朝"/>
      <family val="1"/>
    </font>
    <font>
      <sz val="11"/>
      <color indexed="10"/>
      <name val="ＭＳ Ｐ明朝"/>
      <family val="1"/>
    </font>
    <font>
      <sz val="22"/>
      <name val="ＭＳ Ｐ明朝"/>
      <family val="1"/>
    </font>
    <font>
      <sz val="8"/>
      <color indexed="10"/>
      <name val="ＭＳ Ｐゴシック"/>
      <family val="3"/>
    </font>
    <font>
      <u val="single"/>
      <sz val="11"/>
      <name val="ＭＳ Ｐ明朝"/>
      <family val="1"/>
    </font>
    <font>
      <sz val="13"/>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double"/>
      <right style="thin"/>
      <top style="thin"/>
      <bottom style="thin"/>
    </border>
    <border>
      <left>
        <color indexed="63"/>
      </left>
      <right>
        <color indexed="63"/>
      </right>
      <top style="thin"/>
      <bottom>
        <color indexed="63"/>
      </bottom>
    </border>
    <border>
      <left style="double"/>
      <right style="thin"/>
      <top style="double"/>
      <bottom style="double"/>
    </border>
    <border>
      <left style="thin"/>
      <right style="thin"/>
      <top style="double"/>
      <bottom style="thin"/>
    </border>
    <border>
      <left>
        <color indexed="63"/>
      </left>
      <right style="thin"/>
      <top style="double"/>
      <bottom style="double"/>
    </border>
    <border>
      <left style="thin"/>
      <right style="thin"/>
      <top style="thin"/>
      <bottom>
        <color indexed="63"/>
      </bottom>
    </border>
    <border diagonalDown="1">
      <left style="thin"/>
      <right style="thin"/>
      <top style="thin"/>
      <bottom style="thin"/>
      <diagonal style="thin"/>
    </border>
    <border>
      <left style="thin"/>
      <right style="thin"/>
      <top>
        <color indexed="63"/>
      </top>
      <bottom style="thin"/>
    </border>
    <border>
      <left>
        <color indexed="63"/>
      </left>
      <right>
        <color indexed="63"/>
      </right>
      <top style="thin"/>
      <bottom style="double"/>
    </border>
    <border diagonalDown="1">
      <left style="thin"/>
      <right style="thin"/>
      <top style="double"/>
      <bottom style="double"/>
      <diagonal style="thin"/>
    </border>
    <border>
      <left style="thin"/>
      <right style="thin"/>
      <top>
        <color indexed="63"/>
      </top>
      <bottom style="double"/>
    </border>
    <border>
      <left style="thin"/>
      <right style="thin"/>
      <top style="double"/>
      <bottom style="double"/>
    </border>
    <border>
      <left style="thin"/>
      <right style="double"/>
      <top style="double"/>
      <bottom style="double"/>
    </border>
    <border>
      <left>
        <color indexed="63"/>
      </left>
      <right style="thin"/>
      <top>
        <color indexed="63"/>
      </top>
      <bottom style="thin"/>
    </border>
    <border>
      <left style="thin"/>
      <right>
        <color indexed="63"/>
      </right>
      <top>
        <color indexed="63"/>
      </top>
      <bottom style="thin"/>
    </border>
    <border>
      <left style="thin"/>
      <right style="double"/>
      <top style="thin"/>
      <bottom style="thin"/>
    </border>
    <border>
      <left style="double"/>
      <right style="thin"/>
      <top>
        <color indexed="63"/>
      </top>
      <bottom style="thin"/>
    </border>
    <border>
      <left style="thin"/>
      <right>
        <color indexed="63"/>
      </right>
      <top style="thin"/>
      <bottom style="thin">
        <color indexed="63"/>
      </bottom>
    </border>
    <border>
      <left style="thin"/>
      <right>
        <color indexed="63"/>
      </right>
      <top style="thin"/>
      <bottom>
        <color indexed="63"/>
      </bottom>
    </border>
    <border>
      <left style="thin">
        <color indexed="63"/>
      </left>
      <right>
        <color indexed="63"/>
      </right>
      <top style="thin">
        <color indexed="63"/>
      </top>
      <bottom style="thin"/>
    </border>
    <border>
      <left style="thin"/>
      <right>
        <color indexed="63"/>
      </right>
      <top style="thin">
        <color indexed="63"/>
      </top>
      <bottom style="thin"/>
    </border>
    <border>
      <left style="thin">
        <color indexed="63"/>
      </left>
      <right>
        <color indexed="63"/>
      </right>
      <top style="thin">
        <color indexed="63"/>
      </top>
      <bottom>
        <color indexed="63"/>
      </bottom>
    </border>
    <border>
      <left style="thin">
        <color indexed="63"/>
      </left>
      <right style="thin">
        <color indexed="63"/>
      </right>
      <top style="thin">
        <color indexed="63"/>
      </top>
      <bottom style="thin"/>
    </border>
    <border>
      <left style="double"/>
      <right>
        <color indexed="63"/>
      </right>
      <top style="thin"/>
      <bottom style="thin"/>
    </border>
    <border>
      <left style="thin"/>
      <right style="thin"/>
      <top>
        <color indexed="63"/>
      </top>
      <bottom>
        <color indexed="63"/>
      </bottom>
    </border>
    <border>
      <left style="thin"/>
      <right>
        <color indexed="63"/>
      </right>
      <top style="thin">
        <color indexed="63"/>
      </top>
      <bottom>
        <color indexed="63"/>
      </bottom>
    </border>
    <border>
      <left style="thin">
        <color indexed="63"/>
      </left>
      <right style="thin">
        <color indexed="63"/>
      </right>
      <top>
        <color indexed="63"/>
      </top>
      <bottom style="thin"/>
    </border>
    <border>
      <left style="thin">
        <color indexed="63"/>
      </left>
      <right/>
      <top style="thin">
        <color indexed="63"/>
      </top>
      <bottom style="thin">
        <color indexed="63"/>
      </bottom>
    </border>
    <border>
      <left style="double"/>
      <right style="thin">
        <color indexed="63"/>
      </right>
      <top style="thin"/>
      <bottom style="thin"/>
    </border>
    <border>
      <left>
        <color indexed="63"/>
      </left>
      <right style="double">
        <color indexed="63"/>
      </right>
      <top style="thin"/>
      <bottom>
        <color indexed="63"/>
      </bottom>
    </border>
    <border>
      <left style="thin"/>
      <right>
        <color indexed="63"/>
      </right>
      <top>
        <color indexed="63"/>
      </top>
      <bottom>
        <color indexed="63"/>
      </bottom>
    </border>
    <border>
      <left style="thin"/>
      <right style="double"/>
      <top style="thin"/>
      <bottom>
        <color indexed="63"/>
      </bottom>
    </border>
    <border>
      <left style="thin"/>
      <right style="double"/>
      <top>
        <color indexed="63"/>
      </top>
      <bottom style="thin"/>
    </border>
    <border>
      <left style="double"/>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1" applyNumberFormat="0" applyAlignment="0" applyProtection="0"/>
    <xf numFmtId="0" fontId="39" fillId="26"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0" borderId="4" applyNumberFormat="0" applyAlignment="0" applyProtection="0"/>
    <xf numFmtId="0" fontId="52" fillId="0" borderId="0" applyNumberFormat="0" applyFill="0" applyBorder="0" applyAlignment="0" applyProtection="0"/>
    <xf numFmtId="0" fontId="53" fillId="31" borderId="0" applyNumberFormat="0" applyBorder="0" applyAlignment="0" applyProtection="0"/>
  </cellStyleXfs>
  <cellXfs count="130">
    <xf numFmtId="0" fontId="0" fillId="0" borderId="0" xfId="0" applyAlignment="1">
      <alignment vertical="center"/>
    </xf>
    <xf numFmtId="0" fontId="4" fillId="0" borderId="0" xfId="0" applyFont="1" applyFill="1" applyAlignment="1">
      <alignment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0" xfId="0" applyFont="1" applyFill="1" applyAlignment="1">
      <alignment vertical="center"/>
    </xf>
    <xf numFmtId="0" fontId="6" fillId="0" borderId="0" xfId="0" applyFont="1" applyFill="1" applyAlignment="1">
      <alignment vertical="center"/>
    </xf>
    <xf numFmtId="0" fontId="3" fillId="0" borderId="0" xfId="0" applyFont="1" applyFill="1" applyAlignment="1">
      <alignment horizontal="center" vertical="center" wrapText="1"/>
    </xf>
    <xf numFmtId="0" fontId="5" fillId="0" borderId="10" xfId="0" applyFont="1" applyFill="1" applyBorder="1" applyAlignment="1">
      <alignment horizontal="left" vertical="top" wrapText="1"/>
    </xf>
    <xf numFmtId="0" fontId="7" fillId="0" borderId="0" xfId="0" applyFont="1" applyFill="1" applyAlignment="1">
      <alignment vertical="center"/>
    </xf>
    <xf numFmtId="0" fontId="8" fillId="0" borderId="10" xfId="0" applyFont="1" applyFill="1" applyBorder="1" applyAlignment="1">
      <alignment horizontal="left" vertical="top" wrapText="1"/>
    </xf>
    <xf numFmtId="0" fontId="0" fillId="0" borderId="0" xfId="0" applyFont="1" applyFill="1" applyAlignment="1">
      <alignment vertical="center"/>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3" fillId="0" borderId="0" xfId="0" applyFont="1" applyFill="1" applyAlignment="1">
      <alignment horizontal="right" vertical="center" wrapText="1"/>
    </xf>
    <xf numFmtId="0" fontId="0" fillId="0" borderId="14" xfId="0" applyBorder="1" applyAlignment="1">
      <alignment vertical="center"/>
    </xf>
    <xf numFmtId="0" fontId="0" fillId="0" borderId="15" xfId="0" applyFill="1" applyBorder="1" applyAlignment="1">
      <alignment vertical="center"/>
    </xf>
    <xf numFmtId="0" fontId="0" fillId="0" borderId="10" xfId="0" applyBorder="1" applyAlignment="1">
      <alignment horizontal="center" vertical="center" wrapText="1"/>
    </xf>
    <xf numFmtId="0" fontId="0" fillId="0" borderId="16" xfId="0" applyBorder="1" applyAlignment="1">
      <alignment horizontal="center" vertical="center"/>
    </xf>
    <xf numFmtId="0" fontId="0" fillId="0" borderId="17" xfId="0" applyFill="1" applyBorder="1" applyAlignment="1">
      <alignment vertical="center"/>
    </xf>
    <xf numFmtId="0" fontId="0" fillId="0" borderId="10" xfId="0" applyBorder="1" applyAlignment="1">
      <alignment vertical="center"/>
    </xf>
    <xf numFmtId="0" fontId="0" fillId="0" borderId="18" xfId="0" applyBorder="1" applyAlignment="1">
      <alignment vertical="center"/>
    </xf>
    <xf numFmtId="0" fontId="0" fillId="0" borderId="16" xfId="0" applyBorder="1" applyAlignment="1">
      <alignment vertical="center"/>
    </xf>
    <xf numFmtId="0" fontId="0" fillId="0" borderId="10" xfId="0" applyBorder="1" applyAlignment="1">
      <alignment vertical="top"/>
    </xf>
    <xf numFmtId="0" fontId="0" fillId="0" borderId="10" xfId="0" applyBorder="1" applyAlignment="1">
      <alignment horizontal="center" vertical="center"/>
    </xf>
    <xf numFmtId="0" fontId="0" fillId="0" borderId="10" xfId="0" applyBorder="1" applyAlignment="1">
      <alignment vertical="center" wrapText="1"/>
    </xf>
    <xf numFmtId="0" fontId="0" fillId="0" borderId="19" xfId="0" applyBorder="1" applyAlignment="1">
      <alignment vertical="center"/>
    </xf>
    <xf numFmtId="49" fontId="6" fillId="0" borderId="0" xfId="0" applyNumberFormat="1" applyFont="1" applyFill="1" applyAlignment="1">
      <alignment vertical="center" wrapText="1"/>
    </xf>
    <xf numFmtId="0" fontId="8" fillId="0" borderId="10" xfId="0" applyFont="1" applyFill="1" applyBorder="1" applyAlignment="1">
      <alignment horizontal="center" vertical="center" wrapText="1"/>
    </xf>
    <xf numFmtId="0" fontId="0" fillId="0" borderId="18" xfId="0" applyBorder="1" applyAlignment="1">
      <alignment vertical="center" wrapText="1"/>
    </xf>
    <xf numFmtId="0" fontId="0" fillId="0" borderId="20" xfId="0" applyBorder="1" applyAlignment="1">
      <alignment vertical="center" wrapText="1"/>
    </xf>
    <xf numFmtId="0" fontId="9" fillId="0" borderId="10" xfId="0" applyFont="1" applyBorder="1" applyAlignment="1">
      <alignment vertical="center"/>
    </xf>
    <xf numFmtId="0" fontId="9" fillId="0" borderId="10" xfId="0" applyFont="1" applyFill="1" applyBorder="1" applyAlignment="1">
      <alignment vertical="center"/>
    </xf>
    <xf numFmtId="0" fontId="9" fillId="0" borderId="18" xfId="0" applyFont="1" applyFill="1" applyBorder="1" applyAlignment="1">
      <alignment vertical="center"/>
    </xf>
    <xf numFmtId="0" fontId="9" fillId="0" borderId="18" xfId="0" applyFont="1" applyBorder="1" applyAlignment="1">
      <alignment vertical="center"/>
    </xf>
    <xf numFmtId="0" fontId="9" fillId="0" borderId="16" xfId="0" applyFont="1" applyBorder="1" applyAlignment="1">
      <alignment vertical="center"/>
    </xf>
    <xf numFmtId="0" fontId="9" fillId="0" borderId="16" xfId="0" applyFont="1" applyFill="1" applyBorder="1" applyAlignment="1">
      <alignment vertical="center"/>
    </xf>
    <xf numFmtId="0" fontId="9" fillId="0" borderId="21" xfId="0" applyFont="1" applyBorder="1" applyAlignment="1">
      <alignment vertical="center"/>
    </xf>
    <xf numFmtId="0" fontId="9" fillId="0" borderId="14" xfId="0" applyFont="1" applyBorder="1" applyAlignment="1">
      <alignment vertical="center"/>
    </xf>
    <xf numFmtId="0" fontId="9" fillId="0" borderId="22" xfId="0" applyFont="1" applyBorder="1" applyAlignment="1">
      <alignment vertical="center"/>
    </xf>
    <xf numFmtId="0" fontId="9" fillId="0" borderId="23" xfId="0" applyFont="1" applyBorder="1" applyAlignment="1">
      <alignment vertical="center"/>
    </xf>
    <xf numFmtId="0" fontId="9" fillId="0" borderId="24" xfId="0" applyFont="1" applyFill="1" applyBorder="1" applyAlignment="1">
      <alignment vertical="center"/>
    </xf>
    <xf numFmtId="0" fontId="9" fillId="0" borderId="25" xfId="0" applyFont="1" applyFill="1" applyBorder="1" applyAlignment="1">
      <alignment vertical="center"/>
    </xf>
    <xf numFmtId="0" fontId="10" fillId="0" borderId="18"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9" fillId="0" borderId="10" xfId="0" applyFont="1" applyBorder="1" applyAlignment="1">
      <alignment horizontal="center" vertical="center"/>
    </xf>
    <xf numFmtId="0" fontId="12" fillId="0" borderId="26" xfId="0" applyFont="1" applyFill="1" applyBorder="1" applyAlignment="1">
      <alignment horizontal="left" vertical="top" wrapText="1"/>
    </xf>
    <xf numFmtId="0" fontId="11" fillId="0" borderId="27" xfId="0" applyFont="1" applyFill="1" applyBorder="1" applyAlignment="1">
      <alignment horizontal="left" vertical="top" wrapText="1"/>
    </xf>
    <xf numFmtId="0" fontId="11" fillId="0" borderId="12" xfId="0" applyFont="1" applyFill="1" applyBorder="1" applyAlignment="1">
      <alignment horizontal="left" vertical="top" wrapText="1"/>
    </xf>
    <xf numFmtId="0" fontId="11" fillId="0" borderId="11" xfId="0" applyFont="1" applyFill="1" applyBorder="1" applyAlignment="1">
      <alignment horizontal="left" vertical="top" wrapText="1"/>
    </xf>
    <xf numFmtId="0" fontId="11" fillId="0" borderId="11" xfId="0" applyFont="1" applyFill="1" applyBorder="1" applyAlignment="1">
      <alignment horizontal="left" vertical="top" wrapText="1" shrinkToFit="1"/>
    </xf>
    <xf numFmtId="0" fontId="11" fillId="0" borderId="0" xfId="0" applyFont="1" applyFill="1" applyAlignment="1">
      <alignment horizontal="left" vertical="top" wrapText="1"/>
    </xf>
    <xf numFmtId="0" fontId="11" fillId="0" borderId="0" xfId="0" applyFont="1" applyFill="1" applyBorder="1" applyAlignment="1">
      <alignment horizontal="left" vertical="top" wrapText="1"/>
    </xf>
    <xf numFmtId="0" fontId="11" fillId="0" borderId="11" xfId="0" applyNumberFormat="1" applyFont="1" applyFill="1" applyBorder="1" applyAlignment="1">
      <alignment horizontal="left" vertical="top" wrapText="1"/>
    </xf>
    <xf numFmtId="0" fontId="5" fillId="0" borderId="20" xfId="0" applyFont="1" applyFill="1" applyBorder="1" applyAlignment="1">
      <alignment horizontal="left" vertical="top" wrapText="1"/>
    </xf>
    <xf numFmtId="0" fontId="13" fillId="0" borderId="11" xfId="0" applyFont="1" applyFill="1" applyBorder="1" applyAlignment="1">
      <alignment horizontal="center" vertical="center" wrapText="1"/>
    </xf>
    <xf numFmtId="0" fontId="6" fillId="0" borderId="28"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11"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10" xfId="0" applyFont="1" applyFill="1" applyBorder="1" applyAlignment="1">
      <alignment horizontal="left" vertical="top" wrapText="1"/>
    </xf>
    <xf numFmtId="0" fontId="14" fillId="0" borderId="0" xfId="0" applyFont="1" applyFill="1" applyAlignment="1">
      <alignment vertical="center"/>
    </xf>
    <xf numFmtId="0" fontId="6" fillId="0" borderId="29" xfId="0" applyFont="1" applyFill="1" applyBorder="1" applyAlignment="1">
      <alignment horizontal="left" vertical="top" wrapText="1"/>
    </xf>
    <xf numFmtId="0" fontId="6" fillId="0" borderId="11" xfId="0" applyFont="1" applyFill="1" applyBorder="1" applyAlignment="1">
      <alignment horizontal="left" vertical="top" wrapText="1"/>
    </xf>
    <xf numFmtId="0" fontId="6" fillId="0" borderId="11" xfId="0" applyFont="1" applyFill="1" applyBorder="1" applyAlignment="1">
      <alignment vertical="top" wrapText="1"/>
    </xf>
    <xf numFmtId="0" fontId="6" fillId="0" borderId="27" xfId="0" applyFont="1" applyFill="1" applyBorder="1" applyAlignment="1">
      <alignment horizontal="left" vertical="top" wrapText="1"/>
    </xf>
    <xf numFmtId="0" fontId="6" fillId="0" borderId="30" xfId="0" applyFont="1" applyFill="1" applyBorder="1" applyAlignment="1">
      <alignment vertical="top" wrapText="1"/>
    </xf>
    <xf numFmtId="0" fontId="6" fillId="0" borderId="31" xfId="0" applyFont="1" applyFill="1" applyBorder="1" applyAlignment="1">
      <alignment vertical="top" wrapText="1"/>
    </xf>
    <xf numFmtId="0" fontId="6" fillId="0" borderId="13" xfId="0" applyFont="1" applyFill="1" applyBorder="1" applyAlignment="1">
      <alignment vertical="top" wrapText="1"/>
    </xf>
    <xf numFmtId="0" fontId="6" fillId="0" borderId="32" xfId="0" applyFont="1" applyFill="1" applyBorder="1" applyAlignment="1">
      <alignment vertical="top" wrapText="1"/>
    </xf>
    <xf numFmtId="0" fontId="6" fillId="0" borderId="33" xfId="0" applyFont="1" applyFill="1" applyBorder="1" applyAlignment="1">
      <alignment vertical="top" wrapText="1"/>
    </xf>
    <xf numFmtId="0" fontId="15" fillId="0" borderId="31" xfId="0" applyFont="1" applyBorder="1" applyAlignment="1">
      <alignment vertical="top" wrapText="1"/>
    </xf>
    <xf numFmtId="0" fontId="6" fillId="0" borderId="34" xfId="0" applyFont="1" applyFill="1" applyBorder="1" applyAlignment="1">
      <alignment vertical="top" wrapText="1"/>
    </xf>
    <xf numFmtId="0" fontId="6" fillId="0" borderId="13" xfId="0" applyFont="1" applyBorder="1" applyAlignment="1">
      <alignment vertical="top" wrapText="1"/>
    </xf>
    <xf numFmtId="0" fontId="6" fillId="0" borderId="31" xfId="0" applyFont="1" applyBorder="1" applyAlignment="1">
      <alignment vertical="top" wrapText="1"/>
    </xf>
    <xf numFmtId="0" fontId="6" fillId="0" borderId="35" xfId="0" applyFont="1" applyFill="1" applyBorder="1" applyAlignment="1">
      <alignment vertical="top" wrapText="1"/>
    </xf>
    <xf numFmtId="0" fontId="6" fillId="0" borderId="10" xfId="0" applyFont="1" applyFill="1" applyBorder="1" applyAlignment="1">
      <alignment vertical="top" wrapText="1"/>
    </xf>
    <xf numFmtId="0" fontId="6" fillId="0" borderId="10" xfId="0" applyFont="1" applyBorder="1" applyAlignment="1">
      <alignment vertical="top" wrapText="1"/>
    </xf>
    <xf numFmtId="0" fontId="6" fillId="0" borderId="33" xfId="0" applyFont="1" applyFill="1" applyBorder="1" applyAlignment="1">
      <alignment horizontal="left" vertical="top" wrapText="1"/>
    </xf>
    <xf numFmtId="0" fontId="6" fillId="0" borderId="20"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27" xfId="0" applyFont="1" applyFill="1" applyBorder="1" applyAlignment="1">
      <alignment horizontal="justify" vertical="top" wrapText="1"/>
    </xf>
    <xf numFmtId="9" fontId="6" fillId="0" borderId="13" xfId="0" applyNumberFormat="1" applyFont="1" applyFill="1" applyBorder="1" applyAlignment="1">
      <alignment horizontal="left" vertical="top" wrapText="1"/>
    </xf>
    <xf numFmtId="0" fontId="6" fillId="0" borderId="36" xfId="0" applyFont="1" applyFill="1" applyBorder="1" applyAlignment="1">
      <alignment horizontal="left" vertical="top" wrapText="1"/>
    </xf>
    <xf numFmtId="0" fontId="13" fillId="0" borderId="28" xfId="0" applyFont="1" applyFill="1" applyBorder="1" applyAlignment="1">
      <alignment horizontal="center" vertical="center" wrapText="1"/>
    </xf>
    <xf numFmtId="0" fontId="13" fillId="0" borderId="11" xfId="0" applyFont="1" applyFill="1" applyBorder="1" applyAlignment="1">
      <alignment horizontal="center" vertical="center" wrapText="1" shrinkToFit="1"/>
    </xf>
    <xf numFmtId="0" fontId="0" fillId="0" borderId="0" xfId="0" applyAlignment="1">
      <alignment vertical="center"/>
    </xf>
    <xf numFmtId="0" fontId="0" fillId="0" borderId="0" xfId="0" applyFill="1" applyBorder="1" applyAlignment="1">
      <alignment horizontal="left" vertical="center"/>
    </xf>
    <xf numFmtId="0" fontId="2" fillId="0" borderId="10" xfId="0" applyFont="1" applyBorder="1" applyAlignment="1">
      <alignment vertical="center"/>
    </xf>
    <xf numFmtId="0" fontId="16" fillId="0" borderId="10" xfId="0" applyFont="1" applyBorder="1" applyAlignment="1">
      <alignment vertical="center"/>
    </xf>
    <xf numFmtId="0" fontId="2" fillId="0" borderId="0" xfId="0" applyFont="1" applyAlignment="1">
      <alignment vertical="center"/>
    </xf>
    <xf numFmtId="0" fontId="10" fillId="0" borderId="37" xfId="0" applyFont="1" applyFill="1" applyBorder="1" applyAlignment="1">
      <alignment horizontal="center" vertical="center" wrapText="1"/>
    </xf>
    <xf numFmtId="0" fontId="6" fillId="0" borderId="18" xfId="0" applyFont="1" applyFill="1" applyBorder="1" applyAlignment="1">
      <alignment vertical="top" wrapText="1"/>
    </xf>
    <xf numFmtId="0" fontId="13" fillId="0" borderId="11" xfId="0" applyFont="1" applyFill="1" applyBorder="1" applyAlignment="1">
      <alignment horizontal="center" vertical="center"/>
    </xf>
    <xf numFmtId="9" fontId="6" fillId="0" borderId="36" xfId="0" applyNumberFormat="1" applyFont="1" applyFill="1" applyBorder="1" applyAlignment="1">
      <alignment horizontal="left" vertical="top" wrapText="1"/>
    </xf>
    <xf numFmtId="0" fontId="6" fillId="0" borderId="38" xfId="0" applyFont="1" applyFill="1" applyBorder="1" applyAlignment="1">
      <alignment vertical="top" wrapText="1"/>
    </xf>
    <xf numFmtId="0" fontId="6" fillId="0" borderId="39" xfId="0" applyFont="1" applyFill="1" applyBorder="1" applyAlignment="1">
      <alignment vertical="top" wrapText="1"/>
    </xf>
    <xf numFmtId="0" fontId="6" fillId="0" borderId="11" xfId="0" applyFont="1" applyBorder="1" applyAlignment="1">
      <alignment vertical="top" wrapText="1"/>
    </xf>
    <xf numFmtId="0" fontId="8" fillId="0" borderId="20" xfId="0" applyFont="1" applyFill="1" applyBorder="1" applyAlignment="1">
      <alignment horizontal="left" vertical="top" wrapText="1"/>
    </xf>
    <xf numFmtId="0" fontId="6" fillId="0" borderId="40" xfId="0" applyFont="1" applyFill="1" applyBorder="1" applyAlignment="1">
      <alignment vertical="top" wrapText="1"/>
    </xf>
    <xf numFmtId="0" fontId="6" fillId="0" borderId="41" xfId="0" applyFont="1" applyFill="1" applyBorder="1" applyAlignment="1">
      <alignment vertical="top" wrapText="1"/>
    </xf>
    <xf numFmtId="0" fontId="6" fillId="0" borderId="13" xfId="0" applyFont="1" applyFill="1" applyBorder="1" applyAlignment="1">
      <alignment vertical="center" wrapText="1"/>
    </xf>
    <xf numFmtId="0" fontId="0" fillId="0" borderId="10" xfId="0" applyBorder="1" applyAlignment="1">
      <alignment horizontal="center" vertical="center"/>
    </xf>
    <xf numFmtId="0" fontId="0" fillId="0" borderId="18"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vertical="top" wrapText="1"/>
    </xf>
    <xf numFmtId="0" fontId="0" fillId="0" borderId="37" xfId="0" applyBorder="1" applyAlignment="1">
      <alignment vertical="top" wrapText="1"/>
    </xf>
    <xf numFmtId="0" fontId="0" fillId="0" borderId="23" xfId="0" applyBorder="1" applyAlignment="1">
      <alignment vertical="top" wrapText="1"/>
    </xf>
    <xf numFmtId="0" fontId="0" fillId="0" borderId="18" xfId="0" applyBorder="1" applyAlignment="1">
      <alignment vertical="top"/>
    </xf>
    <xf numFmtId="0" fontId="0" fillId="0" borderId="37" xfId="0" applyBorder="1" applyAlignment="1">
      <alignment vertical="top"/>
    </xf>
    <xf numFmtId="0" fontId="0" fillId="0" borderId="20" xfId="0" applyBorder="1" applyAlignment="1">
      <alignment vertical="top"/>
    </xf>
    <xf numFmtId="0" fontId="0" fillId="0" borderId="20" xfId="0" applyBorder="1" applyAlignment="1">
      <alignment vertical="top" wrapText="1"/>
    </xf>
    <xf numFmtId="0" fontId="0" fillId="0" borderId="23" xfId="0" applyBorder="1" applyAlignment="1">
      <alignment vertical="top"/>
    </xf>
    <xf numFmtId="0" fontId="6" fillId="0" borderId="31"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42" xfId="0" applyFont="1" applyFill="1" applyBorder="1" applyAlignment="1">
      <alignment horizontal="left" vertical="top" wrapText="1"/>
    </xf>
    <xf numFmtId="0" fontId="6" fillId="0" borderId="43"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46"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0" fillId="0" borderId="11"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11"/>
  <sheetViews>
    <sheetView tabSelected="1" zoomScalePageLayoutView="0" workbookViewId="0" topLeftCell="A1">
      <selection activeCell="C2" sqref="C2"/>
    </sheetView>
  </sheetViews>
  <sheetFormatPr defaultColWidth="9.00390625" defaultRowHeight="13.5"/>
  <cols>
    <col min="1" max="1" width="18.625" style="0" customWidth="1"/>
    <col min="2" max="2" width="20.625" style="0" customWidth="1"/>
    <col min="3" max="3" width="57.625" style="0" customWidth="1"/>
    <col min="4" max="4" width="20.625" style="0" customWidth="1"/>
  </cols>
  <sheetData>
    <row r="1" spans="1:3" ht="60" customHeight="1">
      <c r="A1" s="103" t="s">
        <v>224</v>
      </c>
      <c r="B1" s="103"/>
      <c r="C1" s="17" t="s">
        <v>633</v>
      </c>
    </row>
    <row r="2" spans="1:3" ht="69.75" customHeight="1">
      <c r="A2" s="17" t="s">
        <v>225</v>
      </c>
      <c r="B2" s="43">
        <f>COUNTIF('個別事業一覧'!H3:H81,"A")</f>
        <v>56</v>
      </c>
      <c r="C2" s="25" t="s">
        <v>628</v>
      </c>
    </row>
    <row r="3" spans="1:3" ht="69.75" customHeight="1">
      <c r="A3" s="17" t="s">
        <v>226</v>
      </c>
      <c r="B3" s="44">
        <f>COUNTIF('個別事業一覧'!H3:H81,"B")</f>
        <v>20</v>
      </c>
      <c r="C3" s="25" t="s">
        <v>629</v>
      </c>
    </row>
    <row r="4" spans="1:3" ht="69.75" customHeight="1">
      <c r="A4" s="17" t="s">
        <v>229</v>
      </c>
      <c r="B4" s="92">
        <f>COUNTIF('個別事業一覧'!H3:H81,"C")</f>
        <v>0</v>
      </c>
      <c r="C4" s="29"/>
    </row>
    <row r="5" spans="1:3" ht="69.75" customHeight="1">
      <c r="A5" s="17" t="s">
        <v>227</v>
      </c>
      <c r="B5" s="44">
        <f>COUNTIF('個別事業一覧'!H3:H81,"D")</f>
        <v>0</v>
      </c>
      <c r="C5" s="89"/>
    </row>
    <row r="6" spans="1:3" ht="69.75" customHeight="1">
      <c r="A6" s="17" t="s">
        <v>228</v>
      </c>
      <c r="B6" s="45">
        <f>COUNTIF('個別事業一覧'!H3:H81,"E")</f>
        <v>3</v>
      </c>
      <c r="C6" s="30" t="s">
        <v>301</v>
      </c>
    </row>
    <row r="7" spans="1:3" ht="69.75" customHeight="1">
      <c r="A7" s="24" t="s">
        <v>283</v>
      </c>
      <c r="B7" s="46">
        <f>SUM(B2:B6)</f>
        <v>79</v>
      </c>
      <c r="C7" s="26"/>
    </row>
    <row r="9" ht="18.75" customHeight="1">
      <c r="A9" s="88" t="s">
        <v>630</v>
      </c>
    </row>
    <row r="10" ht="18.75" customHeight="1">
      <c r="A10" s="87" t="s">
        <v>631</v>
      </c>
    </row>
    <row r="11" ht="13.5">
      <c r="A11" s="87"/>
    </row>
  </sheetData>
  <sheetProtection/>
  <mergeCells count="1">
    <mergeCell ref="A1:B1"/>
  </mergeCells>
  <printOptions/>
  <pageMargins left="0.3937007874015748" right="0.15748031496062992" top="1.141732283464567" bottom="0.984251968503937" header="0.6692913385826772" footer="0.5118110236220472"/>
  <pageSetup horizontalDpi="600" verticalDpi="600" orientation="portrait" paperSize="9" r:id="rId1"/>
  <headerFooter alignWithMargins="0">
    <oddHeader>&amp;L&amp;14平成２5年度次世代育成支援行動計画関連事業実績（集計表）</oddHeader>
  </headerFooter>
</worksheet>
</file>

<file path=xl/worksheets/sheet2.xml><?xml version="1.0" encoding="utf-8"?>
<worksheet xmlns="http://schemas.openxmlformats.org/spreadsheetml/2006/main" xmlns:r="http://schemas.openxmlformats.org/officeDocument/2006/relationships">
  <dimension ref="A1:K58"/>
  <sheetViews>
    <sheetView zoomScalePageLayoutView="0" workbookViewId="0" topLeftCell="A1">
      <pane xSplit="2" ySplit="7" topLeftCell="D8" activePane="bottomRight" state="frozen"/>
      <selection pane="topLeft" activeCell="A1" sqref="A1"/>
      <selection pane="topRight" activeCell="C1" sqref="C1"/>
      <selection pane="bottomLeft" activeCell="A8" sqref="A8"/>
      <selection pane="bottomRight" activeCell="G56" sqref="G56"/>
    </sheetView>
  </sheetViews>
  <sheetFormatPr defaultColWidth="9.00390625" defaultRowHeight="13.5"/>
  <cols>
    <col min="1" max="1" width="28.375" style="0" customWidth="1"/>
    <col min="2" max="2" width="52.25390625" style="0" customWidth="1"/>
    <col min="3" max="3" width="61.00390625" style="0" customWidth="1"/>
    <col min="4" max="10" width="9.625" style="0" customWidth="1"/>
  </cols>
  <sheetData>
    <row r="1" spans="1:10" ht="19.5" customHeight="1">
      <c r="A1" s="103" t="s">
        <v>145</v>
      </c>
      <c r="B1" s="106" t="s">
        <v>146</v>
      </c>
      <c r="C1" s="106" t="s">
        <v>390</v>
      </c>
      <c r="D1" s="103" t="s">
        <v>151</v>
      </c>
      <c r="E1" s="104" t="s">
        <v>144</v>
      </c>
      <c r="F1" s="103" t="s">
        <v>150</v>
      </c>
      <c r="G1" s="103"/>
      <c r="H1" s="103"/>
      <c r="I1" s="103"/>
      <c r="J1" s="103"/>
    </row>
    <row r="2" spans="1:10" ht="40.5">
      <c r="A2" s="103"/>
      <c r="B2" s="107"/>
      <c r="C2" s="107"/>
      <c r="D2" s="103"/>
      <c r="E2" s="105"/>
      <c r="F2" s="17" t="s">
        <v>152</v>
      </c>
      <c r="G2" s="17" t="s">
        <v>153</v>
      </c>
      <c r="H2" s="17" t="s">
        <v>154</v>
      </c>
      <c r="I2" s="17" t="s">
        <v>155</v>
      </c>
      <c r="J2" s="17" t="s">
        <v>282</v>
      </c>
    </row>
    <row r="3" spans="1:10" ht="30" customHeight="1">
      <c r="A3" s="108" t="s">
        <v>147</v>
      </c>
      <c r="B3" s="111" t="s">
        <v>148</v>
      </c>
      <c r="C3" s="20" t="s">
        <v>317</v>
      </c>
      <c r="D3" s="31">
        <f aca="true" t="shared" si="0" ref="D3:D55">SUM(F3:J3)</f>
        <v>3</v>
      </c>
      <c r="E3" s="32">
        <v>1</v>
      </c>
      <c r="F3" s="31">
        <v>2</v>
      </c>
      <c r="G3" s="31">
        <v>1</v>
      </c>
      <c r="H3" s="31"/>
      <c r="I3" s="31"/>
      <c r="J3" s="31"/>
    </row>
    <row r="4" spans="1:10" ht="30" customHeight="1">
      <c r="A4" s="109"/>
      <c r="B4" s="112"/>
      <c r="C4" s="20" t="s">
        <v>318</v>
      </c>
      <c r="D4" s="31">
        <f t="shared" si="0"/>
        <v>1</v>
      </c>
      <c r="E4" s="32">
        <v>1</v>
      </c>
      <c r="F4" s="31">
        <v>1</v>
      </c>
      <c r="G4" s="31"/>
      <c r="H4" s="31"/>
      <c r="I4" s="31"/>
      <c r="J4" s="31"/>
    </row>
    <row r="5" spans="1:10" ht="30" customHeight="1">
      <c r="A5" s="109"/>
      <c r="B5" s="112"/>
      <c r="C5" s="20" t="s">
        <v>319</v>
      </c>
      <c r="D5" s="31">
        <f t="shared" si="0"/>
        <v>3</v>
      </c>
      <c r="E5" s="32">
        <v>1</v>
      </c>
      <c r="F5" s="31">
        <v>3</v>
      </c>
      <c r="G5" s="31"/>
      <c r="H5" s="31"/>
      <c r="I5" s="31"/>
      <c r="J5" s="31"/>
    </row>
    <row r="6" spans="1:10" ht="30" customHeight="1">
      <c r="A6" s="109"/>
      <c r="B6" s="112"/>
      <c r="C6" s="20" t="s">
        <v>320</v>
      </c>
      <c r="D6" s="31">
        <f t="shared" si="0"/>
        <v>1</v>
      </c>
      <c r="E6" s="32">
        <v>1</v>
      </c>
      <c r="F6" s="31">
        <v>1</v>
      </c>
      <c r="G6" s="31"/>
      <c r="H6" s="31"/>
      <c r="I6" s="31"/>
      <c r="J6" s="31"/>
    </row>
    <row r="7" spans="1:10" ht="30" customHeight="1">
      <c r="A7" s="109"/>
      <c r="B7" s="112"/>
      <c r="C7" s="20" t="s">
        <v>321</v>
      </c>
      <c r="D7" s="31">
        <f t="shared" si="0"/>
        <v>1</v>
      </c>
      <c r="E7" s="32">
        <v>1</v>
      </c>
      <c r="F7" s="31">
        <v>1</v>
      </c>
      <c r="G7" s="31"/>
      <c r="H7" s="31"/>
      <c r="I7" s="31"/>
      <c r="J7" s="31"/>
    </row>
    <row r="8" spans="1:10" ht="30" customHeight="1">
      <c r="A8" s="109"/>
      <c r="B8" s="113"/>
      <c r="C8" s="20" t="s">
        <v>322</v>
      </c>
      <c r="D8" s="31">
        <f t="shared" si="0"/>
        <v>2</v>
      </c>
      <c r="E8" s="32">
        <v>1</v>
      </c>
      <c r="F8" s="32">
        <v>1</v>
      </c>
      <c r="G8" s="31">
        <v>1</v>
      </c>
      <c r="H8" s="31"/>
      <c r="I8" s="31"/>
      <c r="J8" s="31"/>
    </row>
    <row r="9" spans="1:10" ht="30" customHeight="1">
      <c r="A9" s="109"/>
      <c r="B9" s="111" t="s">
        <v>323</v>
      </c>
      <c r="C9" s="20" t="s">
        <v>324</v>
      </c>
      <c r="D9" s="32">
        <f t="shared" si="0"/>
        <v>11</v>
      </c>
      <c r="E9" s="32">
        <v>2</v>
      </c>
      <c r="F9" s="32">
        <v>8</v>
      </c>
      <c r="G9" s="32"/>
      <c r="H9" s="32"/>
      <c r="I9" s="32"/>
      <c r="J9" s="32">
        <v>3</v>
      </c>
    </row>
    <row r="10" spans="1:10" ht="30" customHeight="1">
      <c r="A10" s="109"/>
      <c r="B10" s="112"/>
      <c r="C10" s="20" t="s">
        <v>325</v>
      </c>
      <c r="D10" s="31">
        <f t="shared" si="0"/>
        <v>2</v>
      </c>
      <c r="E10" s="32"/>
      <c r="F10" s="31">
        <v>2</v>
      </c>
      <c r="G10" s="31"/>
      <c r="H10" s="31"/>
      <c r="I10" s="31"/>
      <c r="J10" s="31"/>
    </row>
    <row r="11" spans="1:10" ht="30" customHeight="1">
      <c r="A11" s="109"/>
      <c r="B11" s="113"/>
      <c r="C11" s="20" t="s">
        <v>326</v>
      </c>
      <c r="D11" s="32">
        <f t="shared" si="0"/>
        <v>1</v>
      </c>
      <c r="E11" s="32">
        <v>1</v>
      </c>
      <c r="F11" s="32">
        <v>1</v>
      </c>
      <c r="G11" s="32"/>
      <c r="H11" s="32"/>
      <c r="I11" s="32"/>
      <c r="J11" s="32"/>
    </row>
    <row r="12" spans="1:10" ht="30" customHeight="1">
      <c r="A12" s="109"/>
      <c r="B12" s="23" t="s">
        <v>327</v>
      </c>
      <c r="C12" s="20" t="s">
        <v>328</v>
      </c>
      <c r="D12" s="31">
        <f t="shared" si="0"/>
        <v>1</v>
      </c>
      <c r="E12" s="32">
        <v>1</v>
      </c>
      <c r="F12" s="31">
        <v>1</v>
      </c>
      <c r="G12" s="31"/>
      <c r="H12" s="31"/>
      <c r="I12" s="31"/>
      <c r="J12" s="31"/>
    </row>
    <row r="13" spans="1:10" ht="30" customHeight="1">
      <c r="A13" s="109"/>
      <c r="B13" s="111" t="s">
        <v>329</v>
      </c>
      <c r="C13" s="20" t="s">
        <v>330</v>
      </c>
      <c r="D13" s="31">
        <f t="shared" si="0"/>
        <v>3</v>
      </c>
      <c r="E13" s="32">
        <v>2</v>
      </c>
      <c r="F13" s="31">
        <v>1</v>
      </c>
      <c r="G13" s="31">
        <v>2</v>
      </c>
      <c r="H13" s="31"/>
      <c r="I13" s="31"/>
      <c r="J13" s="31"/>
    </row>
    <row r="14" spans="1:10" ht="30" customHeight="1">
      <c r="A14" s="109"/>
      <c r="B14" s="112"/>
      <c r="C14" s="20" t="s">
        <v>331</v>
      </c>
      <c r="D14" s="31">
        <f t="shared" si="0"/>
        <v>2</v>
      </c>
      <c r="E14" s="32">
        <v>2</v>
      </c>
      <c r="F14" s="31">
        <v>2</v>
      </c>
      <c r="G14" s="31"/>
      <c r="H14" s="31"/>
      <c r="I14" s="31"/>
      <c r="J14" s="31"/>
    </row>
    <row r="15" spans="1:10" ht="30" customHeight="1">
      <c r="A15" s="109"/>
      <c r="B15" s="113"/>
      <c r="C15" s="20" t="s">
        <v>332</v>
      </c>
      <c r="D15" s="31">
        <f t="shared" si="0"/>
        <v>3</v>
      </c>
      <c r="E15" s="32"/>
      <c r="F15" s="31">
        <v>2</v>
      </c>
      <c r="G15" s="31">
        <v>1</v>
      </c>
      <c r="H15" s="31"/>
      <c r="I15" s="31"/>
      <c r="J15" s="31"/>
    </row>
    <row r="16" spans="1:10" ht="30" customHeight="1">
      <c r="A16" s="114"/>
      <c r="B16" s="23" t="s">
        <v>333</v>
      </c>
      <c r="C16" s="20" t="s">
        <v>334</v>
      </c>
      <c r="D16" s="31">
        <f t="shared" si="0"/>
        <v>8</v>
      </c>
      <c r="E16" s="32">
        <v>2</v>
      </c>
      <c r="F16" s="31">
        <v>8</v>
      </c>
      <c r="G16" s="31"/>
      <c r="H16" s="31"/>
      <c r="I16" s="31"/>
      <c r="J16" s="31"/>
    </row>
    <row r="17" spans="1:10" ht="30" customHeight="1">
      <c r="A17" s="108" t="s">
        <v>335</v>
      </c>
      <c r="B17" s="111" t="s">
        <v>336</v>
      </c>
      <c r="C17" s="20" t="s">
        <v>337</v>
      </c>
      <c r="D17" s="31">
        <f t="shared" si="0"/>
        <v>3</v>
      </c>
      <c r="E17" s="32"/>
      <c r="F17" s="31">
        <v>3</v>
      </c>
      <c r="G17" s="31"/>
      <c r="H17" s="31"/>
      <c r="I17" s="31"/>
      <c r="J17" s="31"/>
    </row>
    <row r="18" spans="1:10" ht="30" customHeight="1">
      <c r="A18" s="109"/>
      <c r="B18" s="113"/>
      <c r="C18" s="20" t="s">
        <v>338</v>
      </c>
      <c r="D18" s="31">
        <f t="shared" si="0"/>
        <v>1</v>
      </c>
      <c r="E18" s="32"/>
      <c r="F18" s="31">
        <v>1</v>
      </c>
      <c r="G18" s="31"/>
      <c r="H18" s="31"/>
      <c r="I18" s="31"/>
      <c r="J18" s="31"/>
    </row>
    <row r="19" spans="1:10" ht="30" customHeight="1">
      <c r="A19" s="109"/>
      <c r="B19" s="111" t="s">
        <v>310</v>
      </c>
      <c r="C19" s="20" t="s">
        <v>244</v>
      </c>
      <c r="D19" s="31">
        <f t="shared" si="0"/>
        <v>10</v>
      </c>
      <c r="E19" s="32"/>
      <c r="F19" s="31">
        <v>7</v>
      </c>
      <c r="G19" s="31">
        <v>3</v>
      </c>
      <c r="H19" s="31"/>
      <c r="I19" s="31"/>
      <c r="J19" s="31"/>
    </row>
    <row r="20" spans="1:10" ht="30" customHeight="1">
      <c r="A20" s="109"/>
      <c r="B20" s="113"/>
      <c r="C20" s="20" t="s">
        <v>412</v>
      </c>
      <c r="D20" s="31">
        <f t="shared" si="0"/>
        <v>7</v>
      </c>
      <c r="E20" s="32"/>
      <c r="F20" s="31">
        <v>3</v>
      </c>
      <c r="G20" s="31">
        <v>4</v>
      </c>
      <c r="H20" s="31"/>
      <c r="I20" s="31"/>
      <c r="J20" s="31"/>
    </row>
    <row r="21" spans="1:10" ht="30" customHeight="1">
      <c r="A21" s="109"/>
      <c r="B21" s="111" t="s">
        <v>245</v>
      </c>
      <c r="C21" s="20" t="s">
        <v>246</v>
      </c>
      <c r="D21" s="31">
        <f t="shared" si="0"/>
        <v>0</v>
      </c>
      <c r="E21" s="32"/>
      <c r="F21" s="31"/>
      <c r="G21" s="31"/>
      <c r="H21" s="31"/>
      <c r="I21" s="31"/>
      <c r="J21" s="31"/>
    </row>
    <row r="22" spans="1:10" ht="30" customHeight="1">
      <c r="A22" s="109"/>
      <c r="B22" s="112"/>
      <c r="C22" s="20" t="s">
        <v>247</v>
      </c>
      <c r="D22" s="31">
        <f t="shared" si="0"/>
        <v>0</v>
      </c>
      <c r="E22" s="32"/>
      <c r="F22" s="31"/>
      <c r="G22" s="31"/>
      <c r="H22" s="31"/>
      <c r="I22" s="31"/>
      <c r="J22" s="31"/>
    </row>
    <row r="23" spans="1:10" ht="30" customHeight="1">
      <c r="A23" s="109"/>
      <c r="B23" s="113"/>
      <c r="C23" s="20" t="s">
        <v>248</v>
      </c>
      <c r="D23" s="31">
        <f t="shared" si="0"/>
        <v>0</v>
      </c>
      <c r="E23" s="32"/>
      <c r="F23" s="31"/>
      <c r="G23" s="31"/>
      <c r="H23" s="31"/>
      <c r="I23" s="31"/>
      <c r="J23" s="31"/>
    </row>
    <row r="24" spans="1:10" ht="30" customHeight="1">
      <c r="A24" s="109"/>
      <c r="B24" s="23" t="s">
        <v>249</v>
      </c>
      <c r="C24" s="20" t="s">
        <v>250</v>
      </c>
      <c r="D24" s="31">
        <f t="shared" si="0"/>
        <v>0</v>
      </c>
      <c r="E24" s="32"/>
      <c r="F24" s="31"/>
      <c r="G24" s="31"/>
      <c r="H24" s="31"/>
      <c r="I24" s="31"/>
      <c r="J24" s="31"/>
    </row>
    <row r="25" spans="1:10" ht="30" customHeight="1">
      <c r="A25" s="109"/>
      <c r="B25" s="111" t="s">
        <v>251</v>
      </c>
      <c r="C25" s="20" t="s">
        <v>252</v>
      </c>
      <c r="D25" s="31">
        <f t="shared" si="0"/>
        <v>0</v>
      </c>
      <c r="E25" s="32"/>
      <c r="F25" s="31"/>
      <c r="G25" s="31"/>
      <c r="H25" s="31"/>
      <c r="I25" s="31"/>
      <c r="J25" s="31"/>
    </row>
    <row r="26" spans="1:10" ht="30" customHeight="1">
      <c r="A26" s="114"/>
      <c r="B26" s="113"/>
      <c r="C26" s="20" t="s">
        <v>233</v>
      </c>
      <c r="D26" s="31">
        <f t="shared" si="0"/>
        <v>0</v>
      </c>
      <c r="E26" s="32"/>
      <c r="F26" s="31"/>
      <c r="G26" s="31"/>
      <c r="H26" s="31"/>
      <c r="I26" s="31"/>
      <c r="J26" s="31"/>
    </row>
    <row r="27" spans="1:10" ht="30" customHeight="1">
      <c r="A27" s="108" t="s">
        <v>234</v>
      </c>
      <c r="B27" s="111" t="s">
        <v>74</v>
      </c>
      <c r="C27" s="20" t="s">
        <v>75</v>
      </c>
      <c r="D27" s="31">
        <f t="shared" si="0"/>
        <v>2</v>
      </c>
      <c r="E27" s="32">
        <v>2</v>
      </c>
      <c r="F27" s="31">
        <v>1</v>
      </c>
      <c r="G27" s="31">
        <v>1</v>
      </c>
      <c r="H27" s="31"/>
      <c r="I27" s="31"/>
      <c r="J27" s="31"/>
    </row>
    <row r="28" spans="1:10" ht="30" customHeight="1">
      <c r="A28" s="109"/>
      <c r="B28" s="112"/>
      <c r="C28" s="20" t="s">
        <v>76</v>
      </c>
      <c r="D28" s="31">
        <f t="shared" si="0"/>
        <v>2</v>
      </c>
      <c r="E28" s="32">
        <v>1</v>
      </c>
      <c r="F28" s="31">
        <v>2</v>
      </c>
      <c r="G28" s="31"/>
      <c r="H28" s="31"/>
      <c r="I28" s="31"/>
      <c r="J28" s="31"/>
    </row>
    <row r="29" spans="1:10" ht="30" customHeight="1">
      <c r="A29" s="109"/>
      <c r="B29" s="112"/>
      <c r="C29" s="20" t="s">
        <v>77</v>
      </c>
      <c r="D29" s="31">
        <f t="shared" si="0"/>
        <v>0</v>
      </c>
      <c r="E29" s="32"/>
      <c r="F29" s="31"/>
      <c r="G29" s="31"/>
      <c r="H29" s="31"/>
      <c r="I29" s="31"/>
      <c r="J29" s="31"/>
    </row>
    <row r="30" spans="1:10" ht="30" customHeight="1">
      <c r="A30" s="109"/>
      <c r="B30" s="113"/>
      <c r="C30" s="20" t="s">
        <v>78</v>
      </c>
      <c r="D30" s="31">
        <f t="shared" si="0"/>
        <v>1</v>
      </c>
      <c r="E30" s="32">
        <v>1</v>
      </c>
      <c r="F30" s="31">
        <v>1</v>
      </c>
      <c r="G30" s="31"/>
      <c r="H30" s="31"/>
      <c r="I30" s="31"/>
      <c r="J30" s="31"/>
    </row>
    <row r="31" spans="1:10" ht="30" customHeight="1">
      <c r="A31" s="109"/>
      <c r="B31" s="111" t="s">
        <v>79</v>
      </c>
      <c r="C31" s="20" t="s">
        <v>80</v>
      </c>
      <c r="D31" s="31">
        <f t="shared" si="0"/>
        <v>0</v>
      </c>
      <c r="E31" s="32"/>
      <c r="F31" s="31"/>
      <c r="G31" s="31"/>
      <c r="H31" s="31"/>
      <c r="I31" s="31"/>
      <c r="J31" s="31"/>
    </row>
    <row r="32" spans="1:11" ht="30" customHeight="1">
      <c r="A32" s="109"/>
      <c r="B32" s="113"/>
      <c r="C32" s="20" t="s">
        <v>81</v>
      </c>
      <c r="D32" s="31">
        <f t="shared" si="0"/>
        <v>2</v>
      </c>
      <c r="E32" s="32"/>
      <c r="F32" s="31"/>
      <c r="G32" s="32">
        <v>2</v>
      </c>
      <c r="H32" s="90"/>
      <c r="I32" s="90"/>
      <c r="J32" s="31"/>
      <c r="K32" s="91"/>
    </row>
    <row r="33" spans="1:10" ht="30" customHeight="1">
      <c r="A33" s="114"/>
      <c r="B33" s="23" t="s">
        <v>82</v>
      </c>
      <c r="C33" s="20" t="s">
        <v>83</v>
      </c>
      <c r="D33" s="31">
        <f t="shared" si="0"/>
        <v>0</v>
      </c>
      <c r="E33" s="32"/>
      <c r="F33" s="31"/>
      <c r="G33" s="31"/>
      <c r="H33" s="31"/>
      <c r="I33" s="31"/>
      <c r="J33" s="31"/>
    </row>
    <row r="34" spans="1:10" ht="30" customHeight="1">
      <c r="A34" s="108" t="s">
        <v>84</v>
      </c>
      <c r="B34" s="23" t="s">
        <v>85</v>
      </c>
      <c r="C34" s="20" t="s">
        <v>86</v>
      </c>
      <c r="D34" s="31">
        <f t="shared" si="0"/>
        <v>0</v>
      </c>
      <c r="E34" s="32"/>
      <c r="F34" s="31"/>
      <c r="G34" s="31"/>
      <c r="H34" s="31"/>
      <c r="I34" s="31"/>
      <c r="J34" s="31"/>
    </row>
    <row r="35" spans="1:10" ht="30" customHeight="1">
      <c r="A35" s="109"/>
      <c r="B35" s="111" t="s">
        <v>87</v>
      </c>
      <c r="C35" s="20" t="s">
        <v>88</v>
      </c>
      <c r="D35" s="31">
        <f t="shared" si="0"/>
        <v>0</v>
      </c>
      <c r="E35" s="32"/>
      <c r="F35" s="31"/>
      <c r="G35" s="31"/>
      <c r="H35" s="31"/>
      <c r="I35" s="31"/>
      <c r="J35" s="31"/>
    </row>
    <row r="36" spans="1:10" ht="30" customHeight="1">
      <c r="A36" s="114"/>
      <c r="B36" s="113"/>
      <c r="C36" s="20" t="s">
        <v>89</v>
      </c>
      <c r="D36" s="31">
        <f t="shared" si="0"/>
        <v>1</v>
      </c>
      <c r="E36" s="32">
        <v>1</v>
      </c>
      <c r="F36" s="31">
        <v>1</v>
      </c>
      <c r="G36" s="31"/>
      <c r="H36" s="31"/>
      <c r="I36" s="31"/>
      <c r="J36" s="31"/>
    </row>
    <row r="37" spans="1:10" ht="30" customHeight="1">
      <c r="A37" s="108" t="s">
        <v>90</v>
      </c>
      <c r="B37" s="23" t="s">
        <v>91</v>
      </c>
      <c r="C37" s="20" t="s">
        <v>92</v>
      </c>
      <c r="D37" s="31">
        <f t="shared" si="0"/>
        <v>0</v>
      </c>
      <c r="E37" s="32"/>
      <c r="F37" s="31"/>
      <c r="G37" s="31"/>
      <c r="H37" s="31"/>
      <c r="I37" s="31"/>
      <c r="J37" s="31"/>
    </row>
    <row r="38" spans="1:10" ht="30" customHeight="1">
      <c r="A38" s="109"/>
      <c r="B38" s="111" t="s">
        <v>93</v>
      </c>
      <c r="C38" s="20" t="s">
        <v>94</v>
      </c>
      <c r="D38" s="31">
        <f t="shared" si="0"/>
        <v>0</v>
      </c>
      <c r="E38" s="32"/>
      <c r="F38" s="31"/>
      <c r="G38" s="31"/>
      <c r="H38" s="31"/>
      <c r="I38" s="31"/>
      <c r="J38" s="31"/>
    </row>
    <row r="39" spans="1:10" ht="30" customHeight="1">
      <c r="A39" s="109"/>
      <c r="B39" s="112"/>
      <c r="C39" s="20" t="s">
        <v>95</v>
      </c>
      <c r="D39" s="31">
        <f t="shared" si="0"/>
        <v>3</v>
      </c>
      <c r="E39" s="32">
        <v>3</v>
      </c>
      <c r="F39" s="31">
        <v>3</v>
      </c>
      <c r="G39" s="31"/>
      <c r="H39" s="31"/>
      <c r="I39" s="31"/>
      <c r="J39" s="31"/>
    </row>
    <row r="40" spans="1:10" ht="30" customHeight="1">
      <c r="A40" s="114"/>
      <c r="B40" s="113"/>
      <c r="C40" s="20" t="s">
        <v>96</v>
      </c>
      <c r="D40" s="31">
        <f t="shared" si="0"/>
        <v>0</v>
      </c>
      <c r="E40" s="32"/>
      <c r="F40" s="31"/>
      <c r="G40" s="31"/>
      <c r="H40" s="31"/>
      <c r="I40" s="31"/>
      <c r="J40" s="31"/>
    </row>
    <row r="41" spans="1:10" ht="30" customHeight="1">
      <c r="A41" s="108" t="s">
        <v>97</v>
      </c>
      <c r="B41" s="111" t="s">
        <v>98</v>
      </c>
      <c r="C41" s="20" t="s">
        <v>99</v>
      </c>
      <c r="D41" s="31">
        <f t="shared" si="0"/>
        <v>1</v>
      </c>
      <c r="E41" s="32"/>
      <c r="F41" s="31">
        <v>1</v>
      </c>
      <c r="G41" s="31"/>
      <c r="H41" s="31"/>
      <c r="I41" s="31"/>
      <c r="J41" s="31"/>
    </row>
    <row r="42" spans="1:10" ht="30" customHeight="1">
      <c r="A42" s="109"/>
      <c r="B42" s="113"/>
      <c r="C42" s="20" t="s">
        <v>100</v>
      </c>
      <c r="D42" s="31">
        <f t="shared" si="0"/>
        <v>0</v>
      </c>
      <c r="E42" s="32"/>
      <c r="F42" s="31"/>
      <c r="G42" s="31"/>
      <c r="H42" s="31"/>
      <c r="I42" s="31"/>
      <c r="J42" s="31"/>
    </row>
    <row r="43" spans="1:10" ht="30" customHeight="1">
      <c r="A43" s="109"/>
      <c r="B43" s="111" t="s">
        <v>101</v>
      </c>
      <c r="C43" s="21" t="s">
        <v>102</v>
      </c>
      <c r="D43" s="31">
        <f t="shared" si="0"/>
        <v>1</v>
      </c>
      <c r="E43" s="33">
        <v>1</v>
      </c>
      <c r="F43" s="34">
        <v>1</v>
      </c>
      <c r="G43" s="34"/>
      <c r="H43" s="34"/>
      <c r="I43" s="34"/>
      <c r="J43" s="34"/>
    </row>
    <row r="44" spans="1:10" ht="30" customHeight="1">
      <c r="A44" s="109"/>
      <c r="B44" s="113"/>
      <c r="C44" s="21" t="s">
        <v>103</v>
      </c>
      <c r="D44" s="31">
        <f t="shared" si="0"/>
        <v>0</v>
      </c>
      <c r="E44" s="33"/>
      <c r="F44" s="34"/>
      <c r="G44" s="34"/>
      <c r="H44" s="34"/>
      <c r="I44" s="34"/>
      <c r="J44" s="34"/>
    </row>
    <row r="45" spans="1:10" ht="30" customHeight="1">
      <c r="A45" s="109"/>
      <c r="B45" s="111" t="s">
        <v>104</v>
      </c>
      <c r="C45" s="21" t="s">
        <v>105</v>
      </c>
      <c r="D45" s="31">
        <f t="shared" si="0"/>
        <v>0</v>
      </c>
      <c r="E45" s="33"/>
      <c r="F45" s="34"/>
      <c r="G45" s="34"/>
      <c r="H45" s="34"/>
      <c r="I45" s="34"/>
      <c r="J45" s="34"/>
    </row>
    <row r="46" spans="1:10" ht="30" customHeight="1">
      <c r="A46" s="109"/>
      <c r="B46" s="112"/>
      <c r="C46" s="21" t="s">
        <v>106</v>
      </c>
      <c r="D46" s="31">
        <f t="shared" si="0"/>
        <v>0</v>
      </c>
      <c r="E46" s="33"/>
      <c r="F46" s="34"/>
      <c r="G46" s="34"/>
      <c r="H46" s="34"/>
      <c r="I46" s="34"/>
      <c r="J46" s="34"/>
    </row>
    <row r="47" spans="1:10" ht="30" customHeight="1">
      <c r="A47" s="109"/>
      <c r="B47" s="112"/>
      <c r="C47" s="21" t="s">
        <v>107</v>
      </c>
      <c r="D47" s="31">
        <f t="shared" si="0"/>
        <v>0</v>
      </c>
      <c r="E47" s="33"/>
      <c r="F47" s="34"/>
      <c r="G47" s="34"/>
      <c r="H47" s="34"/>
      <c r="I47" s="34"/>
      <c r="J47" s="34"/>
    </row>
    <row r="48" spans="1:10" ht="30" customHeight="1">
      <c r="A48" s="114"/>
      <c r="B48" s="113"/>
      <c r="C48" s="21" t="s">
        <v>108</v>
      </c>
      <c r="D48" s="31">
        <f t="shared" si="0"/>
        <v>2</v>
      </c>
      <c r="E48" s="33">
        <v>2</v>
      </c>
      <c r="F48" s="34"/>
      <c r="G48" s="34">
        <v>2</v>
      </c>
      <c r="H48" s="34"/>
      <c r="I48" s="34"/>
      <c r="J48" s="34"/>
    </row>
    <row r="49" spans="1:10" ht="30" customHeight="1">
      <c r="A49" s="108" t="s">
        <v>255</v>
      </c>
      <c r="B49" s="111" t="s">
        <v>256</v>
      </c>
      <c r="C49" s="21" t="s">
        <v>257</v>
      </c>
      <c r="D49" s="31">
        <f t="shared" si="0"/>
        <v>2</v>
      </c>
      <c r="E49" s="33">
        <v>2</v>
      </c>
      <c r="F49" s="34"/>
      <c r="G49" s="34">
        <v>2</v>
      </c>
      <c r="H49" s="34"/>
      <c r="I49" s="34"/>
      <c r="J49" s="34"/>
    </row>
    <row r="50" spans="1:10" ht="30" customHeight="1">
      <c r="A50" s="109"/>
      <c r="B50" s="113"/>
      <c r="C50" s="21" t="s">
        <v>117</v>
      </c>
      <c r="D50" s="31">
        <f t="shared" si="0"/>
        <v>2</v>
      </c>
      <c r="E50" s="33">
        <v>2</v>
      </c>
      <c r="F50" s="34"/>
      <c r="G50" s="34">
        <v>2</v>
      </c>
      <c r="H50" s="34"/>
      <c r="I50" s="34"/>
      <c r="J50" s="34"/>
    </row>
    <row r="51" spans="1:10" ht="30" customHeight="1">
      <c r="A51" s="109"/>
      <c r="B51" s="111" t="s">
        <v>118</v>
      </c>
      <c r="C51" s="21" t="s">
        <v>257</v>
      </c>
      <c r="D51" s="32">
        <f t="shared" si="0"/>
        <v>1</v>
      </c>
      <c r="E51" s="33"/>
      <c r="F51" s="33"/>
      <c r="G51" s="33">
        <v>1</v>
      </c>
      <c r="H51" s="33"/>
      <c r="I51" s="33"/>
      <c r="J51" s="33"/>
    </row>
    <row r="52" spans="1:10" ht="30" customHeight="1">
      <c r="A52" s="109"/>
      <c r="B52" s="113"/>
      <c r="C52" s="21" t="s">
        <v>407</v>
      </c>
      <c r="D52" s="31">
        <f t="shared" si="0"/>
        <v>5</v>
      </c>
      <c r="E52" s="33">
        <v>2</v>
      </c>
      <c r="F52" s="34">
        <v>5</v>
      </c>
      <c r="G52" s="34"/>
      <c r="H52" s="34"/>
      <c r="I52" s="34"/>
      <c r="J52" s="34"/>
    </row>
    <row r="53" spans="1:10" ht="30" customHeight="1">
      <c r="A53" s="109"/>
      <c r="B53" s="111" t="s">
        <v>408</v>
      </c>
      <c r="C53" s="21" t="s">
        <v>409</v>
      </c>
      <c r="D53" s="31">
        <f t="shared" si="0"/>
        <v>0</v>
      </c>
      <c r="E53" s="33"/>
      <c r="F53" s="34"/>
      <c r="G53" s="34"/>
      <c r="H53" s="34"/>
      <c r="I53" s="34"/>
      <c r="J53" s="34"/>
    </row>
    <row r="54" spans="1:10" ht="30" customHeight="1">
      <c r="A54" s="109"/>
      <c r="B54" s="112"/>
      <c r="C54" s="21" t="s">
        <v>410</v>
      </c>
      <c r="D54" s="31">
        <f t="shared" si="0"/>
        <v>4</v>
      </c>
      <c r="E54" s="33">
        <v>1</v>
      </c>
      <c r="F54" s="34">
        <v>4</v>
      </c>
      <c r="G54" s="34"/>
      <c r="H54" s="34"/>
      <c r="I54" s="34"/>
      <c r="J54" s="34"/>
    </row>
    <row r="55" spans="1:10" ht="30" customHeight="1" thickBot="1">
      <c r="A55" s="110"/>
      <c r="B55" s="115"/>
      <c r="C55" s="21" t="s">
        <v>411</v>
      </c>
      <c r="D55" s="31">
        <f t="shared" si="0"/>
        <v>7</v>
      </c>
      <c r="E55" s="33"/>
      <c r="F55" s="34">
        <v>4</v>
      </c>
      <c r="G55" s="34">
        <v>3</v>
      </c>
      <c r="H55" s="34"/>
      <c r="I55" s="34"/>
      <c r="J55" s="34"/>
    </row>
    <row r="56" spans="1:10" ht="30" customHeight="1" thickTop="1">
      <c r="A56" s="18" t="s">
        <v>156</v>
      </c>
      <c r="B56" s="22"/>
      <c r="C56" s="22"/>
      <c r="D56" s="35">
        <f aca="true" t="shared" si="1" ref="D56:J56">SUM(D3:D55)</f>
        <v>99</v>
      </c>
      <c r="E56" s="36">
        <f t="shared" si="1"/>
        <v>34</v>
      </c>
      <c r="F56" s="35">
        <f t="shared" si="1"/>
        <v>71</v>
      </c>
      <c r="G56" s="35">
        <f t="shared" si="1"/>
        <v>25</v>
      </c>
      <c r="H56" s="35">
        <f t="shared" si="1"/>
        <v>0</v>
      </c>
      <c r="I56" s="35">
        <f t="shared" si="1"/>
        <v>0</v>
      </c>
      <c r="J56" s="35">
        <f t="shared" si="1"/>
        <v>3</v>
      </c>
    </row>
    <row r="57" spans="1:10" ht="19.5" customHeight="1" thickBot="1">
      <c r="A57" s="15"/>
      <c r="B57" s="15"/>
      <c r="C57" s="15"/>
      <c r="D57" s="37"/>
      <c r="E57" s="38"/>
      <c r="F57" s="38"/>
      <c r="G57" s="38"/>
      <c r="H57" s="38"/>
      <c r="I57" s="38"/>
      <c r="J57" s="38"/>
    </row>
    <row r="58" spans="1:10" ht="34.5" customHeight="1" thickBot="1" thickTop="1">
      <c r="A58" s="16" t="s">
        <v>157</v>
      </c>
      <c r="B58" s="19"/>
      <c r="C58" s="19"/>
      <c r="D58" s="40">
        <f>SUM(F58:J58)</f>
        <v>79</v>
      </c>
      <c r="E58" s="39"/>
      <c r="F58" s="41">
        <v>56</v>
      </c>
      <c r="G58" s="41">
        <v>20</v>
      </c>
      <c r="H58" s="41">
        <v>0</v>
      </c>
      <c r="I58" s="41">
        <v>0</v>
      </c>
      <c r="J58" s="42">
        <v>3</v>
      </c>
    </row>
    <row r="59" ht="14.25" thickTop="1"/>
  </sheetData>
  <sheetProtection/>
  <mergeCells count="30">
    <mergeCell ref="B51:B52"/>
    <mergeCell ref="B53:B55"/>
    <mergeCell ref="B45:B48"/>
    <mergeCell ref="B41:B42"/>
    <mergeCell ref="B43:B44"/>
    <mergeCell ref="B49:B50"/>
    <mergeCell ref="B27:B30"/>
    <mergeCell ref="B31:B32"/>
    <mergeCell ref="B35:B36"/>
    <mergeCell ref="B38:B40"/>
    <mergeCell ref="A37:A40"/>
    <mergeCell ref="A41:A48"/>
    <mergeCell ref="A27:A33"/>
    <mergeCell ref="A34:A36"/>
    <mergeCell ref="A49:A55"/>
    <mergeCell ref="B3:B8"/>
    <mergeCell ref="B9:B11"/>
    <mergeCell ref="B13:B15"/>
    <mergeCell ref="B17:B18"/>
    <mergeCell ref="B19:B20"/>
    <mergeCell ref="B21:B23"/>
    <mergeCell ref="B25:B26"/>
    <mergeCell ref="A3:A16"/>
    <mergeCell ref="A17:A26"/>
    <mergeCell ref="F1:J1"/>
    <mergeCell ref="D1:D2"/>
    <mergeCell ref="A1:A2"/>
    <mergeCell ref="E1:E2"/>
    <mergeCell ref="B1:B2"/>
    <mergeCell ref="C1:C2"/>
  </mergeCells>
  <printOptions/>
  <pageMargins left="0.2755905511811024" right="0.1968503937007874" top="0.6692913385826772" bottom="0.35433070866141736" header="0.3937007874015748" footer="0.15748031496062992"/>
  <pageSetup horizontalDpi="600" verticalDpi="600" orientation="portrait" paperSize="8" scale="69" r:id="rId1"/>
  <headerFooter alignWithMargins="0">
    <oddHeader>&amp;L&amp;14平成２５年度次世代育成支援行動計画関連事業進捗状況施策体系表</oddHeader>
  </headerFooter>
</worksheet>
</file>

<file path=xl/worksheets/sheet3.xml><?xml version="1.0" encoding="utf-8"?>
<worksheet xmlns="http://schemas.openxmlformats.org/spreadsheetml/2006/main" xmlns:r="http://schemas.openxmlformats.org/officeDocument/2006/relationships">
  <dimension ref="A1:L87"/>
  <sheetViews>
    <sheetView view="pageBreakPreview" zoomScaleSheetLayoutView="100" zoomScalePageLayoutView="0" workbookViewId="0" topLeftCell="A1">
      <pane xSplit="1" topLeftCell="B1" activePane="topRight" state="frozen"/>
      <selection pane="topLeft" activeCell="A1" sqref="A1"/>
      <selection pane="topRight" activeCell="G64" sqref="G64"/>
    </sheetView>
  </sheetViews>
  <sheetFormatPr defaultColWidth="9.00390625" defaultRowHeight="13.5"/>
  <cols>
    <col min="1" max="1" width="20.625" style="6" customWidth="1"/>
    <col min="2" max="2" width="17.75390625" style="2" customWidth="1"/>
    <col min="3" max="3" width="56.75390625" style="3" customWidth="1"/>
    <col min="4" max="4" width="18.625" style="2" hidden="1" customWidth="1"/>
    <col min="5" max="5" width="48.625" style="2" hidden="1" customWidth="1"/>
    <col min="6" max="6" width="25.625" style="2" customWidth="1"/>
    <col min="7" max="7" width="52.75390625" style="2" customWidth="1"/>
    <col min="8" max="8" width="8.625" style="2" customWidth="1"/>
    <col min="9" max="9" width="62.25390625" style="2" customWidth="1"/>
    <col min="10" max="10" width="21.875" style="4" customWidth="1"/>
    <col min="11" max="16384" width="9.00390625" style="4" customWidth="1"/>
  </cols>
  <sheetData>
    <row r="1" spans="1:10" s="5" customFormat="1" ht="15.75" customHeight="1">
      <c r="A1" s="124" t="s">
        <v>390</v>
      </c>
      <c r="B1" s="124" t="s">
        <v>417</v>
      </c>
      <c r="C1" s="120" t="s">
        <v>66</v>
      </c>
      <c r="D1" s="126" t="s">
        <v>339</v>
      </c>
      <c r="E1" s="127"/>
      <c r="F1" s="128" t="s">
        <v>428</v>
      </c>
      <c r="G1" s="125"/>
      <c r="H1" s="129"/>
      <c r="I1" s="122" t="s">
        <v>217</v>
      </c>
      <c r="J1" s="119" t="s">
        <v>254</v>
      </c>
    </row>
    <row r="2" spans="1:10" s="5" customFormat="1" ht="27.75" customHeight="1">
      <c r="A2" s="125"/>
      <c r="B2" s="125"/>
      <c r="C2" s="121"/>
      <c r="D2" s="12" t="s">
        <v>340</v>
      </c>
      <c r="E2" s="11" t="s">
        <v>341</v>
      </c>
      <c r="F2" s="13" t="s">
        <v>340</v>
      </c>
      <c r="G2" s="28" t="s">
        <v>341</v>
      </c>
      <c r="H2" s="11" t="s">
        <v>150</v>
      </c>
      <c r="I2" s="123"/>
      <c r="J2" s="119"/>
    </row>
    <row r="3" spans="1:12" s="1" customFormat="1" ht="55.5" customHeight="1">
      <c r="A3" s="99" t="s">
        <v>186</v>
      </c>
      <c r="B3" s="55" t="s">
        <v>346</v>
      </c>
      <c r="C3" s="57" t="s">
        <v>290</v>
      </c>
      <c r="D3" s="47" t="s">
        <v>311</v>
      </c>
      <c r="E3" s="48"/>
      <c r="F3" s="80" t="s">
        <v>539</v>
      </c>
      <c r="G3" s="100" t="s">
        <v>540</v>
      </c>
      <c r="H3" s="56" t="s">
        <v>526</v>
      </c>
      <c r="I3" s="101" t="s">
        <v>541</v>
      </c>
      <c r="J3" s="27" t="s">
        <v>2</v>
      </c>
      <c r="K3" s="5"/>
      <c r="L3" s="5"/>
    </row>
    <row r="4" spans="1:12" s="1" customFormat="1" ht="30.75" customHeight="1">
      <c r="A4" s="9" t="s">
        <v>187</v>
      </c>
      <c r="B4" s="55" t="s">
        <v>346</v>
      </c>
      <c r="C4" s="57" t="s">
        <v>342</v>
      </c>
      <c r="D4" s="49" t="s">
        <v>130</v>
      </c>
      <c r="E4" s="50"/>
      <c r="F4" s="84" t="s">
        <v>374</v>
      </c>
      <c r="G4" s="61" t="s">
        <v>375</v>
      </c>
      <c r="H4" s="56" t="s">
        <v>201</v>
      </c>
      <c r="I4" s="60" t="s">
        <v>546</v>
      </c>
      <c r="J4" s="27" t="s">
        <v>3</v>
      </c>
      <c r="K4" s="5"/>
      <c r="L4" s="5"/>
    </row>
    <row r="5" spans="1:12" s="1" customFormat="1" ht="71.25" customHeight="1">
      <c r="A5" s="9" t="s">
        <v>188</v>
      </c>
      <c r="B5" s="55" t="s">
        <v>346</v>
      </c>
      <c r="C5" s="64" t="s">
        <v>291</v>
      </c>
      <c r="D5" s="49" t="s">
        <v>132</v>
      </c>
      <c r="E5" s="50"/>
      <c r="F5" s="69" t="s">
        <v>206</v>
      </c>
      <c r="G5" s="65" t="s">
        <v>547</v>
      </c>
      <c r="H5" s="56" t="s">
        <v>289</v>
      </c>
      <c r="I5" s="60" t="s">
        <v>548</v>
      </c>
      <c r="J5" s="27" t="s">
        <v>4</v>
      </c>
      <c r="K5" s="5"/>
      <c r="L5" s="5"/>
    </row>
    <row r="6" spans="1:12" ht="71.25" customHeight="1">
      <c r="A6" s="9" t="s">
        <v>167</v>
      </c>
      <c r="B6" s="55" t="s">
        <v>346</v>
      </c>
      <c r="C6" s="66" t="s">
        <v>551</v>
      </c>
      <c r="D6" s="49" t="s">
        <v>72</v>
      </c>
      <c r="E6" s="50"/>
      <c r="F6" s="69" t="s">
        <v>549</v>
      </c>
      <c r="G6" s="69" t="s">
        <v>550</v>
      </c>
      <c r="H6" s="56" t="s">
        <v>15</v>
      </c>
      <c r="I6" s="63" t="s">
        <v>552</v>
      </c>
      <c r="J6" s="27" t="s">
        <v>3</v>
      </c>
      <c r="K6" s="5"/>
      <c r="L6" s="5"/>
    </row>
    <row r="7" spans="1:12" ht="60" customHeight="1">
      <c r="A7" s="9" t="s">
        <v>41</v>
      </c>
      <c r="B7" s="55" t="s">
        <v>346</v>
      </c>
      <c r="C7" s="64" t="s">
        <v>298</v>
      </c>
      <c r="D7" s="49" t="s">
        <v>128</v>
      </c>
      <c r="E7" s="50" t="s">
        <v>37</v>
      </c>
      <c r="F7" s="60" t="s">
        <v>205</v>
      </c>
      <c r="G7" s="64" t="s">
        <v>542</v>
      </c>
      <c r="H7" s="56" t="s">
        <v>289</v>
      </c>
      <c r="I7" s="60" t="s">
        <v>299</v>
      </c>
      <c r="J7" s="27" t="s">
        <v>3</v>
      </c>
      <c r="K7" s="5"/>
      <c r="L7" s="5"/>
    </row>
    <row r="8" spans="1:12" ht="57.75" customHeight="1">
      <c r="A8" s="9" t="s">
        <v>42</v>
      </c>
      <c r="B8" s="55" t="s">
        <v>346</v>
      </c>
      <c r="C8" s="64" t="s">
        <v>300</v>
      </c>
      <c r="D8" s="49" t="s">
        <v>197</v>
      </c>
      <c r="E8" s="50" t="s">
        <v>173</v>
      </c>
      <c r="F8" s="60" t="s">
        <v>205</v>
      </c>
      <c r="G8" s="65" t="s">
        <v>558</v>
      </c>
      <c r="H8" s="56" t="s">
        <v>289</v>
      </c>
      <c r="I8" s="60" t="s">
        <v>553</v>
      </c>
      <c r="J8" s="27" t="s">
        <v>3</v>
      </c>
      <c r="K8" s="5"/>
      <c r="L8" s="5"/>
    </row>
    <row r="9" spans="1:12" ht="44.25" customHeight="1">
      <c r="A9" s="9" t="s">
        <v>43</v>
      </c>
      <c r="B9" s="55" t="s">
        <v>346</v>
      </c>
      <c r="C9" s="64" t="s">
        <v>545</v>
      </c>
      <c r="D9" s="49" t="s">
        <v>129</v>
      </c>
      <c r="E9" s="50" t="s">
        <v>70</v>
      </c>
      <c r="F9" s="60" t="s">
        <v>208</v>
      </c>
      <c r="G9" s="70" t="s">
        <v>543</v>
      </c>
      <c r="H9" s="56" t="s">
        <v>289</v>
      </c>
      <c r="I9" s="60" t="s">
        <v>544</v>
      </c>
      <c r="J9" s="27" t="s">
        <v>5</v>
      </c>
      <c r="K9" s="5"/>
      <c r="L9" s="5"/>
    </row>
    <row r="10" spans="1:12" ht="44.25" customHeight="1">
      <c r="A10" s="9" t="s">
        <v>189</v>
      </c>
      <c r="B10" s="55" t="s">
        <v>346</v>
      </c>
      <c r="C10" s="57" t="s">
        <v>388</v>
      </c>
      <c r="D10" s="49" t="s">
        <v>72</v>
      </c>
      <c r="E10" s="50"/>
      <c r="F10" s="61" t="s">
        <v>33</v>
      </c>
      <c r="G10" s="61" t="s">
        <v>33</v>
      </c>
      <c r="H10" s="56" t="s">
        <v>202</v>
      </c>
      <c r="I10" s="60" t="s">
        <v>219</v>
      </c>
      <c r="J10" s="27" t="s">
        <v>5</v>
      </c>
      <c r="K10" s="5"/>
      <c r="L10" s="5"/>
    </row>
    <row r="11" spans="1:12" ht="57.75" customHeight="1">
      <c r="A11" s="9" t="s">
        <v>190</v>
      </c>
      <c r="B11" s="55" t="s">
        <v>346</v>
      </c>
      <c r="C11" s="57" t="s">
        <v>126</v>
      </c>
      <c r="D11" s="49" t="s">
        <v>72</v>
      </c>
      <c r="E11" s="50"/>
      <c r="F11" s="61" t="s">
        <v>33</v>
      </c>
      <c r="G11" s="61" t="s">
        <v>33</v>
      </c>
      <c r="H11" s="56" t="s">
        <v>202</v>
      </c>
      <c r="I11" s="60" t="s">
        <v>389</v>
      </c>
      <c r="J11" s="27" t="s">
        <v>5</v>
      </c>
      <c r="K11" s="5"/>
      <c r="L11" s="5"/>
    </row>
    <row r="12" spans="1:12" ht="59.25" customHeight="1">
      <c r="A12" s="9" t="s">
        <v>403</v>
      </c>
      <c r="B12" s="55" t="s">
        <v>346</v>
      </c>
      <c r="C12" s="64" t="s">
        <v>20</v>
      </c>
      <c r="D12" s="49"/>
      <c r="E12" s="50" t="s">
        <v>314</v>
      </c>
      <c r="F12" s="60" t="s">
        <v>205</v>
      </c>
      <c r="G12" s="64" t="s">
        <v>21</v>
      </c>
      <c r="H12" s="56" t="s">
        <v>289</v>
      </c>
      <c r="I12" s="60" t="s">
        <v>554</v>
      </c>
      <c r="J12" s="27" t="s">
        <v>6</v>
      </c>
      <c r="K12" s="5"/>
      <c r="L12" s="5"/>
    </row>
    <row r="13" spans="1:12" ht="32.25" customHeight="1">
      <c r="A13" s="9" t="s">
        <v>44</v>
      </c>
      <c r="B13" s="55" t="s">
        <v>346</v>
      </c>
      <c r="C13" s="64" t="s">
        <v>22</v>
      </c>
      <c r="D13" s="49"/>
      <c r="E13" s="50" t="s">
        <v>253</v>
      </c>
      <c r="F13" s="60" t="s">
        <v>205</v>
      </c>
      <c r="G13" s="71" t="s">
        <v>555</v>
      </c>
      <c r="H13" s="56" t="s">
        <v>289</v>
      </c>
      <c r="I13" s="60" t="s">
        <v>220</v>
      </c>
      <c r="J13" s="27" t="s">
        <v>7</v>
      </c>
      <c r="K13" s="5"/>
      <c r="L13" s="5"/>
    </row>
    <row r="14" spans="1:12" ht="30.75" customHeight="1">
      <c r="A14" s="9" t="s">
        <v>45</v>
      </c>
      <c r="B14" s="55" t="s">
        <v>346</v>
      </c>
      <c r="C14" s="61" t="s">
        <v>23</v>
      </c>
      <c r="D14" s="49"/>
      <c r="E14" s="50" t="s">
        <v>165</v>
      </c>
      <c r="F14" s="60" t="s">
        <v>205</v>
      </c>
      <c r="G14" s="71" t="s">
        <v>559</v>
      </c>
      <c r="H14" s="56" t="s">
        <v>294</v>
      </c>
      <c r="I14" s="60" t="s">
        <v>404</v>
      </c>
      <c r="J14" s="27" t="s">
        <v>7</v>
      </c>
      <c r="K14" s="5"/>
      <c r="L14" s="5"/>
    </row>
    <row r="15" spans="1:12" ht="44.25" customHeight="1">
      <c r="A15" s="9" t="s">
        <v>65</v>
      </c>
      <c r="B15" s="55" t="s">
        <v>346</v>
      </c>
      <c r="C15" s="64" t="s">
        <v>24</v>
      </c>
      <c r="D15" s="49"/>
      <c r="E15" s="50" t="s">
        <v>38</v>
      </c>
      <c r="F15" s="60" t="s">
        <v>205</v>
      </c>
      <c r="G15" s="64" t="s">
        <v>557</v>
      </c>
      <c r="H15" s="56" t="s">
        <v>289</v>
      </c>
      <c r="I15" s="60" t="s">
        <v>556</v>
      </c>
      <c r="J15" s="27" t="s">
        <v>8</v>
      </c>
      <c r="K15" s="5"/>
      <c r="L15" s="5"/>
    </row>
    <row r="16" spans="1:12" ht="125.25" customHeight="1">
      <c r="A16" s="9" t="s">
        <v>35</v>
      </c>
      <c r="B16" s="55" t="s">
        <v>346</v>
      </c>
      <c r="C16" s="64" t="s">
        <v>278</v>
      </c>
      <c r="D16" s="49"/>
      <c r="E16" s="50" t="s">
        <v>1</v>
      </c>
      <c r="F16" s="60" t="s">
        <v>560</v>
      </c>
      <c r="G16" s="65" t="s">
        <v>561</v>
      </c>
      <c r="H16" s="56" t="s">
        <v>562</v>
      </c>
      <c r="I16" s="60" t="s">
        <v>279</v>
      </c>
      <c r="J16" s="27" t="s">
        <v>9</v>
      </c>
      <c r="K16" s="5"/>
      <c r="L16" s="5"/>
    </row>
    <row r="17" spans="1:12" ht="98.25" customHeight="1">
      <c r="A17" s="9" t="s">
        <v>399</v>
      </c>
      <c r="B17" s="55" t="s">
        <v>346</v>
      </c>
      <c r="C17" s="64" t="s">
        <v>280</v>
      </c>
      <c r="D17" s="49"/>
      <c r="E17" s="50" t="s">
        <v>36</v>
      </c>
      <c r="F17" s="60" t="s">
        <v>359</v>
      </c>
      <c r="G17" s="77" t="s">
        <v>563</v>
      </c>
      <c r="H17" s="56" t="s">
        <v>69</v>
      </c>
      <c r="I17" s="60" t="s">
        <v>279</v>
      </c>
      <c r="J17" s="27" t="s">
        <v>9</v>
      </c>
      <c r="K17" s="5"/>
      <c r="L17" s="5"/>
    </row>
    <row r="18" spans="1:12" ht="60" customHeight="1">
      <c r="A18" s="9" t="s">
        <v>564</v>
      </c>
      <c r="B18" s="55" t="s">
        <v>346</v>
      </c>
      <c r="C18" s="64" t="s">
        <v>568</v>
      </c>
      <c r="D18" s="49"/>
      <c r="E18" s="50"/>
      <c r="F18" s="60" t="s">
        <v>565</v>
      </c>
      <c r="G18" s="60" t="s">
        <v>565</v>
      </c>
      <c r="H18" s="56" t="s">
        <v>15</v>
      </c>
      <c r="I18" s="60" t="s">
        <v>566</v>
      </c>
      <c r="J18" s="27" t="s">
        <v>567</v>
      </c>
      <c r="K18" s="5"/>
      <c r="L18" s="5"/>
    </row>
    <row r="19" spans="1:12" ht="58.5" customHeight="1">
      <c r="A19" s="9" t="s">
        <v>198</v>
      </c>
      <c r="B19" s="55" t="s">
        <v>199</v>
      </c>
      <c r="C19" s="64" t="s">
        <v>191</v>
      </c>
      <c r="D19" s="49"/>
      <c r="E19" s="50" t="s">
        <v>200</v>
      </c>
      <c r="F19" s="60" t="s">
        <v>209</v>
      </c>
      <c r="G19" s="64" t="s">
        <v>504</v>
      </c>
      <c r="H19" s="56" t="s">
        <v>345</v>
      </c>
      <c r="I19" s="60" t="s">
        <v>164</v>
      </c>
      <c r="J19" s="27" t="s">
        <v>5</v>
      </c>
      <c r="K19" s="5"/>
      <c r="L19" s="5"/>
    </row>
    <row r="20" spans="1:10" ht="57.75" customHeight="1">
      <c r="A20" s="9" t="s">
        <v>110</v>
      </c>
      <c r="B20" s="55" t="s">
        <v>347</v>
      </c>
      <c r="C20" s="64" t="s">
        <v>384</v>
      </c>
      <c r="D20" s="49" t="s">
        <v>196</v>
      </c>
      <c r="E20" s="51" t="s">
        <v>149</v>
      </c>
      <c r="F20" s="69" t="s">
        <v>364</v>
      </c>
      <c r="G20" s="76" t="s">
        <v>510</v>
      </c>
      <c r="H20" s="86" t="s">
        <v>289</v>
      </c>
      <c r="I20" s="60" t="s">
        <v>385</v>
      </c>
      <c r="J20" s="27" t="s">
        <v>111</v>
      </c>
    </row>
    <row r="21" spans="1:12" ht="138.75" customHeight="1">
      <c r="A21" s="9" t="s">
        <v>212</v>
      </c>
      <c r="B21" s="55" t="s">
        <v>347</v>
      </c>
      <c r="C21" s="64" t="s">
        <v>511</v>
      </c>
      <c r="D21" s="49"/>
      <c r="E21" s="50"/>
      <c r="F21" s="60" t="s">
        <v>204</v>
      </c>
      <c r="G21" s="65" t="s">
        <v>512</v>
      </c>
      <c r="H21" s="56" t="s">
        <v>345</v>
      </c>
      <c r="I21" s="60" t="s">
        <v>260</v>
      </c>
      <c r="J21" s="27" t="s">
        <v>348</v>
      </c>
      <c r="K21" s="1"/>
      <c r="L21" s="1"/>
    </row>
    <row r="22" spans="1:10" s="1" customFormat="1" ht="153.75" customHeight="1">
      <c r="A22" s="9" t="s">
        <v>213</v>
      </c>
      <c r="B22" s="55" t="s">
        <v>347</v>
      </c>
      <c r="C22" s="75" t="s">
        <v>619</v>
      </c>
      <c r="D22" s="49"/>
      <c r="E22" s="50"/>
      <c r="F22" s="60" t="s">
        <v>204</v>
      </c>
      <c r="G22" s="66" t="s">
        <v>513</v>
      </c>
      <c r="H22" s="56" t="s">
        <v>345</v>
      </c>
      <c r="I22" s="60" t="s">
        <v>261</v>
      </c>
      <c r="J22" s="27" t="s">
        <v>60</v>
      </c>
    </row>
    <row r="23" spans="1:10" s="1" customFormat="1" ht="112.5" customHeight="1">
      <c r="A23" s="9" t="s">
        <v>214</v>
      </c>
      <c r="B23" s="55" t="s">
        <v>347</v>
      </c>
      <c r="C23" s="78" t="s">
        <v>262</v>
      </c>
      <c r="D23" s="49"/>
      <c r="E23" s="50"/>
      <c r="F23" s="60" t="s">
        <v>204</v>
      </c>
      <c r="G23" s="64" t="s">
        <v>514</v>
      </c>
      <c r="H23" s="56" t="s">
        <v>345</v>
      </c>
      <c r="I23" s="60" t="s">
        <v>243</v>
      </c>
      <c r="J23" s="27" t="s">
        <v>59</v>
      </c>
    </row>
    <row r="24" spans="1:12" s="1" customFormat="1" ht="43.5" customHeight="1">
      <c r="A24" s="9" t="s">
        <v>180</v>
      </c>
      <c r="B24" s="55" t="s">
        <v>347</v>
      </c>
      <c r="C24" s="64" t="s">
        <v>112</v>
      </c>
      <c r="D24" s="49"/>
      <c r="E24" s="50" t="s">
        <v>426</v>
      </c>
      <c r="F24" s="60" t="s">
        <v>210</v>
      </c>
      <c r="G24" s="77" t="s">
        <v>515</v>
      </c>
      <c r="H24" s="56" t="s">
        <v>27</v>
      </c>
      <c r="I24" s="60" t="s">
        <v>516</v>
      </c>
      <c r="J24" s="27" t="s">
        <v>349</v>
      </c>
      <c r="K24" s="4"/>
      <c r="L24" s="4"/>
    </row>
    <row r="25" spans="1:12" s="1" customFormat="1" ht="85.5" customHeight="1">
      <c r="A25" s="9" t="s">
        <v>350</v>
      </c>
      <c r="B25" s="55" t="s">
        <v>347</v>
      </c>
      <c r="C25" s="57" t="s">
        <v>524</v>
      </c>
      <c r="D25" s="49"/>
      <c r="E25" s="50" t="s">
        <v>427</v>
      </c>
      <c r="F25" s="60" t="s">
        <v>210</v>
      </c>
      <c r="G25" s="82" t="s">
        <v>517</v>
      </c>
      <c r="H25" s="85" t="s">
        <v>286</v>
      </c>
      <c r="I25" s="63" t="s">
        <v>285</v>
      </c>
      <c r="J25" s="27" t="s">
        <v>351</v>
      </c>
      <c r="K25" s="4"/>
      <c r="L25" s="4"/>
    </row>
    <row r="26" spans="1:12" s="1" customFormat="1" ht="54.75" customHeight="1">
      <c r="A26" s="9" t="s">
        <v>507</v>
      </c>
      <c r="B26" s="55" t="s">
        <v>347</v>
      </c>
      <c r="C26" s="61" t="s">
        <v>292</v>
      </c>
      <c r="D26" s="49" t="s">
        <v>131</v>
      </c>
      <c r="E26" s="50"/>
      <c r="F26" s="60" t="s">
        <v>203</v>
      </c>
      <c r="G26" s="65" t="s">
        <v>508</v>
      </c>
      <c r="H26" s="56" t="s">
        <v>289</v>
      </c>
      <c r="I26" s="60" t="s">
        <v>509</v>
      </c>
      <c r="J26" s="27" t="s">
        <v>352</v>
      </c>
      <c r="K26" s="5"/>
      <c r="L26" s="5"/>
    </row>
    <row r="27" spans="1:12" ht="44.25" customHeight="1">
      <c r="A27" s="9" t="s">
        <v>168</v>
      </c>
      <c r="B27" s="55" t="s">
        <v>347</v>
      </c>
      <c r="C27" s="64" t="s">
        <v>308</v>
      </c>
      <c r="D27" s="49"/>
      <c r="E27" s="50"/>
      <c r="F27" s="60" t="s">
        <v>205</v>
      </c>
      <c r="G27" s="64" t="s">
        <v>518</v>
      </c>
      <c r="H27" s="56" t="s">
        <v>289</v>
      </c>
      <c r="I27" s="60" t="s">
        <v>362</v>
      </c>
      <c r="J27" s="27" t="s">
        <v>353</v>
      </c>
      <c r="K27" s="1"/>
      <c r="L27" s="1"/>
    </row>
    <row r="28" spans="1:10" s="1" customFormat="1" ht="30.75" customHeight="1">
      <c r="A28" s="9" t="s">
        <v>169</v>
      </c>
      <c r="B28" s="55" t="s">
        <v>347</v>
      </c>
      <c r="C28" s="64" t="s">
        <v>232</v>
      </c>
      <c r="D28" s="49"/>
      <c r="E28" s="50"/>
      <c r="F28" s="60" t="s">
        <v>205</v>
      </c>
      <c r="G28" s="64" t="s">
        <v>519</v>
      </c>
      <c r="H28" s="56" t="s">
        <v>16</v>
      </c>
      <c r="I28" s="60" t="s">
        <v>363</v>
      </c>
      <c r="J28" s="27" t="s">
        <v>354</v>
      </c>
    </row>
    <row r="29" spans="1:10" s="1" customFormat="1" ht="47.25" customHeight="1">
      <c r="A29" s="9" t="s">
        <v>170</v>
      </c>
      <c r="B29" s="55" t="s">
        <v>347</v>
      </c>
      <c r="C29" s="64" t="s">
        <v>73</v>
      </c>
      <c r="D29" s="49"/>
      <c r="E29" s="50"/>
      <c r="F29" s="60" t="s">
        <v>205</v>
      </c>
      <c r="G29" s="64" t="s">
        <v>523</v>
      </c>
      <c r="H29" s="56" t="s">
        <v>345</v>
      </c>
      <c r="I29" s="60" t="s">
        <v>520</v>
      </c>
      <c r="J29" s="27" t="s">
        <v>353</v>
      </c>
    </row>
    <row r="30" spans="1:12" ht="72" customHeight="1">
      <c r="A30" s="9" t="s">
        <v>521</v>
      </c>
      <c r="B30" s="55" t="s">
        <v>347</v>
      </c>
      <c r="C30" s="78" t="s">
        <v>522</v>
      </c>
      <c r="D30" s="49"/>
      <c r="E30" s="50"/>
      <c r="F30" s="60" t="s">
        <v>205</v>
      </c>
      <c r="G30" s="64" t="s">
        <v>525</v>
      </c>
      <c r="H30" s="56" t="s">
        <v>526</v>
      </c>
      <c r="I30" s="60" t="s">
        <v>527</v>
      </c>
      <c r="J30" s="27" t="s">
        <v>353</v>
      </c>
      <c r="K30" s="1"/>
      <c r="L30" s="1"/>
    </row>
    <row r="31" spans="1:12" s="1" customFormat="1" ht="45" customHeight="1">
      <c r="A31" s="9" t="s">
        <v>400</v>
      </c>
      <c r="B31" s="55" t="s">
        <v>347</v>
      </c>
      <c r="C31" s="64" t="s">
        <v>277</v>
      </c>
      <c r="D31" s="49"/>
      <c r="E31" s="50" t="s">
        <v>406</v>
      </c>
      <c r="F31" s="60" t="s">
        <v>211</v>
      </c>
      <c r="G31" s="76" t="s">
        <v>528</v>
      </c>
      <c r="H31" s="56" t="s">
        <v>27</v>
      </c>
      <c r="I31" s="60" t="s">
        <v>529</v>
      </c>
      <c r="J31" s="27" t="s">
        <v>355</v>
      </c>
      <c r="K31" s="4"/>
      <c r="L31" s="4"/>
    </row>
    <row r="32" spans="1:10" ht="56.25" customHeight="1">
      <c r="A32" s="9" t="s">
        <v>356</v>
      </c>
      <c r="B32" s="55" t="s">
        <v>347</v>
      </c>
      <c r="C32" s="64" t="s">
        <v>530</v>
      </c>
      <c r="D32" s="49"/>
      <c r="E32" s="50" t="s">
        <v>0</v>
      </c>
      <c r="F32" s="60" t="s">
        <v>531</v>
      </c>
      <c r="G32" s="65" t="s">
        <v>532</v>
      </c>
      <c r="H32" s="56" t="s">
        <v>286</v>
      </c>
      <c r="I32" s="60" t="s">
        <v>383</v>
      </c>
      <c r="J32" s="27" t="s">
        <v>349</v>
      </c>
    </row>
    <row r="33" spans="1:12" s="8" customFormat="1" ht="155.25" customHeight="1">
      <c r="A33" s="9" t="s">
        <v>113</v>
      </c>
      <c r="B33" s="55" t="s">
        <v>347</v>
      </c>
      <c r="C33" s="57" t="s">
        <v>293</v>
      </c>
      <c r="D33" s="52" t="s">
        <v>131</v>
      </c>
      <c r="E33" s="53" t="s">
        <v>216</v>
      </c>
      <c r="F33" s="81" t="s">
        <v>505</v>
      </c>
      <c r="G33" s="67" t="s">
        <v>506</v>
      </c>
      <c r="H33" s="56" t="s">
        <v>15</v>
      </c>
      <c r="I33" s="60" t="s">
        <v>114</v>
      </c>
      <c r="J33" s="27" t="s">
        <v>357</v>
      </c>
      <c r="K33" s="4"/>
      <c r="L33" s="4"/>
    </row>
    <row r="34" spans="1:12" s="1" customFormat="1" ht="409.5" customHeight="1">
      <c r="A34" s="9" t="s">
        <v>533</v>
      </c>
      <c r="B34" s="55" t="s">
        <v>347</v>
      </c>
      <c r="C34" s="116" t="s">
        <v>534</v>
      </c>
      <c r="D34" s="117"/>
      <c r="E34" s="118"/>
      <c r="F34" s="60" t="s">
        <v>535</v>
      </c>
      <c r="G34" s="68" t="s">
        <v>536</v>
      </c>
      <c r="H34" s="56" t="s">
        <v>537</v>
      </c>
      <c r="I34" s="69" t="s">
        <v>295</v>
      </c>
      <c r="J34" s="27" t="s">
        <v>358</v>
      </c>
      <c r="K34" s="4"/>
      <c r="L34" s="4"/>
    </row>
    <row r="35" spans="1:12" s="1" customFormat="1" ht="60" customHeight="1">
      <c r="A35" s="9" t="s">
        <v>40</v>
      </c>
      <c r="B35" s="55" t="s">
        <v>347</v>
      </c>
      <c r="C35" s="64" t="s">
        <v>296</v>
      </c>
      <c r="D35" s="49"/>
      <c r="E35" s="50" t="s">
        <v>313</v>
      </c>
      <c r="F35" s="60" t="s">
        <v>205</v>
      </c>
      <c r="G35" s="70" t="s">
        <v>538</v>
      </c>
      <c r="H35" s="56" t="s">
        <v>286</v>
      </c>
      <c r="I35" s="69" t="s">
        <v>297</v>
      </c>
      <c r="J35" s="27" t="s">
        <v>360</v>
      </c>
      <c r="K35" s="4"/>
      <c r="L35" s="4"/>
    </row>
    <row r="36" spans="1:10" ht="140.25" customHeight="1">
      <c r="A36" s="9" t="s">
        <v>569</v>
      </c>
      <c r="B36" s="7" t="s">
        <v>62</v>
      </c>
      <c r="C36" s="61" t="s">
        <v>64</v>
      </c>
      <c r="D36" s="49"/>
      <c r="E36" s="50" t="s">
        <v>11</v>
      </c>
      <c r="F36" s="60" t="s">
        <v>159</v>
      </c>
      <c r="G36" s="65" t="s">
        <v>570</v>
      </c>
      <c r="H36" s="85" t="s">
        <v>289</v>
      </c>
      <c r="I36" s="60" t="s">
        <v>571</v>
      </c>
      <c r="J36" s="27" t="s">
        <v>61</v>
      </c>
    </row>
    <row r="37" spans="1:10" ht="114.75" customHeight="1">
      <c r="A37" s="9" t="s">
        <v>572</v>
      </c>
      <c r="B37" s="7" t="s">
        <v>62</v>
      </c>
      <c r="C37" s="64" t="s">
        <v>573</v>
      </c>
      <c r="D37" s="49"/>
      <c r="E37" s="50"/>
      <c r="F37" s="60" t="s">
        <v>574</v>
      </c>
      <c r="G37" s="65" t="s">
        <v>620</v>
      </c>
      <c r="H37" s="56" t="s">
        <v>15</v>
      </c>
      <c r="I37" s="60" t="s">
        <v>575</v>
      </c>
      <c r="J37" s="27" t="s">
        <v>63</v>
      </c>
    </row>
    <row r="38" spans="1:10" ht="73.5" customHeight="1">
      <c r="A38" s="9" t="s">
        <v>632</v>
      </c>
      <c r="B38" s="7" t="s">
        <v>576</v>
      </c>
      <c r="C38" s="64" t="s">
        <v>577</v>
      </c>
      <c r="D38" s="49"/>
      <c r="E38" s="50"/>
      <c r="F38" s="60" t="s">
        <v>578</v>
      </c>
      <c r="G38" s="65" t="s">
        <v>579</v>
      </c>
      <c r="H38" s="56" t="s">
        <v>15</v>
      </c>
      <c r="I38" s="60" t="s">
        <v>580</v>
      </c>
      <c r="J38" s="27" t="s">
        <v>581</v>
      </c>
    </row>
    <row r="39" spans="1:10" s="1" customFormat="1" ht="43.5" customHeight="1">
      <c r="A39" s="9" t="s">
        <v>46</v>
      </c>
      <c r="B39" s="7" t="s">
        <v>302</v>
      </c>
      <c r="C39" s="64" t="s">
        <v>441</v>
      </c>
      <c r="D39" s="49"/>
      <c r="E39" s="50" t="s">
        <v>142</v>
      </c>
      <c r="F39" s="60" t="s">
        <v>442</v>
      </c>
      <c r="G39" s="64" t="s">
        <v>443</v>
      </c>
      <c r="H39" s="56" t="s">
        <v>444</v>
      </c>
      <c r="I39" s="60" t="s">
        <v>445</v>
      </c>
      <c r="J39" s="27" t="s">
        <v>133</v>
      </c>
    </row>
    <row r="40" spans="1:10" s="1" customFormat="1" ht="44.25" customHeight="1">
      <c r="A40" s="9" t="s">
        <v>415</v>
      </c>
      <c r="B40" s="7" t="s">
        <v>302</v>
      </c>
      <c r="C40" s="64" t="s">
        <v>446</v>
      </c>
      <c r="D40" s="49"/>
      <c r="E40" s="50"/>
      <c r="F40" s="60" t="s">
        <v>447</v>
      </c>
      <c r="G40" s="64" t="s">
        <v>474</v>
      </c>
      <c r="H40" s="56" t="s">
        <v>448</v>
      </c>
      <c r="I40" s="60" t="s">
        <v>445</v>
      </c>
      <c r="J40" s="27" t="s">
        <v>134</v>
      </c>
    </row>
    <row r="41" spans="1:10" s="1" customFormat="1" ht="30.75" customHeight="1">
      <c r="A41" s="9" t="s">
        <v>416</v>
      </c>
      <c r="B41" s="7" t="s">
        <v>302</v>
      </c>
      <c r="C41" s="64" t="s">
        <v>449</v>
      </c>
      <c r="D41" s="49"/>
      <c r="E41" s="50" t="s">
        <v>120</v>
      </c>
      <c r="F41" s="60" t="s">
        <v>450</v>
      </c>
      <c r="G41" s="64" t="s">
        <v>451</v>
      </c>
      <c r="H41" s="56" t="s">
        <v>15</v>
      </c>
      <c r="I41" s="60" t="s">
        <v>452</v>
      </c>
      <c r="J41" s="27" t="s">
        <v>134</v>
      </c>
    </row>
    <row r="42" spans="1:10" s="1" customFormat="1" ht="46.5" customHeight="1">
      <c r="A42" s="9" t="s">
        <v>424</v>
      </c>
      <c r="B42" s="7" t="s">
        <v>302</v>
      </c>
      <c r="C42" s="57" t="s">
        <v>453</v>
      </c>
      <c r="D42" s="49"/>
      <c r="E42" s="50"/>
      <c r="F42" s="77" t="s">
        <v>454</v>
      </c>
      <c r="G42" s="93" t="s">
        <v>455</v>
      </c>
      <c r="H42" s="56" t="s">
        <v>15</v>
      </c>
      <c r="I42" s="60" t="s">
        <v>452</v>
      </c>
      <c r="J42" s="27" t="s">
        <v>134</v>
      </c>
    </row>
    <row r="43" spans="1:10" s="1" customFormat="1" ht="101.25" customHeight="1">
      <c r="A43" s="9" t="s">
        <v>425</v>
      </c>
      <c r="B43" s="7" t="s">
        <v>62</v>
      </c>
      <c r="C43" s="64" t="s">
        <v>26</v>
      </c>
      <c r="D43" s="49"/>
      <c r="E43" s="50" t="s">
        <v>141</v>
      </c>
      <c r="F43" s="102" t="s">
        <v>475</v>
      </c>
      <c r="G43" s="77" t="s">
        <v>456</v>
      </c>
      <c r="H43" s="94" t="s">
        <v>457</v>
      </c>
      <c r="I43" s="69" t="s">
        <v>458</v>
      </c>
      <c r="J43" s="27" t="s">
        <v>134</v>
      </c>
    </row>
    <row r="44" spans="1:10" s="1" customFormat="1" ht="45" customHeight="1">
      <c r="A44" s="9" t="s">
        <v>418</v>
      </c>
      <c r="B44" s="7" t="s">
        <v>302</v>
      </c>
      <c r="C44" s="64" t="s">
        <v>28</v>
      </c>
      <c r="D44" s="58"/>
      <c r="E44" s="59" t="s">
        <v>48</v>
      </c>
      <c r="F44" s="63" t="s">
        <v>459</v>
      </c>
      <c r="G44" s="66" t="s">
        <v>460</v>
      </c>
      <c r="H44" s="56" t="s">
        <v>312</v>
      </c>
      <c r="I44" s="60" t="s">
        <v>392</v>
      </c>
      <c r="J44" s="27" t="s">
        <v>315</v>
      </c>
    </row>
    <row r="45" spans="1:10" s="62" customFormat="1" ht="59.25" customHeight="1">
      <c r="A45" s="9" t="s">
        <v>182</v>
      </c>
      <c r="B45" s="7" t="s">
        <v>302</v>
      </c>
      <c r="C45" s="64" t="s">
        <v>29</v>
      </c>
      <c r="D45" s="49"/>
      <c r="E45" s="50" t="s">
        <v>303</v>
      </c>
      <c r="F45" s="60" t="s">
        <v>476</v>
      </c>
      <c r="G45" s="64" t="s">
        <v>461</v>
      </c>
      <c r="H45" s="56" t="s">
        <v>25</v>
      </c>
      <c r="I45" s="60" t="s">
        <v>30</v>
      </c>
      <c r="J45" s="27" t="s">
        <v>134</v>
      </c>
    </row>
    <row r="46" spans="1:10" s="1" customFormat="1" ht="165" customHeight="1">
      <c r="A46" s="9" t="s">
        <v>183</v>
      </c>
      <c r="B46" s="7" t="s">
        <v>421</v>
      </c>
      <c r="C46" s="72" t="s">
        <v>470</v>
      </c>
      <c r="D46" s="49"/>
      <c r="E46" s="50" t="s">
        <v>307</v>
      </c>
      <c r="F46" s="60" t="s">
        <v>205</v>
      </c>
      <c r="G46" s="73" t="s">
        <v>471</v>
      </c>
      <c r="H46" s="85" t="s">
        <v>472</v>
      </c>
      <c r="I46" s="69" t="s">
        <v>473</v>
      </c>
      <c r="J46" s="27" t="s">
        <v>192</v>
      </c>
    </row>
    <row r="47" spans="1:10" s="1" customFormat="1" ht="60.75" customHeight="1">
      <c r="A47" s="9" t="s">
        <v>171</v>
      </c>
      <c r="B47" s="7" t="s">
        <v>421</v>
      </c>
      <c r="C47" s="64" t="s">
        <v>127</v>
      </c>
      <c r="D47" s="49"/>
      <c r="E47" s="50"/>
      <c r="F47" s="60" t="s">
        <v>205</v>
      </c>
      <c r="G47" s="64" t="s">
        <v>462</v>
      </c>
      <c r="H47" s="56" t="s">
        <v>289</v>
      </c>
      <c r="I47" s="60" t="s">
        <v>463</v>
      </c>
      <c r="J47" s="27" t="s">
        <v>193</v>
      </c>
    </row>
    <row r="48" spans="1:10" s="1" customFormat="1" ht="99" customHeight="1">
      <c r="A48" s="9" t="s">
        <v>184</v>
      </c>
      <c r="B48" s="7" t="s">
        <v>421</v>
      </c>
      <c r="C48" s="75" t="s">
        <v>478</v>
      </c>
      <c r="D48" s="49"/>
      <c r="E48" s="50" t="s">
        <v>223</v>
      </c>
      <c r="F48" s="83" t="s">
        <v>207</v>
      </c>
      <c r="G48" s="76" t="s">
        <v>479</v>
      </c>
      <c r="H48" s="56" t="s">
        <v>32</v>
      </c>
      <c r="I48" s="60" t="s">
        <v>31</v>
      </c>
      <c r="J48" s="27" t="s">
        <v>370</v>
      </c>
    </row>
    <row r="49" spans="1:10" s="1" customFormat="1" ht="72" customHeight="1">
      <c r="A49" s="9" t="s">
        <v>420</v>
      </c>
      <c r="B49" s="7" t="s">
        <v>421</v>
      </c>
      <c r="C49" s="64" t="s">
        <v>258</v>
      </c>
      <c r="D49" s="49"/>
      <c r="E49" s="50" t="s">
        <v>139</v>
      </c>
      <c r="F49" s="60" t="s">
        <v>205</v>
      </c>
      <c r="G49" s="76" t="s">
        <v>481</v>
      </c>
      <c r="H49" s="56" t="s">
        <v>15</v>
      </c>
      <c r="I49" s="101" t="s">
        <v>480</v>
      </c>
      <c r="J49" s="27" t="s">
        <v>55</v>
      </c>
    </row>
    <row r="50" spans="1:10" s="1" customFormat="1" ht="99.75" customHeight="1">
      <c r="A50" s="9" t="s">
        <v>185</v>
      </c>
      <c r="B50" s="7" t="s">
        <v>421</v>
      </c>
      <c r="C50" s="64" t="s">
        <v>482</v>
      </c>
      <c r="D50" s="49"/>
      <c r="E50" s="50" t="s">
        <v>230</v>
      </c>
      <c r="F50" s="60" t="s">
        <v>205</v>
      </c>
      <c r="G50" s="96" t="s">
        <v>613</v>
      </c>
      <c r="H50" s="56" t="s">
        <v>483</v>
      </c>
      <c r="I50" s="60" t="s">
        <v>484</v>
      </c>
      <c r="J50" s="27" t="s">
        <v>355</v>
      </c>
    </row>
    <row r="51" spans="1:10" s="1" customFormat="1" ht="141" customHeight="1">
      <c r="A51" s="9" t="s">
        <v>124</v>
      </c>
      <c r="B51" s="7" t="s">
        <v>421</v>
      </c>
      <c r="C51" s="64" t="s">
        <v>464</v>
      </c>
      <c r="D51" s="49"/>
      <c r="E51" s="54"/>
      <c r="F51" s="95" t="s">
        <v>465</v>
      </c>
      <c r="G51" s="77" t="s">
        <v>612</v>
      </c>
      <c r="H51" s="56" t="s">
        <v>15</v>
      </c>
      <c r="I51" s="101" t="s">
        <v>466</v>
      </c>
      <c r="J51" s="27" t="s">
        <v>193</v>
      </c>
    </row>
    <row r="52" spans="1:12" ht="114.75" customHeight="1">
      <c r="A52" s="9" t="s">
        <v>174</v>
      </c>
      <c r="B52" s="7" t="s">
        <v>421</v>
      </c>
      <c r="C52" s="64" t="s">
        <v>115</v>
      </c>
      <c r="D52" s="49"/>
      <c r="E52" s="50" t="s">
        <v>121</v>
      </c>
      <c r="F52" s="60" t="s">
        <v>615</v>
      </c>
      <c r="G52" s="97" t="s">
        <v>496</v>
      </c>
      <c r="H52" s="56" t="s">
        <v>286</v>
      </c>
      <c r="I52" s="60" t="s">
        <v>491</v>
      </c>
      <c r="J52" s="27" t="s">
        <v>55</v>
      </c>
      <c r="K52" s="1"/>
      <c r="L52" s="1"/>
    </row>
    <row r="53" spans="1:12" ht="143.25" customHeight="1">
      <c r="A53" s="9" t="s">
        <v>222</v>
      </c>
      <c r="B53" s="7" t="s">
        <v>421</v>
      </c>
      <c r="C53" s="64" t="s">
        <v>492</v>
      </c>
      <c r="D53" s="49"/>
      <c r="E53" s="50" t="s">
        <v>175</v>
      </c>
      <c r="F53" s="60" t="s">
        <v>205</v>
      </c>
      <c r="G53" s="76" t="s">
        <v>493</v>
      </c>
      <c r="H53" s="56" t="s">
        <v>116</v>
      </c>
      <c r="I53" s="60" t="s">
        <v>614</v>
      </c>
      <c r="J53" s="27" t="s">
        <v>355</v>
      </c>
      <c r="K53" s="1"/>
      <c r="L53" s="1"/>
    </row>
    <row r="54" spans="1:10" s="1" customFormat="1" ht="72.75" customHeight="1">
      <c r="A54" s="9" t="s">
        <v>125</v>
      </c>
      <c r="B54" s="7" t="s">
        <v>421</v>
      </c>
      <c r="C54" s="98" t="s">
        <v>343</v>
      </c>
      <c r="D54" s="49"/>
      <c r="E54" s="50" t="s">
        <v>12</v>
      </c>
      <c r="F54" s="60" t="s">
        <v>616</v>
      </c>
      <c r="G54" s="77" t="s">
        <v>497</v>
      </c>
      <c r="H54" s="56" t="s">
        <v>498</v>
      </c>
      <c r="I54" s="60" t="s">
        <v>344</v>
      </c>
      <c r="J54" s="27" t="s">
        <v>55</v>
      </c>
    </row>
    <row r="55" spans="1:10" s="1" customFormat="1" ht="138.75" customHeight="1">
      <c r="A55" s="9" t="s">
        <v>231</v>
      </c>
      <c r="B55" s="7" t="s">
        <v>421</v>
      </c>
      <c r="C55" s="64" t="s">
        <v>499</v>
      </c>
      <c r="D55" s="49"/>
      <c r="E55" s="50" t="s">
        <v>166</v>
      </c>
      <c r="F55" s="60" t="s">
        <v>365</v>
      </c>
      <c r="G55" s="71" t="s">
        <v>617</v>
      </c>
      <c r="H55" s="56" t="s">
        <v>289</v>
      </c>
      <c r="I55" s="60" t="s">
        <v>500</v>
      </c>
      <c r="J55" s="27" t="s">
        <v>55</v>
      </c>
    </row>
    <row r="56" spans="1:12" ht="75" customHeight="1">
      <c r="A56" s="9" t="s">
        <v>423</v>
      </c>
      <c r="B56" s="7" t="s">
        <v>421</v>
      </c>
      <c r="C56" s="64" t="s">
        <v>488</v>
      </c>
      <c r="D56" s="49"/>
      <c r="E56" s="50" t="s">
        <v>52</v>
      </c>
      <c r="F56" s="60" t="s">
        <v>366</v>
      </c>
      <c r="G56" s="77" t="s">
        <v>489</v>
      </c>
      <c r="H56" s="56" t="s">
        <v>289</v>
      </c>
      <c r="I56" s="60" t="s">
        <v>490</v>
      </c>
      <c r="J56" s="27" t="s">
        <v>55</v>
      </c>
      <c r="K56" s="1"/>
      <c r="L56" s="1"/>
    </row>
    <row r="57" spans="1:12" ht="108.75" customHeight="1">
      <c r="A57" s="9" t="s">
        <v>422</v>
      </c>
      <c r="B57" s="7" t="s">
        <v>421</v>
      </c>
      <c r="C57" s="64" t="s">
        <v>67</v>
      </c>
      <c r="D57" s="49"/>
      <c r="E57" s="50" t="s">
        <v>50</v>
      </c>
      <c r="F57" s="60" t="s">
        <v>366</v>
      </c>
      <c r="G57" s="77" t="s">
        <v>494</v>
      </c>
      <c r="H57" s="56" t="s">
        <v>345</v>
      </c>
      <c r="I57" s="60" t="s">
        <v>495</v>
      </c>
      <c r="J57" s="27" t="s">
        <v>55</v>
      </c>
      <c r="K57" s="1"/>
      <c r="L57" s="1"/>
    </row>
    <row r="58" spans="1:10" s="1" customFormat="1" ht="84" customHeight="1">
      <c r="A58" s="9" t="s">
        <v>181</v>
      </c>
      <c r="B58" s="7" t="s">
        <v>421</v>
      </c>
      <c r="C58" s="64" t="s">
        <v>138</v>
      </c>
      <c r="D58" s="49"/>
      <c r="E58" s="50" t="s">
        <v>281</v>
      </c>
      <c r="F58" s="60" t="s">
        <v>205</v>
      </c>
      <c r="G58" s="76" t="s">
        <v>618</v>
      </c>
      <c r="H58" s="56" t="s">
        <v>15</v>
      </c>
      <c r="I58" s="60" t="s">
        <v>502</v>
      </c>
      <c r="J58" s="27" t="s">
        <v>194</v>
      </c>
    </row>
    <row r="59" spans="1:10" s="1" customFormat="1" ht="70.5" customHeight="1">
      <c r="A59" s="9" t="s">
        <v>172</v>
      </c>
      <c r="B59" s="7" t="s">
        <v>421</v>
      </c>
      <c r="C59" s="64" t="s">
        <v>467</v>
      </c>
      <c r="D59" s="49"/>
      <c r="E59" s="50"/>
      <c r="F59" s="60" t="s">
        <v>205</v>
      </c>
      <c r="G59" s="64" t="s">
        <v>468</v>
      </c>
      <c r="H59" s="56" t="s">
        <v>501</v>
      </c>
      <c r="I59" s="74" t="s">
        <v>469</v>
      </c>
      <c r="J59" s="27" t="s">
        <v>195</v>
      </c>
    </row>
    <row r="60" spans="1:12" ht="73.5" customHeight="1">
      <c r="A60" s="9" t="s">
        <v>123</v>
      </c>
      <c r="B60" s="7" t="s">
        <v>421</v>
      </c>
      <c r="C60" s="64" t="s">
        <v>485</v>
      </c>
      <c r="D60" s="49"/>
      <c r="E60" s="50" t="s">
        <v>49</v>
      </c>
      <c r="F60" s="60" t="s">
        <v>367</v>
      </c>
      <c r="G60" s="71" t="s">
        <v>486</v>
      </c>
      <c r="H60" s="56" t="s">
        <v>345</v>
      </c>
      <c r="I60" s="60" t="s">
        <v>487</v>
      </c>
      <c r="J60" s="27" t="s">
        <v>55</v>
      </c>
      <c r="K60" s="1"/>
      <c r="L60" s="1"/>
    </row>
    <row r="61" spans="1:12" ht="99" customHeight="1">
      <c r="A61" s="9" t="s">
        <v>391</v>
      </c>
      <c r="B61" s="7" t="s">
        <v>393</v>
      </c>
      <c r="C61" s="64" t="s">
        <v>68</v>
      </c>
      <c r="D61" s="49"/>
      <c r="E61" s="50"/>
      <c r="F61" s="60" t="s">
        <v>429</v>
      </c>
      <c r="G61" s="77" t="s">
        <v>430</v>
      </c>
      <c r="H61" s="94" t="s">
        <v>431</v>
      </c>
      <c r="I61" s="69" t="s">
        <v>432</v>
      </c>
      <c r="J61" s="27" t="s">
        <v>59</v>
      </c>
      <c r="K61" s="1"/>
      <c r="L61" s="1"/>
    </row>
    <row r="62" spans="1:12" ht="58.5" customHeight="1">
      <c r="A62" s="9" t="s">
        <v>58</v>
      </c>
      <c r="B62" s="7" t="s">
        <v>393</v>
      </c>
      <c r="C62" s="64" t="s">
        <v>433</v>
      </c>
      <c r="D62" s="49"/>
      <c r="E62" s="50"/>
      <c r="F62" s="60" t="s">
        <v>434</v>
      </c>
      <c r="G62" s="65" t="s">
        <v>435</v>
      </c>
      <c r="H62" s="56" t="s">
        <v>15</v>
      </c>
      <c r="I62" s="60" t="s">
        <v>436</v>
      </c>
      <c r="J62" s="27" t="s">
        <v>60</v>
      </c>
      <c r="K62" s="1"/>
      <c r="L62" s="1"/>
    </row>
    <row r="63" spans="1:12" ht="57" customHeight="1">
      <c r="A63" s="9" t="s">
        <v>57</v>
      </c>
      <c r="B63" s="7" t="s">
        <v>393</v>
      </c>
      <c r="C63" s="64" t="s">
        <v>437</v>
      </c>
      <c r="D63" s="49"/>
      <c r="E63" s="50"/>
      <c r="F63" s="60" t="s">
        <v>438</v>
      </c>
      <c r="G63" s="65" t="s">
        <v>477</v>
      </c>
      <c r="H63" s="56" t="s">
        <v>439</v>
      </c>
      <c r="I63" s="60" t="s">
        <v>440</v>
      </c>
      <c r="J63" s="27" t="s">
        <v>59</v>
      </c>
      <c r="K63" s="1"/>
      <c r="L63" s="1"/>
    </row>
    <row r="64" spans="1:12" s="1" customFormat="1" ht="56.25" customHeight="1">
      <c r="A64" s="9" t="s">
        <v>369</v>
      </c>
      <c r="B64" s="7" t="s">
        <v>177</v>
      </c>
      <c r="C64" s="64" t="s">
        <v>287</v>
      </c>
      <c r="D64" s="49"/>
      <c r="E64" s="50" t="s">
        <v>221</v>
      </c>
      <c r="F64" s="69" t="s">
        <v>625</v>
      </c>
      <c r="G64" s="65" t="s">
        <v>626</v>
      </c>
      <c r="H64" s="85" t="s">
        <v>286</v>
      </c>
      <c r="I64" s="60" t="s">
        <v>143</v>
      </c>
      <c r="J64" s="27" t="s">
        <v>10</v>
      </c>
      <c r="K64" s="10"/>
      <c r="L64" s="10"/>
    </row>
    <row r="65" spans="1:12" ht="96.75" customHeight="1">
      <c r="A65" s="9" t="s">
        <v>179</v>
      </c>
      <c r="B65" s="7" t="s">
        <v>177</v>
      </c>
      <c r="C65" s="64" t="s">
        <v>237</v>
      </c>
      <c r="D65" s="49"/>
      <c r="E65" s="50" t="s">
        <v>238</v>
      </c>
      <c r="F65" s="60" t="s">
        <v>160</v>
      </c>
      <c r="G65" s="65" t="s">
        <v>627</v>
      </c>
      <c r="H65" s="85" t="s">
        <v>289</v>
      </c>
      <c r="I65" s="60" t="s">
        <v>288</v>
      </c>
      <c r="J65" s="27" t="s">
        <v>10</v>
      </c>
      <c r="K65" s="10"/>
      <c r="L65" s="10"/>
    </row>
    <row r="66" spans="1:10" s="1" customFormat="1" ht="55.5" customHeight="1">
      <c r="A66" s="9" t="s">
        <v>284</v>
      </c>
      <c r="B66" s="7" t="s">
        <v>398</v>
      </c>
      <c r="C66" s="64" t="s">
        <v>276</v>
      </c>
      <c r="D66" s="49"/>
      <c r="E66" s="50" t="s">
        <v>405</v>
      </c>
      <c r="F66" s="60" t="s">
        <v>606</v>
      </c>
      <c r="G66" s="77" t="s">
        <v>607</v>
      </c>
      <c r="H66" s="56" t="s">
        <v>286</v>
      </c>
      <c r="I66" s="60" t="s">
        <v>305</v>
      </c>
      <c r="J66" s="27" t="s">
        <v>53</v>
      </c>
    </row>
    <row r="67" spans="1:10" s="1" customFormat="1" ht="70.5" customHeight="1">
      <c r="A67" s="9" t="s">
        <v>414</v>
      </c>
      <c r="B67" s="7" t="s">
        <v>398</v>
      </c>
      <c r="C67" s="64" t="s">
        <v>34</v>
      </c>
      <c r="D67" s="49"/>
      <c r="E67" s="50" t="s">
        <v>236</v>
      </c>
      <c r="F67" s="60" t="s">
        <v>608</v>
      </c>
      <c r="G67" s="77" t="s">
        <v>609</v>
      </c>
      <c r="H67" s="56" t="s">
        <v>286</v>
      </c>
      <c r="I67" s="60" t="s">
        <v>305</v>
      </c>
      <c r="J67" s="27" t="s">
        <v>54</v>
      </c>
    </row>
    <row r="68" spans="1:10" s="1" customFormat="1" ht="70.5" customHeight="1">
      <c r="A68" s="9" t="s">
        <v>109</v>
      </c>
      <c r="B68" s="7" t="s">
        <v>398</v>
      </c>
      <c r="C68" s="64" t="s">
        <v>309</v>
      </c>
      <c r="D68" s="49"/>
      <c r="E68" s="50" t="s">
        <v>306</v>
      </c>
      <c r="F68" s="60" t="s">
        <v>610</v>
      </c>
      <c r="G68" s="64" t="s">
        <v>611</v>
      </c>
      <c r="H68" s="56" t="s">
        <v>286</v>
      </c>
      <c r="I68" s="60" t="s">
        <v>305</v>
      </c>
      <c r="J68" s="27" t="s">
        <v>54</v>
      </c>
    </row>
    <row r="69" spans="1:12" ht="85.5" customHeight="1">
      <c r="A69" s="9" t="s">
        <v>597</v>
      </c>
      <c r="B69" s="7" t="s">
        <v>215</v>
      </c>
      <c r="C69" s="68" t="s">
        <v>598</v>
      </c>
      <c r="D69" s="49"/>
      <c r="E69" s="50" t="s">
        <v>419</v>
      </c>
      <c r="F69" s="60" t="s">
        <v>161</v>
      </c>
      <c r="G69" s="65" t="s">
        <v>621</v>
      </c>
      <c r="H69" s="56" t="s">
        <v>289</v>
      </c>
      <c r="I69" s="60" t="s">
        <v>259</v>
      </c>
      <c r="J69" s="27" t="s">
        <v>135</v>
      </c>
      <c r="K69" s="1"/>
      <c r="L69" s="1"/>
    </row>
    <row r="70" spans="1:10" s="1" customFormat="1" ht="85.5" customHeight="1">
      <c r="A70" s="9" t="s">
        <v>122</v>
      </c>
      <c r="B70" s="7" t="s">
        <v>215</v>
      </c>
      <c r="C70" s="64" t="s">
        <v>386</v>
      </c>
      <c r="D70" s="49"/>
      <c r="E70" s="50" t="s">
        <v>39</v>
      </c>
      <c r="F70" s="60" t="s">
        <v>599</v>
      </c>
      <c r="G70" s="65" t="s">
        <v>600</v>
      </c>
      <c r="H70" s="56" t="s">
        <v>601</v>
      </c>
      <c r="I70" s="60" t="s">
        <v>387</v>
      </c>
      <c r="J70" s="27" t="s">
        <v>136</v>
      </c>
    </row>
    <row r="71" spans="1:12" ht="44.25" customHeight="1">
      <c r="A71" s="9" t="s">
        <v>394</v>
      </c>
      <c r="B71" s="7" t="s">
        <v>215</v>
      </c>
      <c r="C71" s="64" t="s">
        <v>622</v>
      </c>
      <c r="D71" s="49"/>
      <c r="E71" s="50" t="s">
        <v>47</v>
      </c>
      <c r="F71" s="60" t="s">
        <v>623</v>
      </c>
      <c r="G71" s="70" t="s">
        <v>602</v>
      </c>
      <c r="H71" s="56" t="s">
        <v>16</v>
      </c>
      <c r="I71" s="60" t="s">
        <v>263</v>
      </c>
      <c r="J71" s="27" t="s">
        <v>137</v>
      </c>
      <c r="K71" s="1"/>
      <c r="L71" s="1"/>
    </row>
    <row r="72" spans="1:10" s="1" customFormat="1" ht="152.25" customHeight="1">
      <c r="A72" s="9" t="s">
        <v>397</v>
      </c>
      <c r="B72" s="7" t="s">
        <v>413</v>
      </c>
      <c r="C72" s="64" t="s">
        <v>603</v>
      </c>
      <c r="D72" s="49"/>
      <c r="E72" s="50" t="s">
        <v>13</v>
      </c>
      <c r="F72" s="60" t="s">
        <v>368</v>
      </c>
      <c r="G72" s="79" t="s">
        <v>604</v>
      </c>
      <c r="H72" s="56" t="s">
        <v>503</v>
      </c>
      <c r="I72" s="60" t="s">
        <v>273</v>
      </c>
      <c r="J72" s="27" t="s">
        <v>55</v>
      </c>
    </row>
    <row r="73" spans="1:10" s="1" customFormat="1" ht="96" customHeight="1">
      <c r="A73" s="9" t="s">
        <v>235</v>
      </c>
      <c r="B73" s="7" t="s">
        <v>178</v>
      </c>
      <c r="C73" s="64" t="s">
        <v>274</v>
      </c>
      <c r="D73" s="49"/>
      <c r="E73" s="50" t="s">
        <v>304</v>
      </c>
      <c r="F73" s="60" t="s">
        <v>605</v>
      </c>
      <c r="G73" s="77" t="s">
        <v>624</v>
      </c>
      <c r="H73" s="56" t="s">
        <v>345</v>
      </c>
      <c r="I73" s="60" t="s">
        <v>275</v>
      </c>
      <c r="J73" s="27" t="s">
        <v>55</v>
      </c>
    </row>
    <row r="74" spans="1:12" ht="56.25" customHeight="1">
      <c r="A74" s="9" t="s">
        <v>119</v>
      </c>
      <c r="B74" s="7" t="s">
        <v>176</v>
      </c>
      <c r="C74" s="64" t="s">
        <v>264</v>
      </c>
      <c r="D74" s="49"/>
      <c r="E74" s="50" t="s">
        <v>140</v>
      </c>
      <c r="F74" s="60" t="s">
        <v>162</v>
      </c>
      <c r="G74" s="65" t="s">
        <v>587</v>
      </c>
      <c r="H74" s="85" t="s">
        <v>345</v>
      </c>
      <c r="I74" s="60" t="s">
        <v>265</v>
      </c>
      <c r="J74" s="27" t="s">
        <v>63</v>
      </c>
      <c r="K74" s="1"/>
      <c r="L74" s="1"/>
    </row>
    <row r="75" spans="1:12" ht="110.25" customHeight="1">
      <c r="A75" s="9" t="s">
        <v>402</v>
      </c>
      <c r="B75" s="7" t="s">
        <v>239</v>
      </c>
      <c r="C75" s="57" t="s">
        <v>381</v>
      </c>
      <c r="D75" s="52"/>
      <c r="E75" s="52" t="s">
        <v>316</v>
      </c>
      <c r="F75" s="81" t="s">
        <v>588</v>
      </c>
      <c r="G75" s="65" t="s">
        <v>589</v>
      </c>
      <c r="H75" s="56" t="s">
        <v>286</v>
      </c>
      <c r="I75" s="60" t="s">
        <v>382</v>
      </c>
      <c r="J75" s="27" t="s">
        <v>242</v>
      </c>
      <c r="K75" s="1"/>
      <c r="L75" s="1"/>
    </row>
    <row r="76" spans="1:12" s="5" customFormat="1" ht="57" customHeight="1">
      <c r="A76" s="9" t="s">
        <v>376</v>
      </c>
      <c r="B76" s="7" t="s">
        <v>239</v>
      </c>
      <c r="C76" s="64" t="s">
        <v>269</v>
      </c>
      <c r="D76" s="49"/>
      <c r="E76" s="50" t="s">
        <v>158</v>
      </c>
      <c r="F76" s="60" t="s">
        <v>592</v>
      </c>
      <c r="G76" s="65" t="s">
        <v>590</v>
      </c>
      <c r="H76" s="56" t="s">
        <v>289</v>
      </c>
      <c r="I76" s="60" t="s">
        <v>591</v>
      </c>
      <c r="J76" s="27" t="s">
        <v>240</v>
      </c>
      <c r="K76" s="1"/>
      <c r="L76" s="1"/>
    </row>
    <row r="77" spans="1:12" ht="57.75" customHeight="1">
      <c r="A77" s="9" t="s">
        <v>377</v>
      </c>
      <c r="B77" s="7" t="s">
        <v>239</v>
      </c>
      <c r="C77" s="64" t="s">
        <v>266</v>
      </c>
      <c r="D77" s="49"/>
      <c r="E77" s="50"/>
      <c r="F77" s="60" t="s">
        <v>371</v>
      </c>
      <c r="G77" s="65" t="s">
        <v>593</v>
      </c>
      <c r="H77" s="56" t="s">
        <v>345</v>
      </c>
      <c r="I77" s="60" t="s">
        <v>267</v>
      </c>
      <c r="J77" s="27" t="s">
        <v>241</v>
      </c>
      <c r="K77" s="1"/>
      <c r="L77" s="1"/>
    </row>
    <row r="78" spans="1:12" ht="100.5" customHeight="1">
      <c r="A78" s="9" t="s">
        <v>378</v>
      </c>
      <c r="B78" s="7" t="s">
        <v>239</v>
      </c>
      <c r="C78" s="64" t="s">
        <v>594</v>
      </c>
      <c r="D78" s="49"/>
      <c r="E78" s="50"/>
      <c r="F78" s="60" t="s">
        <v>595</v>
      </c>
      <c r="G78" s="65" t="s">
        <v>596</v>
      </c>
      <c r="H78" s="56" t="s">
        <v>286</v>
      </c>
      <c r="I78" s="60" t="s">
        <v>268</v>
      </c>
      <c r="J78" s="27" t="s">
        <v>242</v>
      </c>
      <c r="K78" s="1"/>
      <c r="L78" s="1"/>
    </row>
    <row r="79" spans="1:12" s="5" customFormat="1" ht="96" customHeight="1">
      <c r="A79" s="9" t="s">
        <v>395</v>
      </c>
      <c r="B79" s="7" t="s">
        <v>582</v>
      </c>
      <c r="C79" s="64" t="s">
        <v>270</v>
      </c>
      <c r="D79" s="49"/>
      <c r="E79" s="50" t="s">
        <v>361</v>
      </c>
      <c r="F79" s="60" t="s">
        <v>372</v>
      </c>
      <c r="G79" s="65" t="s">
        <v>583</v>
      </c>
      <c r="H79" s="56" t="s">
        <v>27</v>
      </c>
      <c r="I79" s="60" t="s">
        <v>271</v>
      </c>
      <c r="J79" s="27" t="s">
        <v>71</v>
      </c>
      <c r="K79" s="1"/>
      <c r="L79" s="1"/>
    </row>
    <row r="80" spans="1:10" s="1" customFormat="1" ht="42.75">
      <c r="A80" s="9" t="s">
        <v>396</v>
      </c>
      <c r="B80" s="7" t="s">
        <v>582</v>
      </c>
      <c r="C80" s="64" t="s">
        <v>218</v>
      </c>
      <c r="D80" s="49"/>
      <c r="E80" s="50" t="s">
        <v>14</v>
      </c>
      <c r="F80" s="60" t="s">
        <v>373</v>
      </c>
      <c r="G80" s="65" t="s">
        <v>584</v>
      </c>
      <c r="H80" s="56" t="s">
        <v>345</v>
      </c>
      <c r="I80" s="60" t="s">
        <v>272</v>
      </c>
      <c r="J80" s="27" t="s">
        <v>71</v>
      </c>
    </row>
    <row r="81" spans="1:10" s="1" customFormat="1" ht="57" customHeight="1">
      <c r="A81" s="9" t="s">
        <v>401</v>
      </c>
      <c r="B81" s="7" t="s">
        <v>585</v>
      </c>
      <c r="C81" s="64" t="s">
        <v>379</v>
      </c>
      <c r="D81" s="49"/>
      <c r="E81" s="50" t="s">
        <v>51</v>
      </c>
      <c r="F81" s="60" t="s">
        <v>163</v>
      </c>
      <c r="G81" s="64" t="s">
        <v>380</v>
      </c>
      <c r="H81" s="56" t="s">
        <v>289</v>
      </c>
      <c r="I81" s="60" t="s">
        <v>586</v>
      </c>
      <c r="J81" s="27" t="s">
        <v>56</v>
      </c>
    </row>
    <row r="82" spans="3:8" ht="10.5">
      <c r="C82" s="2"/>
      <c r="G82" s="14" t="s">
        <v>15</v>
      </c>
      <c r="H82" s="2">
        <f>COUNTIF(H3:H81,"A")</f>
        <v>56</v>
      </c>
    </row>
    <row r="83" spans="3:8" ht="10.5">
      <c r="C83" s="2"/>
      <c r="G83" s="14" t="s">
        <v>16</v>
      </c>
      <c r="H83" s="2">
        <f>COUNTIF(H3:H81,"B")</f>
        <v>20</v>
      </c>
    </row>
    <row r="84" spans="7:8" ht="10.5">
      <c r="G84" s="14" t="s">
        <v>17</v>
      </c>
      <c r="H84" s="2">
        <f>COUNTIF(H3:H81,"C")</f>
        <v>0</v>
      </c>
    </row>
    <row r="85" spans="7:8" ht="10.5">
      <c r="G85" s="14" t="s">
        <v>18</v>
      </c>
      <c r="H85" s="2">
        <f>COUNTIF(H3:H81,"D")</f>
        <v>0</v>
      </c>
    </row>
    <row r="86" spans="7:8" ht="10.5">
      <c r="G86" s="14" t="s">
        <v>19</v>
      </c>
      <c r="H86" s="2">
        <f>COUNTIF(H3:H81,"E")</f>
        <v>3</v>
      </c>
    </row>
    <row r="87" ht="10.5">
      <c r="H87" s="2">
        <f>SUM(H82:H86)</f>
        <v>79</v>
      </c>
    </row>
  </sheetData>
  <sheetProtection/>
  <mergeCells count="8">
    <mergeCell ref="C34:E34"/>
    <mergeCell ref="J1:J2"/>
    <mergeCell ref="C1:C2"/>
    <mergeCell ref="I1:I2"/>
    <mergeCell ref="A1:A2"/>
    <mergeCell ref="B1:B2"/>
    <mergeCell ref="D1:E1"/>
    <mergeCell ref="F1:H1"/>
  </mergeCells>
  <printOptions/>
  <pageMargins left="0.7874015748031497" right="0.3937007874015748" top="0.7874015748031497" bottom="0.3937007874015748" header="0.5905511811023623" footer="0.1968503937007874"/>
  <pageSetup firstPageNumber="1" useFirstPageNumber="1" horizontalDpi="600" verticalDpi="600" orientation="landscape" paperSize="8" scale="75" r:id="rId1"/>
  <headerFooter alignWithMargins="0">
    <oddHeader>&amp;L&amp;16平成２５年度次世代育成支援行動計画関連事業実績</oddHeader>
    <oddFooter>&amp;L※　進捗状況　A；進んだ、B；ある程度進んだ、C；あまり進まなかった、D；進まなかった、E；未着手（未執行）&amp;R&amp;10&amp;P</oddFoot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FJ-USER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yamamoto kimie</dc:creator>
  <cp:keywords/>
  <dc:description/>
  <cp:lastModifiedBy>Administrator</cp:lastModifiedBy>
  <cp:lastPrinted>2015-09-03T00:10:26Z</cp:lastPrinted>
  <dcterms:created xsi:type="dcterms:W3CDTF">2010-07-18T06:37:02Z</dcterms:created>
  <dcterms:modified xsi:type="dcterms:W3CDTF">2015-09-03T00:10:38Z</dcterms:modified>
  <cp:category/>
  <cp:version/>
  <cp:contentType/>
  <cp:contentStatus/>
</cp:coreProperties>
</file>