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6"/>
  <workbookPr/>
  <mc:AlternateContent xmlns:mc="http://schemas.openxmlformats.org/markup-compatibility/2006">
    <mc:Choice Requires="x15">
      <x15ac:absPath xmlns:x15ac="http://schemas.microsoft.com/office/spreadsheetml/2010/11/ac" url="J:\財政経営室\【15】調査関係\財政状況資料集\R6年度決算\260819_【提出依頼_98(火)〆】令和６年度財政状況資料集（追加分）の作成及び提出について\02県へ回答\"/>
    </mc:Choice>
  </mc:AlternateContent>
  <xr:revisionPtr revIDLastSave="0" documentId="13_ncr:1_{ABCCE3D9-E69D-4CF8-9FAF-3EE4747595D2}" xr6:coauthVersionLast="36" xr6:coauthVersionMax="36" xr10:uidLastSave="{00000000-0000-0000-0000-000000000000}"/>
  <bookViews>
    <workbookView xWindow="-28920" yWindow="-3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P33" i="12" l="1"/>
  <c r="AK33" i="12"/>
  <c r="V33" i="12"/>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O35"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c r="U35" i="10" l="1"/>
  <c r="U36" i="10" s="1"/>
  <c r="AM34" i="10"/>
  <c r="AM35" i="10" s="1"/>
  <c r="AM36" i="10" s="1"/>
  <c r="BW34" i="10" l="1"/>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<sst xmlns="http://schemas.openxmlformats.org/spreadsheetml/2006/main" count="1104" uniqueCount="579">
  <si>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</si>
  <si>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</si>
  <si>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</si>
  <si>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</si>
  <si>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</si>
  <si>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</si>
  <si>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</si>
  <si>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</si>
  <si>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</si>
  <si>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</si>
  <si>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</si>
  <si>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</si>
  <si>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</si>
  <si>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</si>
  <si>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</si>
  <si>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</si>
  <si>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</si>
  <si>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</si>
  <si>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</si>
  <si>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</si>
  <si>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</si>
  <si>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</si>
  <si>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</si>
  <si>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</si>
  <si>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</si>
  <si>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</si>
  <si>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</si>
  <si>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</si>
  <si>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</si>
  <si>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</si>
  <si>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</si>
  <si>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</si>
  <si>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</si>
  <si>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</si>
  <si>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</si>
  <si>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</si>
  <si>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</si>
  <si>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</si>
  <si>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</si>
  <si>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</si>
  <si>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</si>
  <si>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</si>
  <si>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</si>
  <si>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</si>
  <si>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</si>
  <si>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</si>
  <si>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</si>
  <si>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</si>
  <si>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</si>
  <si>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</si>
  <si>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</si>
  <si>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</si>
  <si>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</si>
  <si>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</si>
  <si>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</si>
  <si>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</si>
  <si>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</si>
  <si>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</si>
  <si>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</si>
  <si>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</si>
  <si>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</si>
  <si>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</si>
  <si>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</si>
  <si>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</si>
  <si>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</si>
  <si>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</si>
  <si>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</si>
  <si>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</si>
  <si>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</si>
  <si>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</si>
  <si>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</si>
  <si>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</si>
  <si>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</si>
  <si>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</si>
  <si>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</si>
  <si>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</si>
  <si>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</si>
  <si>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</si>
  <si>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</si>
  <si>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三重県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</si>
  <si>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</si>
  <si>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</si>
  <si>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</si>
  <si>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</si>
  <si>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</si>
  <si>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</si>
  <si>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</si>
  <si>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</si>
  <si>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</si>
  <si>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</si>
  <si>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</si>
  <si>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</si>
  <si>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</si>
  <si>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</si>
  <si>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名張市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</si>
  <si>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</si>
  <si>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</si>
  <si>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</si>
  <si>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</si>
  <si>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</si>
  <si>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</si>
  <si>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</si>
  <si>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</si>
  <si>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</si>
  <si>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</si>
  <si>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</si>
  <si>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</si>
  <si>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</si>
  <si>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</si>
  <si>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</si>
  <si>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</si>
  <si>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</si>
  <si>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</si>
  <si>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</si>
  <si>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</si>
  <si>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</si>
  <si>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</si>
  <si>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</si>
  <si>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</si>
  <si>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</si>
  <si>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</si>
  <si>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</si>
  <si>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</si>
  <si>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</si>
  <si>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</si>
  <si>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</si>
  <si>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</si>
  <si>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</si>
  <si>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</si>
  <si>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</si>
  <si>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</si>
  <si>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</si>
  <si>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</si>
  <si>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</si>
  <si>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</si>
  <si>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</si>
  <si>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</si>
  <si>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</si>
  <si>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</si>
  <si>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</si>
  <si>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</si>
  <si>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</si>
  <si>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</si>
  <si>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</si>
  <si>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</si>
  <si>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</si>
  <si>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</si>
  <si>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</si>
  <si>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</si>
  <si>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</si>
  <si>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</si>
  <si>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</si>
  <si>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</si>
  <si>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</si>
  <si>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</si>
  <si>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</si>
  <si>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</si>
  <si>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</si>
  <si>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</si>
  <si>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</si>
  <si>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</si>
  <si>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</si>
  <si>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</si>
  <si>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</si>
  <si>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</si>
  <si>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</si>
  <si>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</si>
  <si>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</si>
  <si>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</si>
  <si>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</si>
  <si>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</si>
  <si>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</si>
  <si>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</si>
  <si>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</si>
  <si>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</si>
  <si>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</si>
  <si>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</si>
  <si>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</si>
  <si>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</si>
  <si>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</si>
  <si>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</si>
  <si>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</si>
  <si>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</si>
  <si>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</si>
  <si>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</si>
  <si>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</si>
  <si>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</si>
  <si>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</si>
  <si>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</si>
  <si>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</si>
  <si>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</si>
  <si>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</si>
  <si>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</si>
  <si>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</si>
  <si>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</si>
  <si>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</si>
  <si>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</si>
  <si>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</si>
  <si>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</si>
  <si>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</si>
  <si>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</si>
  <si>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</si>
  <si>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</si>
  <si>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三重県名張市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</si>
  <si>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</si>
  <si>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</si>
  <si>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</si>
  <si>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</si>
  <si>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</si>
  <si>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</si>
  <si>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</si>
  <si>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</si>
  <si>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</si>
  <si>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</si>
  <si>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</si>
  <si>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</si>
  <si>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</si>
  <si>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</si>
  <si>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</si>
  <si>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</si>
  <si>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</si>
  <si>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</si>
  <si>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</si>
  <si>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</si>
  <si>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</si>
  <si>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</si>
  <si>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</si>
  <si>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</si>
  <si>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</si>
  <si>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</si>
  <si>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</si>
  <si>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</si>
  <si>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</si>
  <si>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</si>
  <si>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</si>
  <si>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</si>
  <si>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</si>
  <si>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</si>
  <si>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</si>
  <si>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</si>
  <si>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</si>
  <si>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</si>
  <si>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</si>
  <si>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</si>
  <si>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</si>
  <si>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</si>
  <si>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</si>
  <si>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</si>
  <si>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</si>
  <si>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</si>
  <si>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</si>
  <si>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</si>
  <si>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</si>
  <si>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</si>
  <si>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</si>
  <si>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</si>
  <si>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</si>
  <si>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</si>
  <si>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</si>
  <si>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</si>
  <si>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</si>
  <si>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</si>
  <si>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</si>
  <si>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</si>
  <si>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</si>
  <si>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</si>
  <si>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</si>
  <si>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</si>
  <si>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</si>
  <si>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</si>
  <si>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</si>
  <si>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</si>
  <si>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</si>
  <si>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</si>
  <si>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</si>
  <si>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</si>
  <si>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</si>
  <si>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</si>
  <si>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</si>
  <si>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</si>
  <si>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</si>
  <si>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</si>
  <si>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</si>
  <si>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</si>
  <si>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</si>
  <si>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</si>
  <si>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</si>
  <si>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</si>
  <si>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</si>
  <si>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</si>
  <si>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</si>
  <si>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</si>
  <si>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</si>
  <si>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</si>
  <si>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</si>
  <si>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</si>
  <si>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</si>
  <si>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</si>
  <si>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</si>
  <si>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</si>
  <si>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</si>
  <si>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</si>
  <si>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</si>
  <si>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</si>
  <si>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</si>
  <si>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</si>
  <si>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</si>
  <si>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</si>
  <si>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</si>
  <si>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</si>
  <si>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</si>
  <si>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</si>
  <si>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</si>
  <si>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</si>
  <si>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</si>
  <si>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</si>
  <si>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</si>
  <si>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</si>
  <si>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</si>
  <si>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</si>
  <si>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</si>
  <si>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</si>
  <si>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</si>
  <si>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</si>
  <si>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</si>
  <si>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</si>
  <si>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</si>
  <si>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</si>
  <si>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</si>
  <si>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</si>
  <si>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</si>
  <si>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</si>
  <si>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</si>
  <si>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</si>
  <si>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</si>
  <si>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</si>
  <si>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</si>
  <si>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</si>
  <si>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</si>
  <si>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</si>
  <si>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</si>
  <si>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</si>
  <si>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</si>
  <si>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</si>
  <si>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</si>
  <si>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</si>
  <si>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</si>
  <si>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</si>
  <si>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</si>
  <si>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</si>
  <si>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</si>
  <si>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</si>
  <si>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</si>
  <si>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</si>
  <si>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三重県名張市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</si>
  <si>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</si>
  <si>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</si>
  <si>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</si>
  <si>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</si>
  <si>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</si>
  <si>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</si>
  <si>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</si>
  <si>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</si>
  <si>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</si>
  <si>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</si>
  <si>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</si>
  <si>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</si>
  <si>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</si>
  <si>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</si>
  <si>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</si>
  <si>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</si>
  <si>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</si>
  <si>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</si>
  <si>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</si>
  <si>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</si>
  <si>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</si>
  <si>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東山墓園造成事業特別会計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</si>
  <si>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</si>
  <si>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</si>
  <si>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</si>
  <si>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</si>
  <si>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</si>
  <si>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</si>
  <si>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</si>
  <si>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</si>
  <si>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</si>
  <si>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</si>
  <si>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</si>
  <si>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</si>
  <si>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</si>
  <si>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</si>
  <si>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</si>
  <si>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</si>
  <si>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</si>
  <si>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</si>
  <si>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</si>
  <si>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</si>
  <si>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</si>
  <si>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</si>
  <si>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</si>
  <si>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</si>
  <si>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</si>
  <si>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</si>
  <si>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</si>
  <si>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</si>
  <si>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</si>
  <si>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</si>
  <si>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</si>
  <si>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</si>
  <si>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</si>
  <si>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</si>
  <si>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</si>
  <si>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</si>
  <si>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</si>
  <si>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</si>
  <si>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</si>
  <si>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</si>
  <si>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</si>
  <si>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</si>
  <si>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</si>
  <si>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</si>
  <si>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</si>
  <si>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</si>
  <si>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</si>
  <si>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</si>
  <si>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</si>
  <si>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</si>
  <si>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</si>
  <si>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</si>
  <si>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</si>
  <si>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</si>
  <si>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</si>
  <si>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</si>
  <si>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</si>
  <si>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</si>
  <si>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</si>
  <si>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</si>
  <si>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</si>
  <si>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</si>
  <si>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</si>
  <si>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</si>
  <si>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</si>
  <si>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</si>
  <si>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</si>
  <si>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</si>
  <si>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</si>
  <si>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</si>
  <si>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</si>
  <si>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</si>
  <si>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</si>
  <si>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</si>
  <si>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</si>
  <si>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</si>
  <si>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</si>
  <si>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</si>
  <si>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</si>
  <si>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</si>
  <si>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</si>
  <si>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</si>
  <si>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</si>
  <si>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</si>
  <si>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</si>
  <si>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</si>
  <si>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</si>
  <si>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</si>
  <si>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</si>
  <si>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</si>
  <si>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</si>
  <si>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</si>
  <si>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</si>
  <si>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</si>
  <si>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</si>
  <si>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</si>
  <si>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</si>
  <si>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</si>
  <si>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</si>
  <si>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</si>
  <si>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</si>
  <si>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</si>
  <si>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</si>
  <si>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</si>
  <si>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</si>
  <si>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</si>
  <si>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</si>
  <si>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</si>
  <si>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</si>
  <si>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</si>
  <si>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</si>
  <si>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</si>
  <si>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</si>
  <si>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</si>
  <si>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</si>
  <si>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</si>
  <si>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</si>
  <si>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</si>
  <si>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</si>
  <si>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</si>
  <si>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</si>
  <si>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</si>
  <si>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</si>
  <si>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</si>
  <si>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</si>
  <si>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</si>
  <si>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</si>
  <si>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</si>
  <si>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</si>
  <si>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</si>
  <si>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</si>
  <si>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</si>
  <si>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</si>
  <si>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</si>
  <si>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</si>
  <si>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</si>
  <si>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</si>
  <si>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</si>
  <si>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</si>
  <si>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</si>
  <si>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</si>
  <si>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</si>
  <si>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</si>
  <si>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</si>
  <si>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</si>
  <si>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</si>
  <si>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</si>
  <si>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</si>
  <si>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</si>
  <si>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</si>
  <si>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</si>
  <si>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</si>
  <si>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</si>
  <si>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</si>
  <si>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</si>
  <si>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0.55</t>
  </si>
  <si>
    <t>▲ 2.43</t>
  </si>
  <si>
    <t>水道事業会計</t>
  </si>
  <si>
    <t>下水道事業会計</t>
  </si>
  <si>
    <t>一般会計</t>
  </si>
  <si>
    <t>病院事業会計</t>
  </si>
  <si>
    <t>介護保険特別会計</t>
  </si>
  <si>
    <t>国民健康保険特別会計</t>
  </si>
  <si>
    <t>後期高齢者医療特別会計</t>
  </si>
  <si>
    <t>東山墓園造成事業特別会計</t>
  </si>
  <si>
    <t>その他会計（赤字）</t>
  </si>
  <si>
    <t>その他会計（黒字）</t>
  </si>
  <si>
    <t>R02</t>
    <phoneticPr fontId="5"/>
  </si>
  <si>
    <t>R03</t>
    <phoneticPr fontId="5"/>
  </si>
  <si>
    <t>R04</t>
    <phoneticPr fontId="5"/>
  </si>
  <si>
    <t>R05</t>
    <phoneticPr fontId="5"/>
  </si>
  <si>
    <t>R06</t>
    <phoneticPr fontId="5"/>
  </si>
  <si>
    <t>介護給付費準備基金</t>
  </si>
  <si>
    <t>ふるさと応援基金</t>
  </si>
  <si>
    <t>国民健康保険財政調整基金</t>
  </si>
  <si>
    <t>東山墓園管理基金</t>
  </si>
  <si>
    <t>小波田川流域排水管維持管理基金</t>
  </si>
  <si>
    <t>伊賀南部環境衛生組合（一般会計）</t>
    <rPh sb="0" eb="2">
      <t>イガ</t>
    </rPh>
    <rPh sb="2" eb="4">
      <t>ナンブ</t>
    </rPh>
    <rPh sb="4" eb="6">
      <t>カンキョウ</t>
    </rPh>
    <rPh sb="6" eb="8">
      <t>エイセイ</t>
    </rPh>
    <rPh sb="8" eb="10">
      <t>クミアイ</t>
    </rPh>
    <rPh sb="11" eb="13">
      <t>イッパン</t>
    </rPh>
    <rPh sb="13" eb="15">
      <t>カイケイ</t>
    </rPh>
    <phoneticPr fontId="2"/>
  </si>
  <si>
    <t>三重県後期高齢者医療広域連合（一般会計）</t>
    <rPh sb="0" eb="3">
      <t>ミエケン</t>
    </rPh>
    <rPh sb="3" eb="5">
      <t>コウキ</t>
    </rPh>
    <rPh sb="5" eb="8">
      <t>コウレイシャ</t>
    </rPh>
    <rPh sb="8" eb="10">
      <t>イリョウ</t>
    </rPh>
    <rPh sb="10" eb="12">
      <t>コウイキ</t>
    </rPh>
    <rPh sb="12" eb="14">
      <t>レンゴウ</t>
    </rPh>
    <rPh sb="15" eb="17">
      <t>イッパン</t>
    </rPh>
    <rPh sb="17" eb="19">
      <t>カイケイ</t>
    </rPh>
    <phoneticPr fontId="2"/>
  </si>
  <si>
    <t>三重県後期高齢者医療広域連合（後期高齢者医療特別会計）</t>
    <rPh sb="0" eb="3">
      <t>ミエケン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</si>
  <si>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三重県市町総合事務組合（一般会計）</t>
    <rPh sb="12" eb="14">
      <t>イッパン</t>
    </rPh>
    <rPh sb="14" eb="16">
      <t>カイケイ</t>
    </rPh>
    <phoneticPr fontId="31"/>
  </si>
  <si>
    <t>三重県市町総合事務組合（共同研修特別会計）</t>
    <rPh sb="12" eb="14">
      <t>キョウドウ</t>
    </rPh>
    <rPh sb="14" eb="16">
      <t>ケンシュウ</t>
    </rPh>
    <rPh sb="16" eb="18">
      <t>トクベツ</t>
    </rPh>
    <rPh sb="18" eb="20">
      <t>カイケイ</t>
    </rPh>
    <phoneticPr fontId="31"/>
  </si>
  <si>
    <t>三重県市町総合事務組合（デジタル地図特別会計）</t>
    <rPh sb="16" eb="18">
      <t>チズ</t>
    </rPh>
    <rPh sb="18" eb="20">
      <t>トクベツ</t>
    </rPh>
    <rPh sb="20" eb="22">
      <t>カイケイ</t>
    </rPh>
    <phoneticPr fontId="31"/>
  </si>
  <si>
    <t>三重県市町総合事務組合(物品特別会計）</t>
    <rPh sb="12" eb="14">
      <t>ブッピン</t>
    </rPh>
    <rPh sb="14" eb="16">
      <t>トクベツ</t>
    </rPh>
    <rPh sb="16" eb="18">
      <t>カイケイ</t>
    </rPh>
    <phoneticPr fontId="31"/>
  </si>
  <si>
    <t>三重県市町総合事務組合(退職手当特別会計）</t>
    <rPh sb="12" eb="14">
      <t>タイショク</t>
    </rPh>
    <rPh sb="14" eb="16">
      <t>テアテ</t>
    </rPh>
    <rPh sb="16" eb="18">
      <t>トクベツ</t>
    </rPh>
    <rPh sb="18" eb="20">
      <t>カイケイ</t>
    </rPh>
    <phoneticPr fontId="31"/>
  </si>
  <si>
    <t>三重県市町総合事務組合(消防救急無線特別会計）</t>
    <rPh sb="12" eb="14">
      <t>ショウボウ</t>
    </rPh>
    <rPh sb="14" eb="16">
      <t>キュウキュウ</t>
    </rPh>
    <rPh sb="16" eb="18">
      <t>ムセン</t>
    </rPh>
    <rPh sb="18" eb="20">
      <t>トクベツ</t>
    </rPh>
    <rPh sb="20" eb="22">
      <t>カイケイ</t>
    </rPh>
    <phoneticPr fontId="31"/>
  </si>
  <si>
    <t>三重県市町総合事務組合（公平委員会特別会計）</t>
  </si>
  <si>
    <t>-</t>
    <phoneticPr fontId="2"/>
  </si>
  <si>
    <t>-</t>
    <phoneticPr fontId="39"/>
  </si>
  <si>
    <t>株式会社　名張セントラルパーク</t>
    <rPh sb="0" eb="4">
      <t>カブシキガイシャ</t>
    </rPh>
    <rPh sb="5" eb="7">
      <t>ナバリ</t>
    </rPh>
    <phoneticPr fontId="38"/>
  </si>
  <si>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</si>
  <si>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</si>
  <si>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</si>
  <si>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</si>
  <si>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</si>
  <si>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</si>
  <si>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</si>
  <si>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</si>
  <si>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</si>
  <si>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</si>
  <si>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及び有形固定資産減価償却率は類似団体内平均値を大きく上回っている。今後、計画的な基金の積み立てを行うとともに、有形固定資産の更新の際には、施設等の集約化・複合化を進めるなどにより、将来世帯への負担の減少に努める。</t>
    <phoneticPr fontId="5"/>
  </si>
  <si>
    <t>　将来負担比率及び実質公債費比率は年々比率が低下しているが、依然として類似団体内平均値を大きく上回っている。今後、計画的な基金の積み立てを行うとともに、施設等の集約化・複合化を進めるなどにより投資事業を抑制することで、地方債の新規発行を抑え、将来負担の減少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</si>
</sst>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0"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E2081C6-3ECD-4681-AF83-05320AB4001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calcChain" Target="calcChai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AE88-4FD7-B0BE-A0C88280E0A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25752</c:v>
                </c:pt>
                <c:pt idx="1">
                  <c:v>15447</c:v>
                </c:pt>
                <c:pt idx="2">
                  <c:v>19414</c:v>
                </c:pt>
                <c:pt idx="3">
                  <c:v>31601</c:v>
                </c:pt>
                <c:pt idx="4">
                  <c:v>25386</c:v>
                </c:pt>
              </c:numCache>
            </c:numRef>
          </c:val>
          <c:smooth val="0"/>
          <c:extLst>
            <c:ext xmlns:c16="http://schemas.microsoft.com/office/drawing/2014/chart" uri="{C3380CC4-5D6E-409C-BE32-E72D297353CC}">
              <c16:uniqueId val="{00000001-AE88-4FD7-B0BE-A0C88280E0A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3.32</c:v>
                </c:pt>
                <c:pt idx="1">
                  <c:v>7.29</c:v>
                </c:pt>
                <c:pt idx="2">
                  <c:v>3.19</c:v>
                </c:pt>
                <c:pt idx="3">
                  <c:v>3.07</c:v>
                </c:pt>
                <c:pt idx="4">
                  <c:v>2.19</c:v>
                </c:pt>
              </c:numCache>
            </c:numRef>
          </c:val>
          <c:extLst>
            <c:ext xmlns:c16="http://schemas.microsoft.com/office/drawing/2014/chart" uri="{C3380CC4-5D6E-409C-BE32-E72D297353CC}">
              <c16:uniqueId val="{00000000-9D00-464A-8848-C37523B5347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c:v>
                </c:pt>
                <c:pt idx="1">
                  <c:v>7.26</c:v>
                </c:pt>
                <c:pt idx="2">
                  <c:v>11.19</c:v>
                </c:pt>
                <c:pt idx="3">
                  <c:v>12.57</c:v>
                </c:pt>
                <c:pt idx="4">
                  <c:v>10.75</c:v>
                </c:pt>
              </c:numCache>
            </c:numRef>
          </c:val>
          <c:extLst>
            <c:ext xmlns:c16="http://schemas.microsoft.com/office/drawing/2014/chart" uri="{C3380CC4-5D6E-409C-BE32-E72D297353CC}">
              <c16:uniqueId val="{00000001-9D00-464A-8848-C37523B5347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2.72</c:v>
                </c:pt>
                <c:pt idx="1">
                  <c:v>10.06</c:v>
                </c:pt>
                <c:pt idx="2">
                  <c:v>-0.55000000000000004</c:v>
                </c:pt>
                <c:pt idx="3">
                  <c:v>1.5</c:v>
                </c:pt>
                <c:pt idx="4">
                  <c:v>-2.4300000000000002</c:v>
                </c:pt>
              </c:numCache>
            </c:numRef>
          </c:val>
          <c:smooth val="0"/>
          <c:extLst>
            <c:ext xmlns:c16="http://schemas.microsoft.com/office/drawing/2014/chart" uri="{C3380CC4-5D6E-409C-BE32-E72D297353CC}">
              <c16:uniqueId val="{00000002-9D00-464A-8848-C37523B5347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0.02</c:v>
                </c:pt>
                <c:pt idx="4">
                  <c:v>#N/A</c:v>
                </c:pt>
                <c:pt idx="5">
                  <c:v>0</c:v>
                </c:pt>
                <c:pt idx="6">
                  <c:v>#N/A</c:v>
                </c:pt>
                <c:pt idx="7">
                  <c:v>0</c:v>
                </c:pt>
                <c:pt idx="8">
                  <c:v>#N/A</c:v>
                </c:pt>
                <c:pt idx="9">
                  <c:v>0</c:v>
                </c:pt>
              </c:numCache>
            </c:numRef>
          </c:val>
          <c:extLst>
            <c:ext xmlns:c16="http://schemas.microsoft.com/office/drawing/2014/chart" uri="{C3380CC4-5D6E-409C-BE32-E72D297353CC}">
              <c16:uniqueId val="{00000000-9570-4910-9B9A-C4C21219239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570-4910-9B9A-C4C212192396}"/>
            </c:ext>
          </c:extLst>
        </c:ser>
        <c:ser>
          <c:idx val="2"/>
          <c:order val="2"/>
          <c:tx>
            <c:strRef>
              <c:f>データシート!$A$29</c:f>
              <c:strCache>
                <c:ptCount val="1"/>
                <c:pt idx="0">
                  <c:v>東山墓園造成事業特別会計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0.04</c:v>
                </c:pt>
                <c:pt idx="4">
                  <c:v>#N/A</c:v>
                </c:pt>
                <c:pt idx="5">
                  <c:v>0.01</c:v>
                </c:pt>
                <c:pt idx="6">
                  <c:v>#N/A</c:v>
                </c:pt>
                <c:pt idx="7">
                  <c:v>0.01</c:v>
                </c:pt>
                <c:pt idx="8">
                  <c:v>#N/A</c:v>
                </c:pt>
                <c:pt idx="9">
                  <c:v>0</c:v>
                </c:pt>
              </c:numCache>
            </c:numRef>
          </c:val>
          <c:extLst>
            <c:ext xmlns:c16="http://schemas.microsoft.com/office/drawing/2014/chart" uri="{C3380CC4-5D6E-409C-BE32-E72D297353CC}">
              <c16:uniqueId val="{00000002-9570-4910-9B9A-C4C212192396}"/>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0.02</c:v>
                </c:pt>
                <c:pt idx="4">
                  <c:v>#N/A</c:v>
                </c:pt>
                <c:pt idx="5">
                  <c:v>0.02</c:v>
                </c:pt>
                <c:pt idx="6">
                  <c:v>#N/A</c:v>
                </c:pt>
                <c:pt idx="7">
                  <c:v>0.04</c:v>
                </c:pt>
                <c:pt idx="8">
                  <c:v>#N/A</c:v>
                </c:pt>
                <c:pt idx="9">
                  <c:v>0.14000000000000001</c:v>
                </c:pt>
              </c:numCache>
            </c:numRef>
          </c:val>
          <c:extLst>
            <c:ext xmlns:c16="http://schemas.microsoft.com/office/drawing/2014/chart" uri="{C3380CC4-5D6E-409C-BE32-E72D297353CC}">
              <c16:uniqueId val="{00000003-9570-4910-9B9A-C4C212192396}"/>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0.53</c:v>
                </c:pt>
                <c:pt idx="2">
                  <c:v>#N/A</c:v>
                </c:pt>
                <c:pt idx="3">
                  <c:v>0.85</c:v>
                </c:pt>
                <c:pt idx="4">
                  <c:v>#N/A</c:v>
                </c:pt>
                <c:pt idx="5">
                  <c:v>1.21</c:v>
                </c:pt>
                <c:pt idx="6">
                  <c:v>#N/A</c:v>
                </c:pt>
                <c:pt idx="7">
                  <c:v>0.98</c:v>
                </c:pt>
                <c:pt idx="8">
                  <c:v>#N/A</c:v>
                </c:pt>
                <c:pt idx="9">
                  <c:v>0.94</c:v>
                </c:pt>
              </c:numCache>
            </c:numRef>
          </c:val>
          <c:extLst>
            <c:ext xmlns:c16="http://schemas.microsoft.com/office/drawing/2014/chart" uri="{C3380CC4-5D6E-409C-BE32-E72D297353CC}">
              <c16:uniqueId val="{00000004-9570-4910-9B9A-C4C212192396}"/>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1.79</c:v>
                </c:pt>
                <c:pt idx="2">
                  <c:v>#N/A</c:v>
                </c:pt>
                <c:pt idx="3">
                  <c:v>1.59</c:v>
                </c:pt>
                <c:pt idx="4">
                  <c:v>#N/A</c:v>
                </c:pt>
                <c:pt idx="5">
                  <c:v>1.68</c:v>
                </c:pt>
                <c:pt idx="6">
                  <c:v>#N/A</c:v>
                </c:pt>
                <c:pt idx="7">
                  <c:v>0.88</c:v>
                </c:pt>
                <c:pt idx="8">
                  <c:v>#N/A</c:v>
                </c:pt>
                <c:pt idx="9">
                  <c:v>1.28</c:v>
                </c:pt>
              </c:numCache>
            </c:numRef>
          </c:val>
          <c:extLst>
            <c:ext xmlns:c16="http://schemas.microsoft.com/office/drawing/2014/chart" uri="{C3380CC4-5D6E-409C-BE32-E72D297353CC}">
              <c16:uniqueId val="{00000005-9570-4910-9B9A-C4C212192396}"/>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0.41</c:v>
                </c:pt>
                <c:pt idx="2">
                  <c:v>#N/A</c:v>
                </c:pt>
                <c:pt idx="3">
                  <c:v>4.21</c:v>
                </c:pt>
                <c:pt idx="4">
                  <c:v>#N/A</c:v>
                </c:pt>
                <c:pt idx="5">
                  <c:v>7.15</c:v>
                </c:pt>
                <c:pt idx="6">
                  <c:v>#N/A</c:v>
                </c:pt>
                <c:pt idx="7">
                  <c:v>5.58</c:v>
                </c:pt>
                <c:pt idx="8">
                  <c:v>#N/A</c:v>
                </c:pt>
                <c:pt idx="9">
                  <c:v>1.4</c:v>
                </c:pt>
              </c:numCache>
            </c:numRef>
          </c:val>
          <c:extLst>
            <c:ext xmlns:c16="http://schemas.microsoft.com/office/drawing/2014/chart" uri="{C3380CC4-5D6E-409C-BE32-E72D297353CC}">
              <c16:uniqueId val="{00000006-9570-4910-9B9A-C4C212192396}"/>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3.25</c:v>
                </c:pt>
                <c:pt idx="2">
                  <c:v>#N/A</c:v>
                </c:pt>
                <c:pt idx="3">
                  <c:v>7.21</c:v>
                </c:pt>
                <c:pt idx="4">
                  <c:v>#N/A</c:v>
                </c:pt>
                <c:pt idx="5">
                  <c:v>3.16</c:v>
                </c:pt>
                <c:pt idx="6">
                  <c:v>#N/A</c:v>
                </c:pt>
                <c:pt idx="7">
                  <c:v>3.04</c:v>
                </c:pt>
                <c:pt idx="8">
                  <c:v>#N/A</c:v>
                </c:pt>
                <c:pt idx="9">
                  <c:v>2.17</c:v>
                </c:pt>
              </c:numCache>
            </c:numRef>
          </c:val>
          <c:extLst>
            <c:ext xmlns:c16="http://schemas.microsoft.com/office/drawing/2014/chart" uri="{C3380CC4-5D6E-409C-BE32-E72D297353CC}">
              <c16:uniqueId val="{00000007-9570-4910-9B9A-C4C212192396}"/>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2.0499999999999998</c:v>
                </c:pt>
                <c:pt idx="2">
                  <c:v>#N/A</c:v>
                </c:pt>
                <c:pt idx="3">
                  <c:v>3.11</c:v>
                </c:pt>
                <c:pt idx="4">
                  <c:v>#N/A</c:v>
                </c:pt>
                <c:pt idx="5">
                  <c:v>3.72</c:v>
                </c:pt>
                <c:pt idx="6">
                  <c:v>#N/A</c:v>
                </c:pt>
                <c:pt idx="7">
                  <c:v>0.12</c:v>
                </c:pt>
                <c:pt idx="8">
                  <c:v>#N/A</c:v>
                </c:pt>
                <c:pt idx="9">
                  <c:v>4.5</c:v>
                </c:pt>
              </c:numCache>
            </c:numRef>
          </c:val>
          <c:extLst>
            <c:ext xmlns:c16="http://schemas.microsoft.com/office/drawing/2014/chart" uri="{C3380CC4-5D6E-409C-BE32-E72D297353CC}">
              <c16:uniqueId val="{00000008-9570-4910-9B9A-C4C212192396}"/>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13.94</c:v>
                </c:pt>
                <c:pt idx="2">
                  <c:v>#N/A</c:v>
                </c:pt>
                <c:pt idx="3">
                  <c:v>13.63</c:v>
                </c:pt>
                <c:pt idx="4">
                  <c:v>#N/A</c:v>
                </c:pt>
                <c:pt idx="5">
                  <c:v>17.02</c:v>
                </c:pt>
                <c:pt idx="6">
                  <c:v>#N/A</c:v>
                </c:pt>
                <c:pt idx="7">
                  <c:v>15.41</c:v>
                </c:pt>
                <c:pt idx="8">
                  <c:v>#N/A</c:v>
                </c:pt>
                <c:pt idx="9">
                  <c:v>14.7</c:v>
                </c:pt>
              </c:numCache>
            </c:numRef>
          </c:val>
          <c:extLst>
            <c:ext xmlns:c16="http://schemas.microsoft.com/office/drawing/2014/chart" uri="{C3380CC4-5D6E-409C-BE32-E72D297353CC}">
              <c16:uniqueId val="{00000009-9570-4910-9B9A-C4C21219239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2269</c:v>
                </c:pt>
                <c:pt idx="5">
                  <c:v>2303</c:v>
                </c:pt>
                <c:pt idx="8">
                  <c:v>2297</c:v>
                </c:pt>
                <c:pt idx="11">
                  <c:v>2234</c:v>
                </c:pt>
                <c:pt idx="14">
                  <c:v>2155</c:v>
                </c:pt>
              </c:numCache>
            </c:numRef>
          </c:val>
          <c:extLst>
            <c:ext xmlns:c16="http://schemas.microsoft.com/office/drawing/2014/chart" uri="{C3380CC4-5D6E-409C-BE32-E72D297353CC}">
              <c16:uniqueId val="{00000000-7CC1-49D1-B53E-4693C6FAB2B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CC1-49D1-B53E-4693C6FAB2B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c:v>
                </c:pt>
                <c:pt idx="3">
                  <c:v>1</c:v>
                </c:pt>
                <c:pt idx="6">
                  <c:v>1</c:v>
                </c:pt>
                <c:pt idx="9">
                  <c:v>1</c:v>
                </c:pt>
                <c:pt idx="12">
                  <c:v>3</c:v>
                </c:pt>
              </c:numCache>
            </c:numRef>
          </c:val>
          <c:extLst>
            <c:ext xmlns:c16="http://schemas.microsoft.com/office/drawing/2014/chart" uri="{C3380CC4-5D6E-409C-BE32-E72D297353CC}">
              <c16:uniqueId val="{00000002-7CC1-49D1-B53E-4693C6FAB2B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240</c:v>
                </c:pt>
                <c:pt idx="3">
                  <c:v>242</c:v>
                </c:pt>
                <c:pt idx="6">
                  <c:v>228</c:v>
                </c:pt>
                <c:pt idx="9">
                  <c:v>130</c:v>
                </c:pt>
                <c:pt idx="12">
                  <c:v>13</c:v>
                </c:pt>
              </c:numCache>
            </c:numRef>
          </c:val>
          <c:extLst>
            <c:ext xmlns:c16="http://schemas.microsoft.com/office/drawing/2014/chart" uri="{C3380CC4-5D6E-409C-BE32-E72D297353CC}">
              <c16:uniqueId val="{00000003-7CC1-49D1-B53E-4693C6FAB2B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1164</c:v>
                </c:pt>
                <c:pt idx="3">
                  <c:v>1202</c:v>
                </c:pt>
                <c:pt idx="6">
                  <c:v>1189</c:v>
                </c:pt>
                <c:pt idx="9">
                  <c:v>1246</c:v>
                </c:pt>
                <c:pt idx="12">
                  <c:v>1162</c:v>
                </c:pt>
              </c:numCache>
            </c:numRef>
          </c:val>
          <c:extLst>
            <c:ext xmlns:c16="http://schemas.microsoft.com/office/drawing/2014/chart" uri="{C3380CC4-5D6E-409C-BE32-E72D297353CC}">
              <c16:uniqueId val="{00000004-7CC1-49D1-B53E-4693C6FAB2B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CC1-49D1-B53E-4693C6FAB2B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CC1-49D1-B53E-4693C6FAB2B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3129</c:v>
                </c:pt>
                <c:pt idx="3">
                  <c:v>3197</c:v>
                </c:pt>
                <c:pt idx="6">
                  <c:v>3171</c:v>
                </c:pt>
                <c:pt idx="9">
                  <c:v>3165</c:v>
                </c:pt>
                <c:pt idx="12">
                  <c:v>3096</c:v>
                </c:pt>
              </c:numCache>
            </c:numRef>
          </c:val>
          <c:extLst>
            <c:ext xmlns:c16="http://schemas.microsoft.com/office/drawing/2014/chart" uri="{C3380CC4-5D6E-409C-BE32-E72D297353CC}">
              <c16:uniqueId val="{00000007-7CC1-49D1-B53E-4693C6FAB2B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2274</c:v>
                </c:pt>
                <c:pt idx="2">
                  <c:v>#N/A</c:v>
                </c:pt>
                <c:pt idx="3">
                  <c:v>#N/A</c:v>
                </c:pt>
                <c:pt idx="4">
                  <c:v>2339</c:v>
                </c:pt>
                <c:pt idx="5">
                  <c:v>#N/A</c:v>
                </c:pt>
                <c:pt idx="6">
                  <c:v>#N/A</c:v>
                </c:pt>
                <c:pt idx="7">
                  <c:v>2292</c:v>
                </c:pt>
                <c:pt idx="8">
                  <c:v>#N/A</c:v>
                </c:pt>
                <c:pt idx="9">
                  <c:v>#N/A</c:v>
                </c:pt>
                <c:pt idx="10">
                  <c:v>2308</c:v>
                </c:pt>
                <c:pt idx="11">
                  <c:v>#N/A</c:v>
                </c:pt>
                <c:pt idx="12">
                  <c:v>#N/A</c:v>
                </c:pt>
                <c:pt idx="13">
                  <c:v>2119</c:v>
                </c:pt>
                <c:pt idx="14">
                  <c:v>#N/A</c:v>
                </c:pt>
              </c:numCache>
            </c:numRef>
          </c:val>
          <c:smooth val="0"/>
          <c:extLst>
            <c:ext xmlns:c16="http://schemas.microsoft.com/office/drawing/2014/chart" uri="{C3380CC4-5D6E-409C-BE32-E72D297353CC}">
              <c16:uniqueId val="{00000008-7CC1-49D1-B53E-4693C6FAB2B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27678</c:v>
                </c:pt>
                <c:pt idx="5">
                  <c:v>27143</c:v>
                </c:pt>
                <c:pt idx="8">
                  <c:v>26210</c:v>
                </c:pt>
                <c:pt idx="11">
                  <c:v>25619</c:v>
                </c:pt>
                <c:pt idx="14">
                  <c:v>24548</c:v>
                </c:pt>
              </c:numCache>
            </c:numRef>
          </c:val>
          <c:extLst>
            <c:ext xmlns:c16="http://schemas.microsoft.com/office/drawing/2014/chart" uri="{C3380CC4-5D6E-409C-BE32-E72D297353CC}">
              <c16:uniqueId val="{00000000-7E26-4DFD-A793-68EA3DEF6F8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E26-4DFD-A793-68EA3DEF6F8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1438</c:v>
                </c:pt>
                <c:pt idx="5">
                  <c:v>3124</c:v>
                </c:pt>
                <c:pt idx="8">
                  <c:v>4284</c:v>
                </c:pt>
                <c:pt idx="11">
                  <c:v>5314</c:v>
                </c:pt>
                <c:pt idx="14">
                  <c:v>5585</c:v>
                </c:pt>
              </c:numCache>
            </c:numRef>
          </c:val>
          <c:extLst>
            <c:ext xmlns:c16="http://schemas.microsoft.com/office/drawing/2014/chart" uri="{C3380CC4-5D6E-409C-BE32-E72D297353CC}">
              <c16:uniqueId val="{00000002-7E26-4DFD-A793-68EA3DEF6F8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E26-4DFD-A793-68EA3DEF6F8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E26-4DFD-A793-68EA3DEF6F8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E26-4DFD-A793-68EA3DEF6F8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4348</c:v>
                </c:pt>
                <c:pt idx="3">
                  <c:v>4247</c:v>
                </c:pt>
                <c:pt idx="6">
                  <c:v>4190</c:v>
                </c:pt>
                <c:pt idx="9">
                  <c:v>4130</c:v>
                </c:pt>
                <c:pt idx="12">
                  <c:v>3998</c:v>
                </c:pt>
              </c:numCache>
            </c:numRef>
          </c:val>
          <c:extLst>
            <c:ext xmlns:c16="http://schemas.microsoft.com/office/drawing/2014/chart" uri="{C3380CC4-5D6E-409C-BE32-E72D297353CC}">
              <c16:uniqueId val="{00000006-7E26-4DFD-A793-68EA3DEF6F8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627</c:v>
                </c:pt>
                <c:pt idx="3">
                  <c:v>391</c:v>
                </c:pt>
                <c:pt idx="6">
                  <c:v>165</c:v>
                </c:pt>
                <c:pt idx="9">
                  <c:v>34</c:v>
                </c:pt>
                <c:pt idx="12">
                  <c:v>20</c:v>
                </c:pt>
              </c:numCache>
            </c:numRef>
          </c:val>
          <c:extLst>
            <c:ext xmlns:c16="http://schemas.microsoft.com/office/drawing/2014/chart" uri="{C3380CC4-5D6E-409C-BE32-E72D297353CC}">
              <c16:uniqueId val="{00000007-7E26-4DFD-A793-68EA3DEF6F8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14912</c:v>
                </c:pt>
                <c:pt idx="3">
                  <c:v>15538</c:v>
                </c:pt>
                <c:pt idx="6">
                  <c:v>14616</c:v>
                </c:pt>
                <c:pt idx="9">
                  <c:v>14557</c:v>
                </c:pt>
                <c:pt idx="12">
                  <c:v>14958</c:v>
                </c:pt>
              </c:numCache>
            </c:numRef>
          </c:val>
          <c:extLst>
            <c:ext xmlns:c16="http://schemas.microsoft.com/office/drawing/2014/chart" uri="{C3380CC4-5D6E-409C-BE32-E72D297353CC}">
              <c16:uniqueId val="{00000008-7E26-4DFD-A793-68EA3DEF6F8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c:v>
                </c:pt>
                <c:pt idx="3">
                  <c:v>8</c:v>
                </c:pt>
                <c:pt idx="6">
                  <c:v>6</c:v>
                </c:pt>
                <c:pt idx="9">
                  <c:v>43</c:v>
                </c:pt>
                <c:pt idx="12">
                  <c:v>40</c:v>
                </c:pt>
              </c:numCache>
            </c:numRef>
          </c:val>
          <c:extLst>
            <c:ext xmlns:c16="http://schemas.microsoft.com/office/drawing/2014/chart" uri="{C3380CC4-5D6E-409C-BE32-E72D297353CC}">
              <c16:uniqueId val="{00000009-7E26-4DFD-A793-68EA3DEF6F8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34808</c:v>
                </c:pt>
                <c:pt idx="3">
                  <c:v>34417</c:v>
                </c:pt>
                <c:pt idx="6">
                  <c:v>32724</c:v>
                </c:pt>
                <c:pt idx="9">
                  <c:v>31744</c:v>
                </c:pt>
                <c:pt idx="12">
                  <c:v>30506</c:v>
                </c:pt>
              </c:numCache>
            </c:numRef>
          </c:val>
          <c:extLst>
            <c:ext xmlns:c16="http://schemas.microsoft.com/office/drawing/2014/chart" uri="{C3380CC4-5D6E-409C-BE32-E72D297353CC}">
              <c16:uniqueId val="{0000000A-7E26-4DFD-A793-68EA3DEF6F8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25587</c:v>
                </c:pt>
                <c:pt idx="2">
                  <c:v>#N/A</c:v>
                </c:pt>
                <c:pt idx="3">
                  <c:v>#N/A</c:v>
                </c:pt>
                <c:pt idx="4">
                  <c:v>24334</c:v>
                </c:pt>
                <c:pt idx="5">
                  <c:v>#N/A</c:v>
                </c:pt>
                <c:pt idx="6">
                  <c:v>#N/A</c:v>
                </c:pt>
                <c:pt idx="7">
                  <c:v>21207</c:v>
                </c:pt>
                <c:pt idx="8">
                  <c:v>#N/A</c:v>
                </c:pt>
                <c:pt idx="9">
                  <c:v>#N/A</c:v>
                </c:pt>
                <c:pt idx="10">
                  <c:v>19575</c:v>
                </c:pt>
                <c:pt idx="11">
                  <c:v>#N/A</c:v>
                </c:pt>
                <c:pt idx="12">
                  <c:v>#N/A</c:v>
                </c:pt>
                <c:pt idx="13">
                  <c:v>19389</c:v>
                </c:pt>
                <c:pt idx="14">
                  <c:v>#N/A</c:v>
                </c:pt>
              </c:numCache>
            </c:numRef>
          </c:val>
          <c:smooth val="0"/>
          <c:extLst>
            <c:ext xmlns:c16="http://schemas.microsoft.com/office/drawing/2014/chart" uri="{C3380CC4-5D6E-409C-BE32-E72D297353CC}">
              <c16:uniqueId val="{0000000B-7E26-4DFD-A793-68EA3DEF6F8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1894</c:v>
                </c:pt>
                <c:pt idx="1">
                  <c:v>2164</c:v>
                </c:pt>
                <c:pt idx="2">
                  <c:v>1884</c:v>
                </c:pt>
              </c:numCache>
            </c:numRef>
          </c:val>
          <c:extLst>
            <c:ext xmlns:c16="http://schemas.microsoft.com/office/drawing/2014/chart" uri="{C3380CC4-5D6E-409C-BE32-E72D297353CC}">
              <c16:uniqueId val="{00000000-EDCC-433F-987A-122AC39460C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389</c:v>
                </c:pt>
                <c:pt idx="1">
                  <c:v>480</c:v>
                </c:pt>
                <c:pt idx="2">
                  <c:v>606</c:v>
                </c:pt>
              </c:numCache>
            </c:numRef>
          </c:val>
          <c:extLst>
            <c:ext xmlns:c16="http://schemas.microsoft.com/office/drawing/2014/chart" uri="{C3380CC4-5D6E-409C-BE32-E72D297353CC}">
              <c16:uniqueId val="{00000001-EDCC-433F-987A-122AC39460C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1985</c:v>
                </c:pt>
                <c:pt idx="1">
                  <c:v>2654</c:v>
                </c:pt>
                <c:pt idx="2">
                  <c:v>3078</c:v>
                </c:pt>
              </c:numCache>
            </c:numRef>
          </c:val>
          <c:extLst>
            <c:ext xmlns:c16="http://schemas.microsoft.com/office/drawing/2014/chart" uri="{C3380CC4-5D6E-409C-BE32-E72D297353CC}">
              <c16:uniqueId val="{00000002-EDCC-433F-987A-122AC39460C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{43EC02D8-9F6B-4908-8AA3-0E830B071A4C}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EB4-4305-A36F-57257D27E9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{FD537BEC-5818-4035-953C-20C04D704923}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B4-4305-A36F-57257D27E9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{7666B5F9-3CD3-4107-848D-DD66A1D14B31}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B4-4305-A36F-57257D27E9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{38D2AB9B-195D-4F34-9367-9CD55F0FFB7A}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B4-4305-A36F-57257D27E9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{B573F0AC-D128-45E6-88AC-C2F32BCE183C}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B4-4305-A36F-57257D27E9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{EA1BD918-3BCC-48AB-81B7-8F77AC785550}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EB4-4305-A36F-57257D27E9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{6ACD9326-F930-4A05-85D8-54DF42C77E71}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EB4-4305-A36F-57257D27E9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{73152FDC-FA8F-4E6F-90AB-DAE7B4DAD8F2}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EB4-4305-A36F-57257D27E9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{F85C088A-53E2-4C2C-8FCF-57157E4DCECB}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EB4-4305-A36F-57257D27E9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66.5</c:v>
                </c:pt>
                <c:pt idx="8">
                  <c:v>66.599999999999994</c:v>
                </c:pt>
                <c:pt idx="16">
                  <c:v>68.099999999999994</c:v>
                </c:pt>
                <c:pt idx="24">
                  <c:v>69.599999999999994</c:v>
                </c:pt>
              </c:numCache>
            </c:numRef>
          </c:xVal>
          <c:yVal>
            <c:numRef>
              <c:f>公会計指標分析・財政指標組合せ分析表!$BP$51:$DC$51</c:f>
              <c:numCache>
                <c:formatCode>#,##0.0;"▲ "#,##0.0</c:formatCode>
                <c:ptCount val="40"/>
                <c:pt idx="0">
                  <c:v>179.7</c:v>
                </c:pt>
                <c:pt idx="8">
                  <c:v>161.6</c:v>
                </c:pt>
                <c:pt idx="16">
                  <c:v>144.9</c:v>
                </c:pt>
                <c:pt idx="24">
                  <c:v>130.5</c:v>
                </c:pt>
              </c:numCache>
            </c:numRef>
          </c:yVal>
          <c:smooth val="0"/>
          <c:extLst>
            <c:ext xmlns:c16="http://schemas.microsoft.com/office/drawing/2014/chart" uri="{C3380CC4-5D6E-409C-BE32-E72D297353CC}">
              <c16:uniqueId val="{00000009-EEB4-4305-A36F-57257D27E90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{0466FB39-4E87-4966-9C72-4EEA3BBE5C17}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EB4-4305-A36F-57257D27E90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{B36828F2-E7F1-42FF-81F6-FA714F5FF1C9}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B4-4305-A36F-57257D27E9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{D257B1C0-B95F-4FC4-B5CD-E00302611E64}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B4-4305-A36F-57257D27E9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{8E196E13-A638-4477-9ED1-F1C215CC0826}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B4-4305-A36F-57257D27E9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{4A77B612-FF3A-462C-82EB-702C0A4756F8}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B4-4305-A36F-57257D27E9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{11F367B5-03ED-4E09-9497-47DE1B6B64BF}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EB4-4305-A36F-57257D27E9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{425D5AF7-BA43-40D9-B3E9-F42E8C8385A6}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EB4-4305-A36F-57257D27E9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{28F9E4D3-DA9E-4FA7-8E2D-5B3281427668}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EB4-4305-A36F-57257D27E9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{9712647F-E424-4A6F-B6DA-19CAF2E57949}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EB4-4305-A36F-57257D27E9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numCache>
            </c:numRef>
          </c:xVal>
          <c:yVal>
            <c:numRef>
              <c:f>公会計指標分析・財政指標組合せ分析表!$BP$55:$DC$55</c:f>
              <c:numCache>
                <c:formatCode>#,##0.0;"▲ "#,##0.0</c:formatCode>
                <c:ptCount val="40"/>
                <c:pt idx="0">
                  <c:v>25.1</c:v>
                </c:pt>
                <c:pt idx="8">
                  <c:v>18</c:v>
                </c:pt>
                <c:pt idx="16">
                  <c:v>12.7</c:v>
                </c:pt>
                <c:pt idx="24">
                  <c:v>10</c:v>
                </c:pt>
              </c:numCache>
            </c:numRef>
          </c:yVal>
          <c:smooth val="0"/>
          <c:extLst>
            <c:ext xmlns:c16="http://schemas.microsoft.com/office/drawing/2014/chart" uri="{C3380CC4-5D6E-409C-BE32-E72D297353CC}">
              <c16:uniqueId val="{00000013-EEB4-4305-A36F-57257D27E90B}"/>
            </c:ext>
          </c:extLst>
        </c:ser>
        <c:dLbls>
          <c:showLegendKey val="0"/>
          <c:showVal val="1"/>
          <c:showCatName val="0"/>
          <c:showSerName val="0"/>
          <c:showPercent val="0"/>
          <c:showBubbleSize val="0"/>
        </c:dLbls>
        <c:axId val="46179840"/>
        <c:axId val="46181760"/>
      </c:scatterChart>
      <c:valAx>
        <c:axId val="46179840"/>
        <c:scaling>
          <c:orientation val="maxMin"/>
          <c:max val="71"/>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{85CA624D-7C1E-49A0-B588-3D5CFDE9420B}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2BB-44DC-9B4A-DC733D9612C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{5B1B53DF-2D0D-4D6C-AA22-765467BCEB7D}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2BB-44DC-9B4A-DC733D9612C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{283A3F47-7BB3-4CE9-9F97-0DD1994270D4}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2BB-44DC-9B4A-DC733D9612C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{0E23FD97-333D-4BF8-BEE8-0F9E4762E5FA}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2BB-44DC-9B4A-DC733D9612C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{2023A2E2-3402-4370-9FF8-BB0A39FD4782}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2BB-44DC-9B4A-DC733D9612C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{3AD4FF74-64D0-4DF5-9C23-27AE32DEAB53}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2BB-44DC-9B4A-DC733D9612C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{0CB05F6B-4D5E-4123-A99D-F2A4EF43E8C6}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2BB-44DC-9B4A-DC733D9612C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{5EC1E384-8355-4377-8CA0-EE0D1322ADCA}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2BB-44DC-9B4A-DC733D9612C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{30611F89-4617-4D8B-9060-34D28804E463}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2BB-44DC-9B4A-DC733D9612C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c:v>
                </c:pt>
                <c:pt idx="8">
                  <c:v>15.8</c:v>
                </c:pt>
                <c:pt idx="16">
                  <c:v>15.7</c:v>
                </c:pt>
                <c:pt idx="24">
                  <c:v>15.5</c:v>
                </c:pt>
                <c:pt idx="32">
                  <c:v>14.9</c:v>
                </c:pt>
              </c:numCache>
            </c:numRef>
          </c:xVal>
          <c:yVal>
            <c:numRef>
              <c:f>公会計指標分析・財政指標組合せ分析表!$BP$73:$DC$73</c:f>
              <c:numCache>
                <c:formatCode>#,##0.0;"▲ "#,##0.0</c:formatCode>
                <c:ptCount val="40"/>
                <c:pt idx="0">
                  <c:v>179.7</c:v>
                </c:pt>
                <c:pt idx="8">
                  <c:v>161.6</c:v>
                </c:pt>
                <c:pt idx="16">
                  <c:v>144.9</c:v>
                </c:pt>
                <c:pt idx="24">
                  <c:v>130.5</c:v>
                </c:pt>
                <c:pt idx="32">
                  <c:v>125.8</c:v>
                </c:pt>
              </c:numCache>
            </c:numRef>
          </c:yVal>
          <c:smooth val="0"/>
          <c:extLst>
            <c:ext xmlns:c16="http://schemas.microsoft.com/office/drawing/2014/chart" uri="{C3380CC4-5D6E-409C-BE32-E72D297353CC}">
              <c16:uniqueId val="{00000009-02BB-44DC-9B4A-DC733D9612C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2.0118747290067109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{7C253D66-B050-46CD-80B1-E741955E3E3E}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2BB-44DC-9B4A-DC733D9612C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{F7D53638-24B4-4D7C-B542-42AB4812DC64}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2BB-44DC-9B4A-DC733D9612C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{DA7C0541-C783-46B5-9736-9FD739560405}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2BB-44DC-9B4A-DC733D9612C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{A19677D3-255A-46C8-B13E-C8936E96CC86}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2BB-44DC-9B4A-DC733D9612C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{4996553F-A4B6-4603-BE63-CE40009A2855}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2BB-44DC-9B4A-DC733D9612CB}"/>
                </c:ext>
              </c:extLst>
            </c:dLbl>
            <c:dLbl>
              <c:idx val="8"/>
              <c:layout>
                <c:manualLayout>
                  <c:x val="0"/>
                  <c:y val="2.189471658126164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{E98C0BA5-CFC0-4281-81A8-0318627C0882}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2BB-44DC-9B4A-DC733D9612CB}"/>
                </c:ext>
              </c:extLst>
            </c:dLbl>
            <c:dLbl>
              <c:idx val="16"/>
              <c:layout>
                <c:manualLayout>
                  <c:x val="0"/>
                  <c:y val="-6.046686535512195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{8FFEAF5E-FCB4-4D2C-8E87-6313B76B59A3}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2BB-44DC-9B4A-DC733D9612CB}"/>
                </c:ext>
              </c:extLst>
            </c:dLbl>
            <c:dLbl>
              <c:idx val="24"/>
              <c:layout>
                <c:manualLayout>
                  <c:x val="0"/>
                  <c:y val="2.165514652645682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{72720E2B-A6B5-40C0-9CDC-017C47B65CEB}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2BB-44DC-9B4A-DC733D9612CB}"/>
                </c:ext>
              </c:extLst>
            </c:dLbl>
            <c:dLbl>
              <c:idx val="32"/>
              <c:layout>
                <c:manualLayout>
                  <c:x val="0"/>
                  <c:y val="-3.2005463361707287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{2BE57522-8E6D-4990-88FC-E1948D1A9F9B}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2BB-44DC-9B4A-DC733D9612C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02BB-44DC-9B4A-DC733D9612CB}"/>
            </c:ext>
          </c:extLst>
        </c:ser>
        <c:dLbls>
          <c:showLegendKey val="0"/>
          <c:showVal val="1"/>
          <c:showCatName val="0"/>
          <c:showSerName val="0"/>
          <c:showPercent val="0"/>
          <c:showBubbleSize val="0"/>
        </c:dLbls>
        <c:axId val="84219776"/>
        <c:axId val="84234240"/>
      </c:scatterChart>
      <c:valAx>
        <c:axId val="84219776"/>
        <c:scaling>
          <c:orientation val="maxMin"/>
          <c:max val="17"/>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三重県名張市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74,229
72,912
129.77
32,762,527
32,276,330
382,886
17,517,408
30,505,961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14.9
125.8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令和６年度の財政力指数は単年度数値で</a:t>
          </a:r>
          <a:r>
            <a:rPr kumimoji="1" lang="en-US" altLang="ja-JP" sz="1300">
              <a:latin typeface="ＭＳ Ｐゴシック" panose="020B0600070205080204" pitchFamily="50" charset="-128"/>
              <a:ea typeface="ＭＳ Ｐゴシック" panose="020B0600070205080204" pitchFamily="50" charset="-128"/>
            </a:rPr>
            <a:t>0.620</a:t>
          </a:r>
          <a:r>
            <a:rPr kumimoji="1" lang="ja-JP" altLang="en-US" sz="1300">
              <a:latin typeface="ＭＳ Ｐゴシック" panose="020B0600070205080204" pitchFamily="50" charset="-128"/>
              <a:ea typeface="ＭＳ Ｐゴシック" panose="020B0600070205080204" pitchFamily="50" charset="-128"/>
            </a:rPr>
            <a:t>（基準財政収入額</a:t>
          </a:r>
          <a:r>
            <a:rPr kumimoji="1" lang="en-US" altLang="ja-JP" sz="1300">
              <a:latin typeface="ＭＳ Ｐゴシック" panose="020B0600070205080204" pitchFamily="50" charset="-128"/>
              <a:ea typeface="ＭＳ Ｐゴシック" panose="020B0600070205080204" pitchFamily="50" charset="-128"/>
            </a:rPr>
            <a:t>9,318</a:t>
          </a:r>
          <a:r>
            <a:rPr kumimoji="1" lang="ja-JP" altLang="en-US" sz="1300">
              <a:latin typeface="ＭＳ Ｐゴシック" panose="020B0600070205080204" pitchFamily="50" charset="-128"/>
              <a:ea typeface="ＭＳ Ｐゴシック" panose="020B0600070205080204" pitchFamily="50" charset="-128"/>
            </a:rPr>
            <a:t>百万円、基準財政需要額</a:t>
          </a:r>
          <a:r>
            <a:rPr kumimoji="1" lang="en-US" altLang="ja-JP" sz="1300">
              <a:latin typeface="ＭＳ Ｐゴシック" panose="020B0600070205080204" pitchFamily="50" charset="-128"/>
              <a:ea typeface="ＭＳ Ｐゴシック" panose="020B0600070205080204" pitchFamily="50" charset="-128"/>
            </a:rPr>
            <a:t>15,023</a:t>
          </a:r>
          <a:r>
            <a:rPr kumimoji="1" lang="ja-JP" altLang="en-US" sz="1300">
              <a:latin typeface="ＭＳ Ｐゴシック" panose="020B0600070205080204" pitchFamily="50" charset="-128"/>
              <a:ea typeface="ＭＳ Ｐゴシック" panose="020B0600070205080204" pitchFamily="50" charset="-128"/>
            </a:rPr>
            <a:t>百万円）であり、緩やかに減少しています。引き続き財政基盤の強化に努めます。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4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119239</xdr:rowOff>
    </xdr:from>
    <xdr:to>
      <xdr:col>19</xdr:col>
      <xdr:colOff>133350</xdr:colOff>
      <xdr:row>42</xdr:row>
      <xdr:rowOff>146050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201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92428</xdr:rowOff>
    </xdr:from>
    <xdr:to>
      <xdr:col>15</xdr:col>
      <xdr:colOff>82550</xdr:colOff>
      <xdr:row>42</xdr:row>
      <xdr:rowOff>119239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9332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52211</xdr:rowOff>
    </xdr:from>
    <xdr:to>
      <xdr:col>11</xdr:col>
      <xdr:colOff>31750</xdr:colOff>
      <xdr:row>42</xdr:row>
      <xdr:rowOff>92428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5311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textlink="">
      <xdr:nvSpPr>
        <xdr:cNvPr id="88" name="楕円 87">
          <a:extLst>
            <a:ext uri="{FF2B5EF4-FFF2-40B4-BE49-F238E27FC236}">
              <a16:creationId xmlns:a16="http://schemas.microsoft.com/office/drawing/2014/main" id="{00000000-0008-0000-0300-000058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68439</xdr:rowOff>
    </xdr:from>
    <xdr:to>
      <xdr:col>15</xdr:col>
      <xdr:colOff>133350</xdr:colOff>
      <xdr:row>42</xdr:row>
      <xdr:rowOff>170039</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3175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154816</xdr:rowOff>
    </xdr:from>
    <xdr:ext cx="7620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41628</xdr:rowOff>
    </xdr:from>
    <xdr:to>
      <xdr:col>11</xdr:col>
      <xdr:colOff>82550</xdr:colOff>
      <xdr:row>42</xdr:row>
      <xdr:rowOff>143228</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2286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128005</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1411</xdr:rowOff>
    </xdr:from>
    <xdr:to>
      <xdr:col>7</xdr:col>
      <xdr:colOff>31750</xdr:colOff>
      <xdr:row>42</xdr:row>
      <xdr:rowOff>103011</xdr:rowOff>
    </xdr:to>
    <xdr:sp textlink="">
      <xdr:nvSpPr>
        <xdr:cNvPr id="96" name="楕円 95">
          <a:extLst>
            <a:ext uri="{FF2B5EF4-FFF2-40B4-BE49-F238E27FC236}">
              <a16:creationId xmlns:a16="http://schemas.microsoft.com/office/drawing/2014/main" id="{00000000-0008-0000-0300-000060000000}"/>
            </a:ext>
          </a:extLst>
        </xdr:cNvPr>
        <xdr:cNvSpPr/>
      </xdr:nvSpPr>
      <xdr:spPr>
        <a:xfrm>
          <a:off x="1397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87788</xdr:rowOff>
    </xdr:from>
    <xdr:ext cx="762000" cy="259045"/>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令和６年度は、人件費や物件費、扶助費などの経常一般財源歳出が約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億円増えたものの、経済回復基調の影響を受けて、法人市民税をはじめ、配当割や株式譲渡所得割の交付金、普通交付税が増加するなど、経常一般財源収入が約</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億円増加したため、経常収支比率は前年度と比較して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ポイント改善しました。今後も、令和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月に策定した行財政改革プランに基づき、多様な財源確保や徹底した歳出抑制の取組を進め、指標の改善を進めます。</a:t>
          </a:r>
        </a:p>
      </xdr:txBody>
    </xdr:sp>
    <xdr:clientData/>
  </xdr:twoCellAnchor>
  <xdr:oneCellAnchor>
    <xdr:from>
      <xdr:col>3</xdr:col>
      <xdr:colOff>95250</xdr:colOff>
      <xdr:row>54</xdr:row>
      <xdr:rowOff>139700</xdr:rowOff>
    </xdr:from>
    <xdr:ext cx="298543" cy="225703"/>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52388</xdr:rowOff>
    </xdr:from>
    <xdr:to>
      <xdr:col>23</xdr:col>
      <xdr:colOff>133350</xdr:colOff>
      <xdr:row>66</xdr:row>
      <xdr:rowOff>82550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368088"/>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34290</xdr:rowOff>
    </xdr:from>
    <xdr:to>
      <xdr:col>19</xdr:col>
      <xdr:colOff>133350</xdr:colOff>
      <xdr:row>66</xdr:row>
      <xdr:rowOff>82550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34999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51435</xdr:rowOff>
    </xdr:from>
    <xdr:to>
      <xdr:col>15</xdr:col>
      <xdr:colOff>82550</xdr:colOff>
      <xdr:row>66</xdr:row>
      <xdr:rowOff>34290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1024235"/>
          <a:ext cx="889000" cy="3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51435</xdr:rowOff>
    </xdr:from>
    <xdr:to>
      <xdr:col>11</xdr:col>
      <xdr:colOff>31750</xdr:colOff>
      <xdr:row>66</xdr:row>
      <xdr:rowOff>88582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1024235"/>
          <a:ext cx="889000" cy="380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1588</xdr:rowOff>
    </xdr:from>
    <xdr:to>
      <xdr:col>23</xdr:col>
      <xdr:colOff>184150</xdr:colOff>
      <xdr:row>66</xdr:row>
      <xdr:rowOff>103188</xdr:rowOff>
    </xdr:to>
    <xdr:sp textlink="">
      <xdr:nvSpPr>
        <xdr:cNvPr id="147" name="楕円 146">
          <a:extLst>
            <a:ext uri="{FF2B5EF4-FFF2-40B4-BE49-F238E27FC236}">
              <a16:creationId xmlns:a16="http://schemas.microsoft.com/office/drawing/2014/main" id="{00000000-0008-0000-0300-000093000000}"/>
            </a:ext>
          </a:extLst>
        </xdr:cNvPr>
        <xdr:cNvSpPr/>
      </xdr:nvSpPr>
      <xdr:spPr>
        <a:xfrm>
          <a:off x="4902200" y="1131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68915</xdr:rowOff>
    </xdr:from>
    <xdr:ext cx="762000" cy="259045"/>
    <xdr:sp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13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31750</xdr:rowOff>
    </xdr:from>
    <xdr:to>
      <xdr:col>19</xdr:col>
      <xdr:colOff>184150</xdr:colOff>
      <xdr:row>66</xdr:row>
      <xdr:rowOff>133350</xdr:rowOff>
    </xdr:to>
    <xdr:sp textlink="">
      <xdr:nvSpPr>
        <xdr:cNvPr id="149" name="楕円 148">
          <a:extLst>
            <a:ext uri="{FF2B5EF4-FFF2-40B4-BE49-F238E27FC236}">
              <a16:creationId xmlns:a16="http://schemas.microsoft.com/office/drawing/2014/main" id="{00000000-0008-0000-0300-000095000000}"/>
            </a:ext>
          </a:extLst>
        </xdr:cNvPr>
        <xdr:cNvSpPr/>
      </xdr:nvSpPr>
      <xdr:spPr>
        <a:xfrm>
          <a:off x="4064000" y="1134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118127</xdr:rowOff>
    </xdr:from>
    <xdr:ext cx="7366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43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154940</xdr:rowOff>
    </xdr:from>
    <xdr:to>
      <xdr:col>15</xdr:col>
      <xdr:colOff>133350</xdr:colOff>
      <xdr:row>66</xdr:row>
      <xdr:rowOff>85090</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3175000" y="1129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69867</xdr:rowOff>
    </xdr:from>
    <xdr:ext cx="762000" cy="259045"/>
    <xdr:sp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38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635</xdr:rowOff>
    </xdr:from>
    <xdr:to>
      <xdr:col>11</xdr:col>
      <xdr:colOff>82550</xdr:colOff>
      <xdr:row>64</xdr:row>
      <xdr:rowOff>102235</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2286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87012</xdr:rowOff>
    </xdr:from>
    <xdr:ext cx="762000" cy="259045"/>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059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37782</xdr:rowOff>
    </xdr:from>
    <xdr:to>
      <xdr:col>7</xdr:col>
      <xdr:colOff>31750</xdr:colOff>
      <xdr:row>66</xdr:row>
      <xdr:rowOff>139382</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1397000" y="1135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124159</xdr:rowOff>
    </xdr:from>
    <xdr:ext cx="7620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439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[111,150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人当たりの人件費・物件費等決算額は、職員の定員管理や経費抑制の取組により類似団体と比べて低くなっています。</a:t>
          </a:r>
        </a:p>
      </xdr:txBody>
    </xdr:sp>
    <xdr:clientData/>
  </xdr:twoCellAnchor>
  <xdr:oneCellAnchor>
    <xdr:from>
      <xdr:col>3</xdr:col>
      <xdr:colOff>95250</xdr:colOff>
      <xdr:row>77</xdr:row>
      <xdr:rowOff>6350</xdr:rowOff>
    </xdr:from>
    <xdr:ext cx="349839" cy="225703"/>
    <xdr:sp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10113</xdr:rowOff>
    </xdr:from>
    <xdr:to>
      <xdr:col>23</xdr:col>
      <xdr:colOff>133350</xdr:colOff>
      <xdr:row>88</xdr:row>
      <xdr:rowOff>141999</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69013"/>
          <a:ext cx="0" cy="1160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114076</xdr:rowOff>
    </xdr:from>
    <xdr:ext cx="762000" cy="259045"/>
    <xdr:sp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01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141999</xdr:rowOff>
    </xdr:from>
    <xdr:to>
      <xdr:col>24</xdr:col>
      <xdr:colOff>12700</xdr:colOff>
      <xdr:row>88</xdr:row>
      <xdr:rowOff>141999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2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96490</xdr:rowOff>
    </xdr:from>
    <xdr:ext cx="762000" cy="259045"/>
    <xdr:sp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81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10113</xdr:rowOff>
    </xdr:from>
    <xdr:to>
      <xdr:col>24</xdr:col>
      <xdr:colOff>12700</xdr:colOff>
      <xdr:row>82</xdr:row>
      <xdr:rowOff>10113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6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152245</xdr:rowOff>
    </xdr:from>
    <xdr:to>
      <xdr:col>23</xdr:col>
      <xdr:colOff>133350</xdr:colOff>
      <xdr:row>82</xdr:row>
      <xdr:rowOff>10113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39695"/>
          <a:ext cx="838200" cy="29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55718</xdr:rowOff>
    </xdr:from>
    <xdr:ext cx="762000" cy="259045"/>
    <xdr:sp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860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83641</xdr:rowOff>
    </xdr:from>
    <xdr:to>
      <xdr:col>23</xdr:col>
      <xdr:colOff>184150</xdr:colOff>
      <xdr:row>84</xdr:row>
      <xdr:rowOff>13791</xdr:rowOff>
    </xdr:to>
    <xdr:sp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313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152245</xdr:rowOff>
    </xdr:from>
    <xdr:to>
      <xdr:col>19</xdr:col>
      <xdr:colOff>133350</xdr:colOff>
      <xdr:row>81</xdr:row>
      <xdr:rowOff>161203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039695"/>
          <a:ext cx="889000" cy="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21760</xdr:rowOff>
    </xdr:from>
    <xdr:to>
      <xdr:col>19</xdr:col>
      <xdr:colOff>184150</xdr:colOff>
      <xdr:row>83</xdr:row>
      <xdr:rowOff>123360</xdr:rowOff>
    </xdr:to>
    <xdr:sp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25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108137</xdr:rowOff>
    </xdr:from>
    <xdr:ext cx="736600" cy="259045"/>
    <xdr:sp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338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146762</xdr:rowOff>
    </xdr:from>
    <xdr:to>
      <xdr:col>15</xdr:col>
      <xdr:colOff>82550</xdr:colOff>
      <xdr:row>81</xdr:row>
      <xdr:rowOff>161203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034212"/>
          <a:ext cx="889000" cy="14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23848</xdr:rowOff>
    </xdr:from>
    <xdr:to>
      <xdr:col>15</xdr:col>
      <xdr:colOff>133350</xdr:colOff>
      <xdr:row>83</xdr:row>
      <xdr:rowOff>125448</xdr:rowOff>
    </xdr:to>
    <xdr:sp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254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110225</xdr:rowOff>
    </xdr:from>
    <xdr:ext cx="762000" cy="259045"/>
    <xdr:sp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340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131691</xdr:rowOff>
    </xdr:from>
    <xdr:to>
      <xdr:col>11</xdr:col>
      <xdr:colOff>31750</xdr:colOff>
      <xdr:row>81</xdr:row>
      <xdr:rowOff>146762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19141"/>
          <a:ext cx="889000" cy="15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163850</xdr:rowOff>
    </xdr:from>
    <xdr:to>
      <xdr:col>11</xdr:col>
      <xdr:colOff>82550</xdr:colOff>
      <xdr:row>83</xdr:row>
      <xdr:rowOff>94000</xdr:rowOff>
    </xdr:to>
    <xdr:sp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22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78777</xdr:rowOff>
    </xdr:from>
    <xdr:ext cx="762000" cy="259045"/>
    <xdr:sp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30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122920</xdr:rowOff>
    </xdr:from>
    <xdr:to>
      <xdr:col>7</xdr:col>
      <xdr:colOff>31750</xdr:colOff>
      <xdr:row>83</xdr:row>
      <xdr:rowOff>53070</xdr:rowOff>
    </xdr:to>
    <xdr:sp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8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37847</xdr:rowOff>
    </xdr:from>
    <xdr:ext cx="762000" cy="259045"/>
    <xdr:sp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6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130763</xdr:rowOff>
    </xdr:from>
    <xdr:to>
      <xdr:col>23</xdr:col>
      <xdr:colOff>184150</xdr:colOff>
      <xdr:row>82</xdr:row>
      <xdr:rowOff>60913</xdr:rowOff>
    </xdr:to>
    <xdr:sp textlink="">
      <xdr:nvSpPr>
        <xdr:cNvPr id="206" name="楕円 205">
          <a:extLst>
            <a:ext uri="{FF2B5EF4-FFF2-40B4-BE49-F238E27FC236}">
              <a16:creationId xmlns:a16="http://schemas.microsoft.com/office/drawing/2014/main" id="{00000000-0008-0000-0300-0000CE000000}"/>
            </a:ext>
          </a:extLst>
        </xdr:cNvPr>
        <xdr:cNvSpPr/>
      </xdr:nvSpPr>
      <xdr:spPr>
        <a:xfrm>
          <a:off x="4902200" y="1401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52040</xdr:rowOff>
    </xdr:from>
    <xdr:ext cx="762000" cy="259045"/>
    <xdr:sp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39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101445</xdr:rowOff>
    </xdr:from>
    <xdr:to>
      <xdr:col>19</xdr:col>
      <xdr:colOff>184150</xdr:colOff>
      <xdr:row>82</xdr:row>
      <xdr:rowOff>31595</xdr:rowOff>
    </xdr:to>
    <xdr:sp textlink="">
      <xdr:nvSpPr>
        <xdr:cNvPr id="208" name="楕円 207">
          <a:extLst>
            <a:ext uri="{FF2B5EF4-FFF2-40B4-BE49-F238E27FC236}">
              <a16:creationId xmlns:a16="http://schemas.microsoft.com/office/drawing/2014/main" id="{00000000-0008-0000-0300-0000D0000000}"/>
            </a:ext>
          </a:extLst>
        </xdr:cNvPr>
        <xdr:cNvSpPr/>
      </xdr:nvSpPr>
      <xdr:spPr>
        <a:xfrm>
          <a:off x="4064000" y="1398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41772</xdr:rowOff>
    </xdr:from>
    <xdr:ext cx="7366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757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110403</xdr:rowOff>
    </xdr:from>
    <xdr:to>
      <xdr:col>15</xdr:col>
      <xdr:colOff>133350</xdr:colOff>
      <xdr:row>82</xdr:row>
      <xdr:rowOff>40553</xdr:rowOff>
    </xdr:to>
    <xdr:sp textlink="">
      <xdr:nvSpPr>
        <xdr:cNvPr id="210" name="楕円 209">
          <a:extLst>
            <a:ext uri="{FF2B5EF4-FFF2-40B4-BE49-F238E27FC236}">
              <a16:creationId xmlns:a16="http://schemas.microsoft.com/office/drawing/2014/main" id="{00000000-0008-0000-0300-0000D2000000}"/>
            </a:ext>
          </a:extLst>
        </xdr:cNvPr>
        <xdr:cNvSpPr/>
      </xdr:nvSpPr>
      <xdr:spPr>
        <a:xfrm>
          <a:off x="3175000" y="139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50730</xdr:rowOff>
    </xdr:from>
    <xdr:ext cx="7620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766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95962</xdr:rowOff>
    </xdr:from>
    <xdr:to>
      <xdr:col>11</xdr:col>
      <xdr:colOff>82550</xdr:colOff>
      <xdr:row>82</xdr:row>
      <xdr:rowOff>26112</xdr:rowOff>
    </xdr:to>
    <xdr:sp textlink="">
      <xdr:nvSpPr>
        <xdr:cNvPr id="212" name="楕円 211">
          <a:extLst>
            <a:ext uri="{FF2B5EF4-FFF2-40B4-BE49-F238E27FC236}">
              <a16:creationId xmlns:a16="http://schemas.microsoft.com/office/drawing/2014/main" id="{00000000-0008-0000-0300-0000D4000000}"/>
            </a:ext>
          </a:extLst>
        </xdr:cNvPr>
        <xdr:cNvSpPr/>
      </xdr:nvSpPr>
      <xdr:spPr>
        <a:xfrm>
          <a:off x="2286000" y="1398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36289</xdr:rowOff>
    </xdr:from>
    <xdr:ext cx="762000" cy="259045"/>
    <xdr:sp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5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80891</xdr:rowOff>
    </xdr:from>
    <xdr:to>
      <xdr:col>7</xdr:col>
      <xdr:colOff>31750</xdr:colOff>
      <xdr:row>82</xdr:row>
      <xdr:rowOff>11041</xdr:rowOff>
    </xdr:to>
    <xdr:sp textlink="">
      <xdr:nvSpPr>
        <xdr:cNvPr id="214" name="楕円 213">
          <a:extLst>
            <a:ext uri="{FF2B5EF4-FFF2-40B4-BE49-F238E27FC236}">
              <a16:creationId xmlns:a16="http://schemas.microsoft.com/office/drawing/2014/main" id="{00000000-0008-0000-0300-0000D6000000}"/>
            </a:ext>
          </a:extLst>
        </xdr:cNvPr>
        <xdr:cNvSpPr/>
      </xdr:nvSpPr>
      <xdr:spPr>
        <a:xfrm>
          <a:off x="1397000" y="1396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21218</xdr:rowOff>
    </xdr:from>
    <xdr:ext cx="762000" cy="259045"/>
    <xdr:sp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37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ラスパイレス指数は、令和３年度以降、類似団体内平均値と比較すると低い水準で推移していますが、令和６年度は、給与削減率の変更により平均値に近い水準となっています。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30843</xdr:rowOff>
    </xdr:from>
    <xdr:to>
      <xdr:col>81</xdr:col>
      <xdr:colOff>44450</xdr:colOff>
      <xdr:row>86</xdr:row>
      <xdr:rowOff>67129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432643"/>
          <a:ext cx="838200" cy="37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30843</xdr:rowOff>
    </xdr:from>
    <xdr:to>
      <xdr:col>77</xdr:col>
      <xdr:colOff>44450</xdr:colOff>
      <xdr:row>84</xdr:row>
      <xdr:rowOff>117021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43264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30843</xdr:rowOff>
    </xdr:from>
    <xdr:to>
      <xdr:col>72</xdr:col>
      <xdr:colOff>203200</xdr:colOff>
      <xdr:row>84</xdr:row>
      <xdr:rowOff>117021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43264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30843</xdr:rowOff>
    </xdr:from>
    <xdr:to>
      <xdr:col>68</xdr:col>
      <xdr:colOff>152400</xdr:colOff>
      <xdr:row>86</xdr:row>
      <xdr:rowOff>118836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432643"/>
          <a:ext cx="889000" cy="430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textlink="">
      <xdr:nvSpPr>
        <xdr:cNvPr id="270" name="楕円 269">
          <a:extLst>
            <a:ext uri="{FF2B5EF4-FFF2-40B4-BE49-F238E27FC236}">
              <a16:creationId xmlns:a16="http://schemas.microsoft.com/office/drawing/2014/main" id="{00000000-0008-0000-0300-00000E010000}"/>
            </a:ext>
          </a:extLst>
        </xdr:cNvPr>
        <xdr:cNvSpPr/>
      </xdr:nvSpPr>
      <xdr:spPr>
        <a:xfrm>
          <a:off x="169672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32856</xdr:rowOff>
    </xdr:from>
    <xdr:ext cx="762000" cy="259045"/>
    <xdr:sp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151493</xdr:rowOff>
    </xdr:from>
    <xdr:to>
      <xdr:col>77</xdr:col>
      <xdr:colOff>95250</xdr:colOff>
      <xdr:row>84</xdr:row>
      <xdr:rowOff>81643</xdr:rowOff>
    </xdr:to>
    <xdr:sp textlink="">
      <xdr:nvSpPr>
        <xdr:cNvPr id="272" name="楕円 271">
          <a:extLst>
            <a:ext uri="{FF2B5EF4-FFF2-40B4-BE49-F238E27FC236}">
              <a16:creationId xmlns:a16="http://schemas.microsoft.com/office/drawing/2014/main" id="{00000000-0008-0000-0300-000010010000}"/>
            </a:ext>
          </a:extLst>
        </xdr:cNvPr>
        <xdr:cNvSpPr/>
      </xdr:nvSpPr>
      <xdr:spPr>
        <a:xfrm>
          <a:off x="16129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91820</xdr:rowOff>
    </xdr:from>
    <xdr:ext cx="7366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15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66221</xdr:rowOff>
    </xdr:from>
    <xdr:to>
      <xdr:col>73</xdr:col>
      <xdr:colOff>44450</xdr:colOff>
      <xdr:row>84</xdr:row>
      <xdr:rowOff>167821</xdr:rowOff>
    </xdr:to>
    <xdr:sp textlink="">
      <xdr:nvSpPr>
        <xdr:cNvPr id="274" name="楕円 273">
          <a:extLst>
            <a:ext uri="{FF2B5EF4-FFF2-40B4-BE49-F238E27FC236}">
              <a16:creationId xmlns:a16="http://schemas.microsoft.com/office/drawing/2014/main" id="{00000000-0008-0000-0300-000012010000}"/>
            </a:ext>
          </a:extLst>
        </xdr:cNvPr>
        <xdr:cNvSpPr/>
      </xdr:nvSpPr>
      <xdr:spPr>
        <a:xfrm>
          <a:off x="15240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6548</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23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151493</xdr:rowOff>
    </xdr:from>
    <xdr:to>
      <xdr:col>68</xdr:col>
      <xdr:colOff>203200</xdr:colOff>
      <xdr:row>84</xdr:row>
      <xdr:rowOff>81643</xdr:rowOff>
    </xdr:to>
    <xdr:sp textlink="">
      <xdr:nvSpPr>
        <xdr:cNvPr id="276" name="楕円 275">
          <a:extLst>
            <a:ext uri="{FF2B5EF4-FFF2-40B4-BE49-F238E27FC236}">
              <a16:creationId xmlns:a16="http://schemas.microsoft.com/office/drawing/2014/main" id="{00000000-0008-0000-0300-000014010000}"/>
            </a:ext>
          </a:extLst>
        </xdr:cNvPr>
        <xdr:cNvSpPr/>
      </xdr:nvSpPr>
      <xdr:spPr>
        <a:xfrm>
          <a:off x="14351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91820</xdr:rowOff>
    </xdr:from>
    <xdr:ext cx="762000" cy="259045"/>
    <xdr:sp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68036</xdr:rowOff>
    </xdr:from>
    <xdr:to>
      <xdr:col>64</xdr:col>
      <xdr:colOff>152400</xdr:colOff>
      <xdr:row>86</xdr:row>
      <xdr:rowOff>169636</xdr:rowOff>
    </xdr:to>
    <xdr:sp textlink="">
      <xdr:nvSpPr>
        <xdr:cNvPr id="278" name="楕円 277">
          <a:extLst>
            <a:ext uri="{FF2B5EF4-FFF2-40B4-BE49-F238E27FC236}">
              <a16:creationId xmlns:a16="http://schemas.microsoft.com/office/drawing/2014/main" id="{00000000-0008-0000-0300-000016010000}"/>
            </a:ext>
          </a:extLst>
        </xdr:cNvPr>
        <xdr:cNvSpPr/>
      </xdr:nvSpPr>
      <xdr:spPr>
        <a:xfrm>
          <a:off x="13462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154413</xdr:rowOff>
    </xdr:from>
    <xdr:ext cx="762000" cy="259045"/>
    <xdr:sp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人当たりの職員数は、類似団体内平均値と比較すると低い水準で推移しています。これは、これまで定員適正化計画等により職員数の削減に取り組んできた結果によるものなどと分析しています。</a:t>
          </a:r>
        </a:p>
      </xdr:txBody>
    </xdr:sp>
    <xdr:clientData/>
  </xdr:twoCellAnchor>
  <xdr:oneCellAnchor>
    <xdr:from>
      <xdr:col>61</xdr:col>
      <xdr:colOff>6350</xdr:colOff>
      <xdr:row>54</xdr:row>
      <xdr:rowOff>139700</xdr:rowOff>
    </xdr:from>
    <xdr:ext cx="349839" cy="225703"/>
    <xdr:sp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118473</xdr:rowOff>
    </xdr:from>
    <xdr:to>
      <xdr:col>81</xdr:col>
      <xdr:colOff>44450</xdr:colOff>
      <xdr:row>60</xdr:row>
      <xdr:rowOff>139156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05473"/>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109855</xdr:rowOff>
    </xdr:from>
    <xdr:to>
      <xdr:col>77</xdr:col>
      <xdr:colOff>44450</xdr:colOff>
      <xdr:row>60</xdr:row>
      <xdr:rowOff>118473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96855"/>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78831</xdr:rowOff>
    </xdr:from>
    <xdr:to>
      <xdr:col>72</xdr:col>
      <xdr:colOff>203200</xdr:colOff>
      <xdr:row>60</xdr:row>
      <xdr:rowOff>109855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365831"/>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70213</xdr:rowOff>
    </xdr:from>
    <xdr:to>
      <xdr:col>68</xdr:col>
      <xdr:colOff>152400</xdr:colOff>
      <xdr:row>60</xdr:row>
      <xdr:rowOff>78831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57213"/>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88356</xdr:rowOff>
    </xdr:from>
    <xdr:to>
      <xdr:col>81</xdr:col>
      <xdr:colOff>95250</xdr:colOff>
      <xdr:row>61</xdr:row>
      <xdr:rowOff>18506</xdr:rowOff>
    </xdr:to>
    <xdr:sp textlink="">
      <xdr:nvSpPr>
        <xdr:cNvPr id="335" name="楕円 334">
          <a:extLst>
            <a:ext uri="{FF2B5EF4-FFF2-40B4-BE49-F238E27FC236}">
              <a16:creationId xmlns:a16="http://schemas.microsoft.com/office/drawing/2014/main" id="{00000000-0008-0000-0300-00004F010000}"/>
            </a:ext>
          </a:extLst>
        </xdr:cNvPr>
        <xdr:cNvSpPr/>
      </xdr:nvSpPr>
      <xdr:spPr>
        <a:xfrm>
          <a:off x="16967200" y="1037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104883</xdr:rowOff>
    </xdr:from>
    <xdr:ext cx="762000" cy="259045"/>
    <xdr:sp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2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67673</xdr:rowOff>
    </xdr:from>
    <xdr:to>
      <xdr:col>77</xdr:col>
      <xdr:colOff>95250</xdr:colOff>
      <xdr:row>60</xdr:row>
      <xdr:rowOff>169273</xdr:rowOff>
    </xdr:to>
    <xdr:sp textlink="">
      <xdr:nvSpPr>
        <xdr:cNvPr id="337" name="楕円 336">
          <a:extLst>
            <a:ext uri="{FF2B5EF4-FFF2-40B4-BE49-F238E27FC236}">
              <a16:creationId xmlns:a16="http://schemas.microsoft.com/office/drawing/2014/main" id="{00000000-0008-0000-0300-000051010000}"/>
            </a:ext>
          </a:extLst>
        </xdr:cNvPr>
        <xdr:cNvSpPr/>
      </xdr:nvSpPr>
      <xdr:spPr>
        <a:xfrm>
          <a:off x="16129000" y="103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8000</xdr:rowOff>
    </xdr:from>
    <xdr:ext cx="7366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1235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59055</xdr:rowOff>
    </xdr:from>
    <xdr:to>
      <xdr:col>73</xdr:col>
      <xdr:colOff>44450</xdr:colOff>
      <xdr:row>60</xdr:row>
      <xdr:rowOff>160655</xdr:rowOff>
    </xdr:to>
    <xdr:sp textlink="">
      <xdr:nvSpPr>
        <xdr:cNvPr id="339" name="楕円 338">
          <a:extLst>
            <a:ext uri="{FF2B5EF4-FFF2-40B4-BE49-F238E27FC236}">
              <a16:creationId xmlns:a16="http://schemas.microsoft.com/office/drawing/2014/main" id="{00000000-0008-0000-0300-000053010000}"/>
            </a:ext>
          </a:extLst>
        </xdr:cNvPr>
        <xdr:cNvSpPr/>
      </xdr:nvSpPr>
      <xdr:spPr>
        <a:xfrm>
          <a:off x="15240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170832</xdr:rowOff>
    </xdr:from>
    <xdr:ext cx="762000" cy="259045"/>
    <xdr:sp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11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28031</xdr:rowOff>
    </xdr:from>
    <xdr:to>
      <xdr:col>68</xdr:col>
      <xdr:colOff>203200</xdr:colOff>
      <xdr:row>60</xdr:row>
      <xdr:rowOff>129631</xdr:rowOff>
    </xdr:to>
    <xdr:sp textlink="">
      <xdr:nvSpPr>
        <xdr:cNvPr id="341" name="楕円 340">
          <a:extLst>
            <a:ext uri="{FF2B5EF4-FFF2-40B4-BE49-F238E27FC236}">
              <a16:creationId xmlns:a16="http://schemas.microsoft.com/office/drawing/2014/main" id="{00000000-0008-0000-0300-000055010000}"/>
            </a:ext>
          </a:extLst>
        </xdr:cNvPr>
        <xdr:cNvSpPr/>
      </xdr:nvSpPr>
      <xdr:spPr>
        <a:xfrm>
          <a:off x="14351000" y="1031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139808</xdr:rowOff>
    </xdr:from>
    <xdr:ext cx="762000" cy="259045"/>
    <xdr:sp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83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19413</xdr:rowOff>
    </xdr:from>
    <xdr:to>
      <xdr:col>64</xdr:col>
      <xdr:colOff>152400</xdr:colOff>
      <xdr:row>60</xdr:row>
      <xdr:rowOff>121013</xdr:rowOff>
    </xdr:to>
    <xdr:sp textlink="">
      <xdr:nvSpPr>
        <xdr:cNvPr id="343" name="楕円 342">
          <a:extLst>
            <a:ext uri="{FF2B5EF4-FFF2-40B4-BE49-F238E27FC236}">
              <a16:creationId xmlns:a16="http://schemas.microsoft.com/office/drawing/2014/main" id="{00000000-0008-0000-0300-000057010000}"/>
            </a:ext>
          </a:extLst>
        </xdr:cNvPr>
        <xdr:cNvSpPr/>
      </xdr:nvSpPr>
      <xdr:spPr>
        <a:xfrm>
          <a:off x="134620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131190</xdr:rowOff>
    </xdr:from>
    <xdr:ext cx="762000" cy="259045"/>
    <xdr:sp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令和６年度の実質公債費比率は</a:t>
          </a:r>
          <a:r>
            <a:rPr kumimoji="1" lang="en-US" altLang="ja-JP" sz="1300">
              <a:latin typeface="ＭＳ Ｐゴシック" panose="020B0600070205080204" pitchFamily="50" charset="-128"/>
              <a:ea typeface="ＭＳ Ｐゴシック" panose="020B0600070205080204" pitchFamily="50" charset="-128"/>
            </a:rPr>
            <a:t>14.9%</a:t>
          </a:r>
          <a:r>
            <a:rPr kumimoji="1" lang="ja-JP" altLang="en-US" sz="1300">
              <a:latin typeface="ＭＳ Ｐゴシック" panose="020B0600070205080204" pitchFamily="50" charset="-128"/>
              <a:ea typeface="ＭＳ Ｐゴシック" panose="020B0600070205080204" pitchFamily="50" charset="-128"/>
            </a:rPr>
            <a:t>で令和５年度と比較して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ポイント改善しました。その主な要因は、退職手当債などの元利償還金が</a:t>
          </a:r>
          <a:r>
            <a:rPr kumimoji="1" lang="en-US" altLang="ja-JP" sz="1300">
              <a:latin typeface="ＭＳ Ｐゴシック" panose="020B0600070205080204" pitchFamily="50" charset="-128"/>
              <a:ea typeface="ＭＳ Ｐゴシック" panose="020B0600070205080204" pitchFamily="50" charset="-128"/>
            </a:rPr>
            <a:t>6,900</a:t>
          </a:r>
          <a:r>
            <a:rPr kumimoji="1" lang="ja-JP" altLang="en-US" sz="1300">
              <a:latin typeface="ＭＳ Ｐゴシック" panose="020B0600070205080204" pitchFamily="50" charset="-128"/>
              <a:ea typeface="ＭＳ Ｐゴシック" panose="020B0600070205080204" pitchFamily="50" charset="-128"/>
            </a:rPr>
            <a:t>万円減少したこと、病院事業などの公営企業会計が起こした起債に対して一般会計が負担する準元利償還金が</a:t>
          </a:r>
          <a:r>
            <a:rPr kumimoji="1" lang="en-US" altLang="ja-JP" sz="1300">
              <a:latin typeface="ＭＳ Ｐゴシック" panose="020B0600070205080204" pitchFamily="50" charset="-128"/>
              <a:ea typeface="ＭＳ Ｐゴシック" panose="020B0600070205080204" pitchFamily="50" charset="-128"/>
            </a:rPr>
            <a:t>8,400</a:t>
          </a:r>
          <a:r>
            <a:rPr kumimoji="1" lang="ja-JP" altLang="en-US" sz="1300">
              <a:latin typeface="ＭＳ Ｐゴシック" panose="020B0600070205080204" pitchFamily="50" charset="-128"/>
              <a:ea typeface="ＭＳ Ｐゴシック" panose="020B0600070205080204" pitchFamily="50" charset="-128"/>
            </a:rPr>
            <a:t>万円減少したこと、伊賀南部環境衛生組合が施設整備のために起こした組合債の償還が進み、</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1,700</a:t>
          </a:r>
          <a:r>
            <a:rPr kumimoji="1" lang="ja-JP" altLang="en-US" sz="1300">
              <a:latin typeface="ＭＳ Ｐゴシック" panose="020B0600070205080204" pitchFamily="50" charset="-128"/>
              <a:ea typeface="ＭＳ Ｐゴシック" panose="020B0600070205080204" pitchFamily="50" charset="-128"/>
            </a:rPr>
            <a:t>万円減少したこと、さらには、実質公債費比率の分母にあたる標準財政規模が増加したことが改善の要因です。</a:t>
          </a:r>
        </a:p>
      </xdr:txBody>
    </xdr:sp>
    <xdr:clientData/>
  </xdr:twoCellAnchor>
  <xdr:oneCellAnchor>
    <xdr:from>
      <xdr:col>61</xdr:col>
      <xdr:colOff>6350</xdr:colOff>
      <xdr:row>32</xdr:row>
      <xdr:rowOff>101600</xdr:rowOff>
    </xdr:from>
    <xdr:ext cx="298543" cy="225703"/>
    <xdr:sp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45</xdr:row>
      <xdr:rowOff>66040</xdr:rowOff>
    </xdr:from>
    <xdr:to>
      <xdr:col>81</xdr:col>
      <xdr:colOff>44450</xdr:colOff>
      <xdr:row>45</xdr:row>
      <xdr:rowOff>114300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6179800" y="778129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45</xdr:row>
      <xdr:rowOff>114300</xdr:rowOff>
    </xdr:from>
    <xdr:to>
      <xdr:col>77</xdr:col>
      <xdr:colOff>44450</xdr:colOff>
      <xdr:row>45</xdr:row>
      <xdr:rowOff>130387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5290800" y="782955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45</xdr:row>
      <xdr:rowOff>130387</xdr:rowOff>
    </xdr:from>
    <xdr:to>
      <xdr:col>72</xdr:col>
      <xdr:colOff>203200</xdr:colOff>
      <xdr:row>45</xdr:row>
      <xdr:rowOff>138430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4401800" y="784563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45</xdr:row>
      <xdr:rowOff>138430</xdr:rowOff>
    </xdr:from>
    <xdr:to>
      <xdr:col>68</xdr:col>
      <xdr:colOff>152400</xdr:colOff>
      <xdr:row>45</xdr:row>
      <xdr:rowOff>154517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512800" y="785368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45</xdr:row>
      <xdr:rowOff>15240</xdr:rowOff>
    </xdr:from>
    <xdr:to>
      <xdr:col>81</xdr:col>
      <xdr:colOff>95250</xdr:colOff>
      <xdr:row>45</xdr:row>
      <xdr:rowOff>116840</xdr:rowOff>
    </xdr:to>
    <xdr:sp textlink="">
      <xdr:nvSpPr>
        <xdr:cNvPr id="396" name="楕円 395">
          <a:extLst>
            <a:ext uri="{FF2B5EF4-FFF2-40B4-BE49-F238E27FC236}">
              <a16:creationId xmlns:a16="http://schemas.microsoft.com/office/drawing/2014/main" id="{00000000-0008-0000-0300-00008C010000}"/>
            </a:ext>
          </a:extLst>
        </xdr:cNvPr>
        <xdr:cNvSpPr/>
      </xdr:nvSpPr>
      <xdr:spPr>
        <a:xfrm>
          <a:off x="16967200" y="773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82567</xdr:rowOff>
    </xdr:from>
    <xdr:ext cx="762000" cy="259045"/>
    <xdr:sp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7626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45</xdr:row>
      <xdr:rowOff>63500</xdr:rowOff>
    </xdr:from>
    <xdr:to>
      <xdr:col>77</xdr:col>
      <xdr:colOff>95250</xdr:colOff>
      <xdr:row>45</xdr:row>
      <xdr:rowOff>165100</xdr:rowOff>
    </xdr:to>
    <xdr:sp textlink="">
      <xdr:nvSpPr>
        <xdr:cNvPr id="398" name="楕円 397">
          <a:extLst>
            <a:ext uri="{FF2B5EF4-FFF2-40B4-BE49-F238E27FC236}">
              <a16:creationId xmlns:a16="http://schemas.microsoft.com/office/drawing/2014/main" id="{00000000-0008-0000-0300-00008E010000}"/>
            </a:ext>
          </a:extLst>
        </xdr:cNvPr>
        <xdr:cNvSpPr/>
      </xdr:nvSpPr>
      <xdr:spPr>
        <a:xfrm>
          <a:off x="161290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149877</xdr:rowOff>
    </xdr:from>
    <xdr:ext cx="7366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7865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45</xdr:row>
      <xdr:rowOff>79587</xdr:rowOff>
    </xdr:from>
    <xdr:to>
      <xdr:col>73</xdr:col>
      <xdr:colOff>44450</xdr:colOff>
      <xdr:row>46</xdr:row>
      <xdr:rowOff>9737</xdr:rowOff>
    </xdr:to>
    <xdr:sp textlink="">
      <xdr:nvSpPr>
        <xdr:cNvPr id="400" name="楕円 399">
          <a:extLst>
            <a:ext uri="{FF2B5EF4-FFF2-40B4-BE49-F238E27FC236}">
              <a16:creationId xmlns:a16="http://schemas.microsoft.com/office/drawing/2014/main" id="{00000000-0008-0000-0300-000090010000}"/>
            </a:ext>
          </a:extLst>
        </xdr:cNvPr>
        <xdr:cNvSpPr/>
      </xdr:nvSpPr>
      <xdr:spPr>
        <a:xfrm>
          <a:off x="15240000" y="7794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45</xdr:row>
      <xdr:rowOff>165964</xdr:rowOff>
    </xdr:from>
    <xdr:ext cx="762000" cy="259045"/>
    <xdr:sp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7881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45</xdr:row>
      <xdr:rowOff>87630</xdr:rowOff>
    </xdr:from>
    <xdr:to>
      <xdr:col>68</xdr:col>
      <xdr:colOff>203200</xdr:colOff>
      <xdr:row>46</xdr:row>
      <xdr:rowOff>17780</xdr:rowOff>
    </xdr:to>
    <xdr:sp textlink="">
      <xdr:nvSpPr>
        <xdr:cNvPr id="402" name="楕円 401">
          <a:extLst>
            <a:ext uri="{FF2B5EF4-FFF2-40B4-BE49-F238E27FC236}">
              <a16:creationId xmlns:a16="http://schemas.microsoft.com/office/drawing/2014/main" id="{00000000-0008-0000-0300-000092010000}"/>
            </a:ext>
          </a:extLst>
        </xdr:cNvPr>
        <xdr:cNvSpPr/>
      </xdr:nvSpPr>
      <xdr:spPr>
        <a:xfrm>
          <a:off x="14351000" y="780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46</xdr:row>
      <xdr:rowOff>2557</xdr:rowOff>
    </xdr:from>
    <xdr:ext cx="762000" cy="259045"/>
    <xdr:sp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788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45</xdr:row>
      <xdr:rowOff>103717</xdr:rowOff>
    </xdr:from>
    <xdr:to>
      <xdr:col>64</xdr:col>
      <xdr:colOff>152400</xdr:colOff>
      <xdr:row>46</xdr:row>
      <xdr:rowOff>33867</xdr:rowOff>
    </xdr:to>
    <xdr:sp textlink="">
      <xdr:nvSpPr>
        <xdr:cNvPr id="404" name="楕円 403">
          <a:extLst>
            <a:ext uri="{FF2B5EF4-FFF2-40B4-BE49-F238E27FC236}">
              <a16:creationId xmlns:a16="http://schemas.microsoft.com/office/drawing/2014/main" id="{00000000-0008-0000-0300-000094010000}"/>
            </a:ext>
          </a:extLst>
        </xdr:cNvPr>
        <xdr:cNvSpPr/>
      </xdr:nvSpPr>
      <xdr:spPr>
        <a:xfrm>
          <a:off x="13462000" y="781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46</xdr:row>
      <xdr:rowOff>18644</xdr:rowOff>
    </xdr:from>
    <xdr:ext cx="762000" cy="259045"/>
    <xdr:sp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7905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令和６年度の将来負担比率は</a:t>
          </a:r>
          <a:r>
            <a:rPr kumimoji="1" lang="en-US" altLang="ja-JP" sz="1300">
              <a:latin typeface="ＭＳ Ｐゴシック" panose="020B0600070205080204" pitchFamily="50" charset="-128"/>
              <a:ea typeface="ＭＳ Ｐゴシック" panose="020B0600070205080204" pitchFamily="50" charset="-128"/>
            </a:rPr>
            <a:t>125.8</a:t>
          </a:r>
          <a:r>
            <a:rPr kumimoji="1" lang="ja-JP" altLang="en-US" sz="1300">
              <a:latin typeface="ＭＳ Ｐゴシック" panose="020B0600070205080204" pitchFamily="50" charset="-128"/>
              <a:ea typeface="ＭＳ Ｐゴシック" panose="020B0600070205080204" pitchFamily="50" charset="-128"/>
            </a:rPr>
            <a:t>％で令和５年度と比較して</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ポイント改善しました。その主な要因は、臨時財政対策債や退職手当債、行政改革推進債などの市債残高が</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3,800</a:t>
          </a:r>
          <a:r>
            <a:rPr kumimoji="1" lang="ja-JP" altLang="en-US" sz="1300">
              <a:latin typeface="ＭＳ Ｐゴシック" panose="020B0600070205080204" pitchFamily="50" charset="-128"/>
              <a:ea typeface="ＭＳ Ｐゴシック" panose="020B0600070205080204" pitchFamily="50" charset="-128"/>
            </a:rPr>
            <a:t>万円減少したこと、職員の退職者数が増加したことにより、退職手当負担見込額が</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3,200</a:t>
          </a:r>
          <a:r>
            <a:rPr kumimoji="1" lang="ja-JP" altLang="en-US" sz="1300">
              <a:latin typeface="ＭＳ Ｐゴシック" panose="020B0600070205080204" pitchFamily="50" charset="-128"/>
              <a:ea typeface="ＭＳ Ｐゴシック" panose="020B0600070205080204" pitchFamily="50" charset="-128"/>
            </a:rPr>
            <a:t>万円減少したこと、将来の負債を控除する財源としての基金残高が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7,200</a:t>
          </a:r>
          <a:r>
            <a:rPr kumimoji="1" lang="ja-JP" altLang="en-US" sz="1300">
              <a:latin typeface="ＭＳ Ｐゴシック" panose="020B0600070205080204" pitchFamily="50" charset="-128"/>
              <a:ea typeface="ＭＳ Ｐゴシック" panose="020B0600070205080204" pitchFamily="50" charset="-128"/>
            </a:rPr>
            <a:t>万円増加したこと、さらには、将来負担比率の分母にあたる標準財政規模が増加したことが改善の要因です。</a:t>
          </a:r>
        </a:p>
      </xdr:txBody>
    </xdr:sp>
    <xdr:clientData/>
  </xdr:twoCellAnchor>
  <xdr:oneCellAnchor>
    <xdr:from>
      <xdr:col>61</xdr:col>
      <xdr:colOff>6350</xdr:colOff>
      <xdr:row>10</xdr:row>
      <xdr:rowOff>63500</xdr:rowOff>
    </xdr:from>
    <xdr:ext cx="298543" cy="225703"/>
    <xdr:sp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19</xdr:row>
      <xdr:rowOff>124968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70667"/>
          <a:ext cx="0" cy="10118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19</xdr:row>
      <xdr:rowOff>97045</xdr:rowOff>
    </xdr:from>
    <xdr:ext cx="762000" cy="259045"/>
    <xdr:sp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354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19</xdr:row>
      <xdr:rowOff>124968</xdr:rowOff>
    </xdr:from>
    <xdr:to>
      <xdr:col>81</xdr:col>
      <xdr:colOff>133350</xdr:colOff>
      <xdr:row>19</xdr:row>
      <xdr:rowOff>124968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382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124968</xdr:rowOff>
    </xdr:from>
    <xdr:to>
      <xdr:col>81</xdr:col>
      <xdr:colOff>44450</xdr:colOff>
      <xdr:row>19</xdr:row>
      <xdr:rowOff>162772</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3382518"/>
          <a:ext cx="838200" cy="37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171044</xdr:rowOff>
    </xdr:from>
    <xdr:ext cx="762000" cy="259045"/>
    <xdr:sp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2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139277</xdr:rowOff>
    </xdr:from>
    <xdr:to>
      <xdr:col>81</xdr:col>
      <xdr:colOff>95250</xdr:colOff>
      <xdr:row>14</xdr:row>
      <xdr:rowOff>69427</xdr:rowOff>
    </xdr:to>
    <xdr:sp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68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162772</xdr:rowOff>
    </xdr:from>
    <xdr:to>
      <xdr:col>77</xdr:col>
      <xdr:colOff>44450</xdr:colOff>
      <xdr:row>20</xdr:row>
      <xdr:rowOff>107146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3420322"/>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107146</xdr:rowOff>
    </xdr:from>
    <xdr:to>
      <xdr:col>72</xdr:col>
      <xdr:colOff>203200</xdr:colOff>
      <xdr:row>21</xdr:row>
      <xdr:rowOff>70019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3536146"/>
          <a:ext cx="889000" cy="13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21717</xdr:rowOff>
    </xdr:from>
    <xdr:to>
      <xdr:col>73</xdr:col>
      <xdr:colOff>44450</xdr:colOff>
      <xdr:row>14</xdr:row>
      <xdr:rowOff>123317</xdr:rowOff>
    </xdr:to>
    <xdr:sp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22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133494</xdr:rowOff>
    </xdr:from>
    <xdr:ext cx="762000" cy="259045"/>
    <xdr:sp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90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70019</xdr:rowOff>
    </xdr:from>
    <xdr:to>
      <xdr:col>68</xdr:col>
      <xdr:colOff>152400</xdr:colOff>
      <xdr:row>22</xdr:row>
      <xdr:rowOff>44154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670469"/>
          <a:ext cx="889000" cy="14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64347</xdr:rowOff>
    </xdr:from>
    <xdr:to>
      <xdr:col>68</xdr:col>
      <xdr:colOff>203200</xdr:colOff>
      <xdr:row>14</xdr:row>
      <xdr:rowOff>165947</xdr:rowOff>
    </xdr:to>
    <xdr:sp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4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4674</xdr:rowOff>
    </xdr:from>
    <xdr:ext cx="762000" cy="259045"/>
    <xdr:sp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3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121454</xdr:rowOff>
    </xdr:from>
    <xdr:to>
      <xdr:col>64</xdr:col>
      <xdr:colOff>152400</xdr:colOff>
      <xdr:row>15</xdr:row>
      <xdr:rowOff>51604</xdr:rowOff>
    </xdr:to>
    <xdr:sp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61781</xdr:rowOff>
    </xdr:from>
    <xdr:ext cx="762000" cy="259045"/>
    <xdr:sp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74168</xdr:rowOff>
    </xdr:from>
    <xdr:to>
      <xdr:col>81</xdr:col>
      <xdr:colOff>95250</xdr:colOff>
      <xdr:row>20</xdr:row>
      <xdr:rowOff>4318</xdr:rowOff>
    </xdr:to>
    <xdr:sp textlink="">
      <xdr:nvSpPr>
        <xdr:cNvPr id="458" name="楕円 457">
          <a:extLst>
            <a:ext uri="{FF2B5EF4-FFF2-40B4-BE49-F238E27FC236}">
              <a16:creationId xmlns:a16="http://schemas.microsoft.com/office/drawing/2014/main" id="{00000000-0008-0000-0300-0000CA010000}"/>
            </a:ext>
          </a:extLst>
        </xdr:cNvPr>
        <xdr:cNvSpPr/>
      </xdr:nvSpPr>
      <xdr:spPr>
        <a:xfrm>
          <a:off x="16967200" y="333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141495</xdr:rowOff>
    </xdr:from>
    <xdr:ext cx="762000" cy="259045"/>
    <xdr:sp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3227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111972</xdr:rowOff>
    </xdr:from>
    <xdr:to>
      <xdr:col>77</xdr:col>
      <xdr:colOff>95250</xdr:colOff>
      <xdr:row>20</xdr:row>
      <xdr:rowOff>42122</xdr:rowOff>
    </xdr:to>
    <xdr:sp textlink="">
      <xdr:nvSpPr>
        <xdr:cNvPr id="460" name="楕円 459">
          <a:extLst>
            <a:ext uri="{FF2B5EF4-FFF2-40B4-BE49-F238E27FC236}">
              <a16:creationId xmlns:a16="http://schemas.microsoft.com/office/drawing/2014/main" id="{00000000-0008-0000-0300-0000CC010000}"/>
            </a:ext>
          </a:extLst>
        </xdr:cNvPr>
        <xdr:cNvSpPr/>
      </xdr:nvSpPr>
      <xdr:spPr>
        <a:xfrm>
          <a:off x="16129000" y="336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26899</xdr:rowOff>
    </xdr:from>
    <xdr:ext cx="736600" cy="259045"/>
    <xdr:sp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4558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56346</xdr:rowOff>
    </xdr:from>
    <xdr:to>
      <xdr:col>73</xdr:col>
      <xdr:colOff>44450</xdr:colOff>
      <xdr:row>20</xdr:row>
      <xdr:rowOff>157946</xdr:rowOff>
    </xdr:to>
    <xdr:sp textlink="">
      <xdr:nvSpPr>
        <xdr:cNvPr id="462" name="楕円 461">
          <a:extLst>
            <a:ext uri="{FF2B5EF4-FFF2-40B4-BE49-F238E27FC236}">
              <a16:creationId xmlns:a16="http://schemas.microsoft.com/office/drawing/2014/main" id="{00000000-0008-0000-0300-0000CE010000}"/>
            </a:ext>
          </a:extLst>
        </xdr:cNvPr>
        <xdr:cNvSpPr/>
      </xdr:nvSpPr>
      <xdr:spPr>
        <a:xfrm>
          <a:off x="15240000" y="348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142723</xdr:rowOff>
    </xdr:from>
    <xdr:ext cx="762000" cy="259045"/>
    <xdr:sp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571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19219</xdr:rowOff>
    </xdr:from>
    <xdr:to>
      <xdr:col>68</xdr:col>
      <xdr:colOff>203200</xdr:colOff>
      <xdr:row>21</xdr:row>
      <xdr:rowOff>120819</xdr:rowOff>
    </xdr:to>
    <xdr:sp textlink="">
      <xdr:nvSpPr>
        <xdr:cNvPr id="464" name="楕円 463">
          <a:extLst>
            <a:ext uri="{FF2B5EF4-FFF2-40B4-BE49-F238E27FC236}">
              <a16:creationId xmlns:a16="http://schemas.microsoft.com/office/drawing/2014/main" id="{00000000-0008-0000-0300-0000D0010000}"/>
            </a:ext>
          </a:extLst>
        </xdr:cNvPr>
        <xdr:cNvSpPr/>
      </xdr:nvSpPr>
      <xdr:spPr>
        <a:xfrm>
          <a:off x="14351000" y="36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105596</xdr:rowOff>
    </xdr:from>
    <xdr:ext cx="762000" cy="259045"/>
    <xdr:sp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70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164804</xdr:rowOff>
    </xdr:from>
    <xdr:to>
      <xdr:col>64</xdr:col>
      <xdr:colOff>152400</xdr:colOff>
      <xdr:row>22</xdr:row>
      <xdr:rowOff>94954</xdr:rowOff>
    </xdr:to>
    <xdr:sp textlink="">
      <xdr:nvSpPr>
        <xdr:cNvPr id="466" name="楕円 465">
          <a:extLst>
            <a:ext uri="{FF2B5EF4-FFF2-40B4-BE49-F238E27FC236}">
              <a16:creationId xmlns:a16="http://schemas.microsoft.com/office/drawing/2014/main" id="{00000000-0008-0000-0300-0000D2010000}"/>
            </a:ext>
          </a:extLst>
        </xdr:cNvPr>
        <xdr:cNvSpPr/>
      </xdr:nvSpPr>
      <xdr:spPr>
        <a:xfrm>
          <a:off x="13462000" y="376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79731</xdr:rowOff>
    </xdr:from>
    <xdr:ext cx="762000" cy="259045"/>
    <xdr:sp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851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三重県名張市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74,229
72,912
129.77
32,762,527
32,276,330
382,886
17,517,408
30,505,961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14.9
125.8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類似団体内平均値と比較すると高い水準で推移しています。これは、これまでの新規採用職員の抑制等から職員の平均年齢が上昇していることが要因の一つと分析しています。また、本市の特徴として、事務事業の見直しや経費削減の取組により、物件費の構成割合が類似団体と比較して</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ポイントほど低いことから、人件費の構成割合が膨らんだものと分析しています。</a:t>
          </a: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129286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3636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37</xdr:row>
      <xdr:rowOff>92710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36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24130</xdr:rowOff>
    </xdr:from>
    <xdr:to>
      <xdr:col>15</xdr:col>
      <xdr:colOff>98425</xdr:colOff>
      <xdr:row>37</xdr:row>
      <xdr:rowOff>92710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677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24130</xdr:rowOff>
    </xdr:from>
    <xdr:to>
      <xdr:col>11</xdr:col>
      <xdr:colOff>9525</xdr:colOff>
      <xdr:row>37</xdr:row>
      <xdr:rowOff>120142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6778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78486</xdr:rowOff>
    </xdr:from>
    <xdr:to>
      <xdr:col>24</xdr:col>
      <xdr:colOff>76200</xdr:colOff>
      <xdr:row>38</xdr:row>
      <xdr:rowOff>8636</xdr:rowOff>
    </xdr:to>
    <xdr:sp textlink="">
      <xdr:nvSpPr>
        <xdr:cNvPr id="83" name="楕円 82">
          <a:extLst>
            <a:ext uri="{FF2B5EF4-FFF2-40B4-BE49-F238E27FC236}">
              <a16:creationId xmlns:a16="http://schemas.microsoft.com/office/drawing/2014/main" id="{00000000-0008-0000-0400-000053000000}"/>
            </a:ext>
          </a:extLst>
        </xdr:cNvPr>
        <xdr:cNvSpPr/>
      </xdr:nvSpPr>
      <xdr:spPr>
        <a:xfrm>
          <a:off x="47752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50563</xdr:rowOff>
    </xdr:from>
    <xdr:ext cx="762000" cy="259045"/>
    <xdr:sp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41910</xdr:rowOff>
    </xdr:from>
    <xdr:to>
      <xdr:col>15</xdr:col>
      <xdr:colOff>149225</xdr:colOff>
      <xdr:row>37</xdr:row>
      <xdr:rowOff>143510</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048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128287</xdr:rowOff>
    </xdr:from>
    <xdr:ext cx="7620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144780</xdr:rowOff>
    </xdr:from>
    <xdr:to>
      <xdr:col>11</xdr:col>
      <xdr:colOff>60325</xdr:colOff>
      <xdr:row>37</xdr:row>
      <xdr:rowOff>74930</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2159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59707</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69342</xdr:rowOff>
    </xdr:from>
    <xdr:to>
      <xdr:col>6</xdr:col>
      <xdr:colOff>171450</xdr:colOff>
      <xdr:row>37</xdr:row>
      <xdr:rowOff>170942</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1270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155719</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物件費に係る経常収支比率は、類似団体以内平均値と比較すると低い水準で推移しています。平成</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年度の財政健全化緊急対策等の取組以降、消耗品費や光熱水費等の削減をはじめ、施設管理や業務管理委託等に係る仕様や発注方法を見直すなど積極的な経費節減策に努めていることによるものなどと分析しています。</a:t>
          </a:r>
        </a:p>
      </xdr:txBody>
    </xdr:sp>
    <xdr:clientData/>
  </xdr:twoCellAnchor>
  <xdr:oneCellAnchor>
    <xdr:from>
      <xdr:col>62</xdr:col>
      <xdr:colOff>6350</xdr:colOff>
      <xdr:row>9</xdr:row>
      <xdr:rowOff>107950</xdr:rowOff>
    </xdr:from>
    <xdr:ext cx="298543" cy="225703"/>
    <xdr:sp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69850</xdr:rowOff>
    </xdr:from>
    <xdr:to>
      <xdr:col>82</xdr:col>
      <xdr:colOff>107950</xdr:colOff>
      <xdr:row>13</xdr:row>
      <xdr:rowOff>115570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2987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69850</xdr:rowOff>
    </xdr:from>
    <xdr:to>
      <xdr:col>78</xdr:col>
      <xdr:colOff>69850</xdr:colOff>
      <xdr:row>13</xdr:row>
      <xdr:rowOff>85090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2987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157480</xdr:rowOff>
    </xdr:from>
    <xdr:to>
      <xdr:col>73</xdr:col>
      <xdr:colOff>180975</xdr:colOff>
      <xdr:row>13</xdr:row>
      <xdr:rowOff>85090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2148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157480</xdr:rowOff>
    </xdr:from>
    <xdr:to>
      <xdr:col>69</xdr:col>
      <xdr:colOff>92075</xdr:colOff>
      <xdr:row>13</xdr:row>
      <xdr:rowOff>77470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2148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64770</xdr:rowOff>
    </xdr:from>
    <xdr:to>
      <xdr:col>82</xdr:col>
      <xdr:colOff>158750</xdr:colOff>
      <xdr:row>13</xdr:row>
      <xdr:rowOff>166370</xdr:rowOff>
    </xdr:to>
    <xdr:sp textlink="">
      <xdr:nvSpPr>
        <xdr:cNvPr id="144" name="楕円 143">
          <a:extLst>
            <a:ext uri="{FF2B5EF4-FFF2-40B4-BE49-F238E27FC236}">
              <a16:creationId xmlns:a16="http://schemas.microsoft.com/office/drawing/2014/main" id="{00000000-0008-0000-0400-000090000000}"/>
            </a:ext>
          </a:extLst>
        </xdr:cNvPr>
        <xdr:cNvSpPr/>
      </xdr:nvSpPr>
      <xdr:spPr>
        <a:xfrm>
          <a:off x="16459200" y="2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81297</xdr:rowOff>
    </xdr:from>
    <xdr:ext cx="762000" cy="259045"/>
    <xdr:sp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13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19050</xdr:rowOff>
    </xdr:from>
    <xdr:to>
      <xdr:col>78</xdr:col>
      <xdr:colOff>120650</xdr:colOff>
      <xdr:row>13</xdr:row>
      <xdr:rowOff>120650</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56210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130827</xdr:rowOff>
    </xdr:from>
    <xdr:ext cx="736600" cy="259045"/>
    <xdr:sp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01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34290</xdr:rowOff>
    </xdr:from>
    <xdr:to>
      <xdr:col>74</xdr:col>
      <xdr:colOff>31750</xdr:colOff>
      <xdr:row>13</xdr:row>
      <xdr:rowOff>135890</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4732000" y="226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146067</xdr:rowOff>
    </xdr:from>
    <xdr:ext cx="7620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03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106680</xdr:rowOff>
    </xdr:from>
    <xdr:to>
      <xdr:col>69</xdr:col>
      <xdr:colOff>142875</xdr:colOff>
      <xdr:row>13</xdr:row>
      <xdr:rowOff>36830</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3843000" y="216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47007</xdr:rowOff>
    </xdr:from>
    <xdr:ext cx="7620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193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26670</xdr:rowOff>
    </xdr:from>
    <xdr:to>
      <xdr:col>65</xdr:col>
      <xdr:colOff>53975</xdr:colOff>
      <xdr:row>13</xdr:row>
      <xdr:rowOff>128270</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2954000" y="225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138447</xdr:rowOff>
    </xdr:from>
    <xdr:ext cx="762000" cy="259045"/>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02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本市の高齢化の進行が全国平均よりも早く、後期高齢者の人口比率が高いために、社会福祉費の割合が高いこと、また、本市は保育園の民営化を進めてきたので、民間保育園への措置費が類似団体と比較して高いことが、構成割合を押し上げているものと分析しています。</a:t>
          </a:r>
        </a:p>
      </xdr:txBody>
    </xdr:sp>
    <xdr:clientData/>
  </xdr:twoCellAnchor>
  <xdr:oneCellAnchor>
    <xdr:from>
      <xdr:col>3</xdr:col>
      <xdr:colOff>123825</xdr:colOff>
      <xdr:row>49</xdr:row>
      <xdr:rowOff>107950</xdr:rowOff>
    </xdr:from>
    <xdr:ext cx="298543" cy="225703"/>
    <xdr:sp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94343</xdr:rowOff>
    </xdr:from>
    <xdr:to>
      <xdr:col>24</xdr:col>
      <xdr:colOff>25400</xdr:colOff>
      <xdr:row>59</xdr:row>
      <xdr:rowOff>4535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038443"/>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xdr:rowOff>
    </xdr:from>
    <xdr:to>
      <xdr:col>19</xdr:col>
      <xdr:colOff>187325</xdr:colOff>
      <xdr:row>58</xdr:row>
      <xdr:rowOff>94343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95680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86178</xdr:rowOff>
    </xdr:from>
    <xdr:to>
      <xdr:col>15</xdr:col>
      <xdr:colOff>98425</xdr:colOff>
      <xdr:row>58</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588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86178</xdr:rowOff>
    </xdr:from>
    <xdr:to>
      <xdr:col>11</xdr:col>
      <xdr:colOff>9525</xdr:colOff>
      <xdr:row>58</xdr:row>
      <xdr:rowOff>94343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858828"/>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125185</xdr:rowOff>
    </xdr:from>
    <xdr:to>
      <xdr:col>24</xdr:col>
      <xdr:colOff>76200</xdr:colOff>
      <xdr:row>59</xdr:row>
      <xdr:rowOff>55335</xdr:rowOff>
    </xdr:to>
    <xdr:sp textlink="">
      <xdr:nvSpPr>
        <xdr:cNvPr id="207" name="楕円 206">
          <a:extLst>
            <a:ext uri="{FF2B5EF4-FFF2-40B4-BE49-F238E27FC236}">
              <a16:creationId xmlns:a16="http://schemas.microsoft.com/office/drawing/2014/main" id="{00000000-0008-0000-0400-0000CF000000}"/>
            </a:ext>
          </a:extLst>
        </xdr:cNvPr>
        <xdr:cNvSpPr/>
      </xdr:nvSpPr>
      <xdr:spPr>
        <a:xfrm>
          <a:off x="47752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97262</xdr:rowOff>
    </xdr:from>
    <xdr:ext cx="762000" cy="259045"/>
    <xdr:sp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43543</xdr:rowOff>
    </xdr:from>
    <xdr:to>
      <xdr:col>20</xdr:col>
      <xdr:colOff>38100</xdr:colOff>
      <xdr:row>58</xdr:row>
      <xdr:rowOff>145143</xdr:rowOff>
    </xdr:to>
    <xdr:sp textlink="">
      <xdr:nvSpPr>
        <xdr:cNvPr id="209" name="楕円 208">
          <a:extLst>
            <a:ext uri="{FF2B5EF4-FFF2-40B4-BE49-F238E27FC236}">
              <a16:creationId xmlns:a16="http://schemas.microsoft.com/office/drawing/2014/main" id="{00000000-0008-0000-0400-0000D1000000}"/>
            </a:ext>
          </a:extLst>
        </xdr:cNvPr>
        <xdr:cNvSpPr/>
      </xdr:nvSpPr>
      <xdr:spPr>
        <a:xfrm>
          <a:off x="3937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129920</xdr:rowOff>
    </xdr:from>
    <xdr:ext cx="736600" cy="259045"/>
    <xdr:sp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7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133350</xdr:rowOff>
    </xdr:from>
    <xdr:to>
      <xdr:col>15</xdr:col>
      <xdr:colOff>149225</xdr:colOff>
      <xdr:row>58</xdr:row>
      <xdr:rowOff>63500</xdr:rowOff>
    </xdr:to>
    <xdr:sp textlink="">
      <xdr:nvSpPr>
        <xdr:cNvPr id="211" name="楕円 210">
          <a:extLst>
            <a:ext uri="{FF2B5EF4-FFF2-40B4-BE49-F238E27FC236}">
              <a16:creationId xmlns:a16="http://schemas.microsoft.com/office/drawing/2014/main" id="{00000000-0008-0000-0400-0000D3000000}"/>
            </a:ext>
          </a:extLst>
        </xdr:cNvPr>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48277</xdr:rowOff>
    </xdr:from>
    <xdr:ext cx="7620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35378</xdr:rowOff>
    </xdr:from>
    <xdr:to>
      <xdr:col>11</xdr:col>
      <xdr:colOff>60325</xdr:colOff>
      <xdr:row>57</xdr:row>
      <xdr:rowOff>136978</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2159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121755</xdr:rowOff>
    </xdr:from>
    <xdr:ext cx="762000" cy="259045"/>
    <xdr:sp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43543</xdr:rowOff>
    </xdr:from>
    <xdr:to>
      <xdr:col>6</xdr:col>
      <xdr:colOff>171450</xdr:colOff>
      <xdr:row>58</xdr:row>
      <xdr:rowOff>145143</xdr:rowOff>
    </xdr:to>
    <xdr:sp textlink="">
      <xdr:nvSpPr>
        <xdr:cNvPr id="215" name="楕円 214">
          <a:extLst>
            <a:ext uri="{FF2B5EF4-FFF2-40B4-BE49-F238E27FC236}">
              <a16:creationId xmlns:a16="http://schemas.microsoft.com/office/drawing/2014/main" id="{00000000-0008-0000-0400-0000D7000000}"/>
            </a:ext>
          </a:extLst>
        </xdr:cNvPr>
        <xdr:cNvSpPr/>
      </xdr:nvSpPr>
      <xdr:spPr>
        <a:xfrm>
          <a:off x="1270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129920</xdr:rowOff>
    </xdr:from>
    <xdr:ext cx="762000" cy="259045"/>
    <xdr:sp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類似団体内平均値と比較すると高い水準で推移しています。これは、高齢化の進展等に伴い、後期高齢者医療会計や介護保険会計、国民健康保険事業会計への繰出金に係る負担が大きいことによるものなどと分析しています。</a:t>
          </a:r>
        </a:p>
      </xdr:txBody>
    </xdr:sp>
    <xdr:clientData/>
  </xdr:twoCellAnchor>
  <xdr:oneCellAnchor>
    <xdr:from>
      <xdr:col>62</xdr:col>
      <xdr:colOff>6350</xdr:colOff>
      <xdr:row>49</xdr:row>
      <xdr:rowOff>107950</xdr:rowOff>
    </xdr:from>
    <xdr:ext cx="298543" cy="225703"/>
    <xdr:sp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9978</xdr:rowOff>
    </xdr:from>
    <xdr:to>
      <xdr:col>82</xdr:col>
      <xdr:colOff>107950</xdr:colOff>
      <xdr:row>59</xdr:row>
      <xdr:rowOff>64407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125528"/>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105228</xdr:rowOff>
    </xdr:from>
    <xdr:to>
      <xdr:col>78</xdr:col>
      <xdr:colOff>69850</xdr:colOff>
      <xdr:row>59</xdr:row>
      <xdr:rowOff>64407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493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94343</xdr:rowOff>
    </xdr:from>
    <xdr:to>
      <xdr:col>73</xdr:col>
      <xdr:colOff>180975</xdr:colOff>
      <xdr:row>58</xdr:row>
      <xdr:rowOff>105228</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384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94343</xdr:rowOff>
    </xdr:from>
    <xdr:to>
      <xdr:col>69</xdr:col>
      <xdr:colOff>92075</xdr:colOff>
      <xdr:row>59</xdr:row>
      <xdr:rowOff>20865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384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130628</xdr:rowOff>
    </xdr:from>
    <xdr:to>
      <xdr:col>82</xdr:col>
      <xdr:colOff>158750</xdr:colOff>
      <xdr:row>59</xdr:row>
      <xdr:rowOff>60778</xdr:rowOff>
    </xdr:to>
    <xdr:sp textlink="">
      <xdr:nvSpPr>
        <xdr:cNvPr id="270" name="楕円 269">
          <a:extLst>
            <a:ext uri="{FF2B5EF4-FFF2-40B4-BE49-F238E27FC236}">
              <a16:creationId xmlns:a16="http://schemas.microsoft.com/office/drawing/2014/main" id="{00000000-0008-0000-0400-00000E010000}"/>
            </a:ext>
          </a:extLst>
        </xdr:cNvPr>
        <xdr:cNvSpPr/>
      </xdr:nvSpPr>
      <xdr:spPr>
        <a:xfrm>
          <a:off x="164592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102705</xdr:rowOff>
    </xdr:from>
    <xdr:ext cx="762000" cy="259045"/>
    <xdr:sp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4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13607</xdr:rowOff>
    </xdr:from>
    <xdr:to>
      <xdr:col>78</xdr:col>
      <xdr:colOff>120650</xdr:colOff>
      <xdr:row>59</xdr:row>
      <xdr:rowOff>115207</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5621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99984</xdr:rowOff>
    </xdr:from>
    <xdr:ext cx="736600" cy="259045"/>
    <xdr:sp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1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54428</xdr:rowOff>
    </xdr:from>
    <xdr:to>
      <xdr:col>74</xdr:col>
      <xdr:colOff>31750</xdr:colOff>
      <xdr:row>58</xdr:row>
      <xdr:rowOff>156028</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4732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43543</xdr:rowOff>
    </xdr:from>
    <xdr:to>
      <xdr:col>69</xdr:col>
      <xdr:colOff>142875</xdr:colOff>
      <xdr:row>58</xdr:row>
      <xdr:rowOff>145143</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3843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129920</xdr:rowOff>
    </xdr:from>
    <xdr:ext cx="762000" cy="259045"/>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141515</xdr:rowOff>
    </xdr:from>
    <xdr:to>
      <xdr:col>65</xdr:col>
      <xdr:colOff>53975</xdr:colOff>
      <xdr:row>59</xdr:row>
      <xdr:rowOff>71665</xdr:rowOff>
    </xdr:to>
    <xdr:sp textlink="">
      <xdr:nvSpPr>
        <xdr:cNvPr id="278" name="楕円 277">
          <a:extLst>
            <a:ext uri="{FF2B5EF4-FFF2-40B4-BE49-F238E27FC236}">
              <a16:creationId xmlns:a16="http://schemas.microsoft.com/office/drawing/2014/main" id="{00000000-0008-0000-0400-000016010000}"/>
            </a:ext>
          </a:extLst>
        </xdr:cNvPr>
        <xdr:cNvSpPr/>
      </xdr:nvSpPr>
      <xdr:spPr>
        <a:xfrm>
          <a:off x="12954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56442</xdr:rowOff>
    </xdr:from>
    <xdr:ext cx="762000" cy="259045"/>
    <xdr:sp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類似団体内平均値と比較すると高い水準で推移しています。これは伊賀南部環境衛生組合への分担金や病院事業会計、下水道事業会計への繰出金の負担が大きいことによるものなどと分析しています。</a:t>
          </a:r>
        </a:p>
      </xdr:txBody>
    </xdr:sp>
    <xdr:clientData/>
  </xdr:twoCellAnchor>
  <xdr:oneCellAnchor>
    <xdr:from>
      <xdr:col>62</xdr:col>
      <xdr:colOff>6350</xdr:colOff>
      <xdr:row>29</xdr:row>
      <xdr:rowOff>107950</xdr:rowOff>
    </xdr:from>
    <xdr:ext cx="298543" cy="225703"/>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147574</xdr:rowOff>
    </xdr:from>
    <xdr:to>
      <xdr:col>82</xdr:col>
      <xdr:colOff>107950</xdr:colOff>
      <xdr:row>38</xdr:row>
      <xdr:rowOff>26416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49122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26416</xdr:rowOff>
    </xdr:from>
    <xdr:to>
      <xdr:col>78</xdr:col>
      <xdr:colOff>69850</xdr:colOff>
      <xdr:row>38</xdr:row>
      <xdr:rowOff>58420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54151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161290</xdr:rowOff>
    </xdr:from>
    <xdr:to>
      <xdr:col>73</xdr:col>
      <xdr:colOff>180975</xdr:colOff>
      <xdr:row>38</xdr:row>
      <xdr:rowOff>58420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5049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147574</xdr:rowOff>
    </xdr:from>
    <xdr:to>
      <xdr:col>69</xdr:col>
      <xdr:colOff>92075</xdr:colOff>
      <xdr:row>37</xdr:row>
      <xdr:rowOff>161290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4912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96774</xdr:rowOff>
    </xdr:from>
    <xdr:to>
      <xdr:col>82</xdr:col>
      <xdr:colOff>158750</xdr:colOff>
      <xdr:row>38</xdr:row>
      <xdr:rowOff>26924</xdr:rowOff>
    </xdr:to>
    <xdr:sp textlink="">
      <xdr:nvSpPr>
        <xdr:cNvPr id="328" name="楕円 327">
          <a:extLst>
            <a:ext uri="{FF2B5EF4-FFF2-40B4-BE49-F238E27FC236}">
              <a16:creationId xmlns:a16="http://schemas.microsoft.com/office/drawing/2014/main" id="{00000000-0008-0000-0400-000048010000}"/>
            </a:ext>
          </a:extLst>
        </xdr:cNvPr>
        <xdr:cNvSpPr/>
      </xdr:nvSpPr>
      <xdr:spPr>
        <a:xfrm>
          <a:off x="164592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68851</xdr:rowOff>
    </xdr:from>
    <xdr:ext cx="762000" cy="259045"/>
    <xdr:sp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147066</xdr:rowOff>
    </xdr:from>
    <xdr:to>
      <xdr:col>78</xdr:col>
      <xdr:colOff>120650</xdr:colOff>
      <xdr:row>38</xdr:row>
      <xdr:rowOff>77215</xdr:rowOff>
    </xdr:to>
    <xdr:sp textlink="">
      <xdr:nvSpPr>
        <xdr:cNvPr id="330" name="楕円 329">
          <a:extLst>
            <a:ext uri="{FF2B5EF4-FFF2-40B4-BE49-F238E27FC236}">
              <a16:creationId xmlns:a16="http://schemas.microsoft.com/office/drawing/2014/main" id="{00000000-0008-0000-0400-00004A010000}"/>
            </a:ext>
          </a:extLst>
        </xdr:cNvPr>
        <xdr:cNvSpPr/>
      </xdr:nvSpPr>
      <xdr:spPr>
        <a:xfrm>
          <a:off x="15621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61993</xdr:rowOff>
    </xdr:from>
    <xdr:ext cx="736600" cy="259045"/>
    <xdr:sp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77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7620</xdr:rowOff>
    </xdr:from>
    <xdr:to>
      <xdr:col>74</xdr:col>
      <xdr:colOff>31750</xdr:colOff>
      <xdr:row>38</xdr:row>
      <xdr:rowOff>109220</xdr:rowOff>
    </xdr:to>
    <xdr:sp textlink="">
      <xdr:nvSpPr>
        <xdr:cNvPr id="332" name="楕円 331">
          <a:extLst>
            <a:ext uri="{FF2B5EF4-FFF2-40B4-BE49-F238E27FC236}">
              <a16:creationId xmlns:a16="http://schemas.microsoft.com/office/drawing/2014/main" id="{00000000-0008-0000-0400-00004C010000}"/>
            </a:ext>
          </a:extLst>
        </xdr:cNvPr>
        <xdr:cNvSpPr/>
      </xdr:nvSpPr>
      <xdr:spPr>
        <a:xfrm>
          <a:off x="14732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93997</xdr:rowOff>
    </xdr:from>
    <xdr:ext cx="762000" cy="259045"/>
    <xdr:sp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110490</xdr:rowOff>
    </xdr:from>
    <xdr:to>
      <xdr:col>69</xdr:col>
      <xdr:colOff>142875</xdr:colOff>
      <xdr:row>38</xdr:row>
      <xdr:rowOff>40640</xdr:rowOff>
    </xdr:to>
    <xdr:sp textlink="">
      <xdr:nvSpPr>
        <xdr:cNvPr id="334" name="楕円 333">
          <a:extLst>
            <a:ext uri="{FF2B5EF4-FFF2-40B4-BE49-F238E27FC236}">
              <a16:creationId xmlns:a16="http://schemas.microsoft.com/office/drawing/2014/main" id="{00000000-0008-0000-0400-00004E010000}"/>
            </a:ext>
          </a:extLst>
        </xdr:cNvPr>
        <xdr:cNvSpPr/>
      </xdr:nvSpPr>
      <xdr:spPr>
        <a:xfrm>
          <a:off x="13843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25417</xdr:rowOff>
    </xdr:from>
    <xdr:ext cx="762000" cy="259045"/>
    <xdr:sp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96774</xdr:rowOff>
    </xdr:from>
    <xdr:to>
      <xdr:col>65</xdr:col>
      <xdr:colOff>53975</xdr:colOff>
      <xdr:row>38</xdr:row>
      <xdr:rowOff>26924</xdr:rowOff>
    </xdr:to>
    <xdr:sp textlink="">
      <xdr:nvSpPr>
        <xdr:cNvPr id="336" name="楕円 335">
          <a:extLst>
            <a:ext uri="{FF2B5EF4-FFF2-40B4-BE49-F238E27FC236}">
              <a16:creationId xmlns:a16="http://schemas.microsoft.com/office/drawing/2014/main" id="{00000000-0008-0000-0400-000050010000}"/>
            </a:ext>
          </a:extLst>
        </xdr:cNvPr>
        <xdr:cNvSpPr/>
      </xdr:nvSpPr>
      <xdr:spPr>
        <a:xfrm>
          <a:off x="12954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11701</xdr:rowOff>
    </xdr:from>
    <xdr:ext cx="762000" cy="259045"/>
    <xdr:sp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類似団体内平均値と比較して高い水準で推移しています。これは、土地開発公社解散に伴う第三セクター等改革推進債や過去の大規模投資事業に係る起債の償還金が重くのしかかっていることによるものなどと分析しています。</a:t>
          </a:r>
        </a:p>
      </xdr:txBody>
    </xdr:sp>
    <xdr:clientData/>
  </xdr:twoCellAnchor>
  <xdr:oneCellAnchor>
    <xdr:from>
      <xdr:col>3</xdr:col>
      <xdr:colOff>123825</xdr:colOff>
      <xdr:row>69</xdr:row>
      <xdr:rowOff>107950</xdr:rowOff>
    </xdr:from>
    <xdr:ext cx="298543" cy="225703"/>
    <xdr:sp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165863</xdr:rowOff>
    </xdr:from>
    <xdr:to>
      <xdr:col>24</xdr:col>
      <xdr:colOff>25400</xdr:colOff>
      <xdr:row>78</xdr:row>
      <xdr:rowOff>30987</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367513"/>
          <a:ext cx="838200" cy="3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30987</xdr:rowOff>
    </xdr:from>
    <xdr:to>
      <xdr:col>19</xdr:col>
      <xdr:colOff>187325</xdr:colOff>
      <xdr:row>78</xdr:row>
      <xdr:rowOff>30987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4040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xdr:rowOff>
    </xdr:from>
    <xdr:to>
      <xdr:col>15</xdr:col>
      <xdr:colOff>98425</xdr:colOff>
      <xdr:row>78</xdr:row>
      <xdr:rowOff>30987</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8580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xdr:rowOff>
    </xdr:from>
    <xdr:to>
      <xdr:col>11</xdr:col>
      <xdr:colOff>9525</xdr:colOff>
      <xdr:row>78</xdr:row>
      <xdr:rowOff>72137</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85800"/>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115063</xdr:rowOff>
    </xdr:from>
    <xdr:to>
      <xdr:col>24</xdr:col>
      <xdr:colOff>76200</xdr:colOff>
      <xdr:row>78</xdr:row>
      <xdr:rowOff>45213</xdr:rowOff>
    </xdr:to>
    <xdr:sp textlink="">
      <xdr:nvSpPr>
        <xdr:cNvPr id="386" name="楕円 385">
          <a:extLst>
            <a:ext uri="{FF2B5EF4-FFF2-40B4-BE49-F238E27FC236}">
              <a16:creationId xmlns:a16="http://schemas.microsoft.com/office/drawing/2014/main" id="{00000000-0008-0000-0400-000082010000}"/>
            </a:ext>
          </a:extLst>
        </xdr:cNvPr>
        <xdr:cNvSpPr/>
      </xdr:nvSpPr>
      <xdr:spPr>
        <a:xfrm>
          <a:off x="47752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87140</xdr:rowOff>
    </xdr:from>
    <xdr:ext cx="762000" cy="259045"/>
    <xdr:sp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151637</xdr:rowOff>
    </xdr:from>
    <xdr:to>
      <xdr:col>20</xdr:col>
      <xdr:colOff>38100</xdr:colOff>
      <xdr:row>78</xdr:row>
      <xdr:rowOff>81787</xdr:rowOff>
    </xdr:to>
    <xdr:sp textlink="">
      <xdr:nvSpPr>
        <xdr:cNvPr id="388" name="楕円 387">
          <a:extLst>
            <a:ext uri="{FF2B5EF4-FFF2-40B4-BE49-F238E27FC236}">
              <a16:creationId xmlns:a16="http://schemas.microsoft.com/office/drawing/2014/main" id="{00000000-0008-0000-0400-000084010000}"/>
            </a:ext>
          </a:extLst>
        </xdr:cNvPr>
        <xdr:cNvSpPr/>
      </xdr:nvSpPr>
      <xdr:spPr>
        <a:xfrm>
          <a:off x="3937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66564</xdr:rowOff>
    </xdr:from>
    <xdr:ext cx="736600" cy="259045"/>
    <xdr:sp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43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151637</xdr:rowOff>
    </xdr:from>
    <xdr:to>
      <xdr:col>15</xdr:col>
      <xdr:colOff>149225</xdr:colOff>
      <xdr:row>78</xdr:row>
      <xdr:rowOff>81787</xdr:rowOff>
    </xdr:to>
    <xdr:sp textlink="">
      <xdr:nvSpPr>
        <xdr:cNvPr id="390" name="楕円 389">
          <a:extLst>
            <a:ext uri="{FF2B5EF4-FFF2-40B4-BE49-F238E27FC236}">
              <a16:creationId xmlns:a16="http://schemas.microsoft.com/office/drawing/2014/main" id="{00000000-0008-0000-0400-000086010000}"/>
            </a:ext>
          </a:extLst>
        </xdr:cNvPr>
        <xdr:cNvSpPr/>
      </xdr:nvSpPr>
      <xdr:spPr>
        <a:xfrm>
          <a:off x="3048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66564</xdr:rowOff>
    </xdr:from>
    <xdr:ext cx="762000" cy="259045"/>
    <xdr:sp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133350</xdr:rowOff>
    </xdr:from>
    <xdr:to>
      <xdr:col>11</xdr:col>
      <xdr:colOff>60325</xdr:colOff>
      <xdr:row>78</xdr:row>
      <xdr:rowOff>63500</xdr:rowOff>
    </xdr:to>
    <xdr:sp textlink="">
      <xdr:nvSpPr>
        <xdr:cNvPr id="392" name="楕円 391">
          <a:extLst>
            <a:ext uri="{FF2B5EF4-FFF2-40B4-BE49-F238E27FC236}">
              <a16:creationId xmlns:a16="http://schemas.microsoft.com/office/drawing/2014/main" id="{00000000-0008-0000-0400-000088010000}"/>
            </a:ext>
          </a:extLst>
        </xdr:cNvPr>
        <xdr:cNvSpPr/>
      </xdr:nvSpPr>
      <xdr:spPr>
        <a:xfrm>
          <a:off x="2159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48277</xdr:rowOff>
    </xdr:from>
    <xdr:ext cx="762000" cy="259045"/>
    <xdr:sp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21337</xdr:rowOff>
    </xdr:from>
    <xdr:to>
      <xdr:col>6</xdr:col>
      <xdr:colOff>171450</xdr:colOff>
      <xdr:row>78</xdr:row>
      <xdr:rowOff>122937</xdr:rowOff>
    </xdr:to>
    <xdr:sp textlink="">
      <xdr:nvSpPr>
        <xdr:cNvPr id="394" name="楕円 393">
          <a:extLst>
            <a:ext uri="{FF2B5EF4-FFF2-40B4-BE49-F238E27FC236}">
              <a16:creationId xmlns:a16="http://schemas.microsoft.com/office/drawing/2014/main" id="{00000000-0008-0000-0400-00008A010000}"/>
            </a:ext>
          </a:extLst>
        </xdr:cNvPr>
        <xdr:cNvSpPr/>
      </xdr:nvSpPr>
      <xdr:spPr>
        <a:xfrm>
          <a:off x="1270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107714</xdr:rowOff>
    </xdr:from>
    <xdr:ext cx="762000" cy="259045"/>
    <xdr:sp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類似団体内平均値と比較して高い水準で推移しています。これは、病院事業会計や下水道事業会計への繰出金のほか、全国平均より早い高齢化の進行等による社会保障経費の負担が大きいことによるものなどと分析しています。</a:t>
          </a:r>
        </a:p>
      </xdr:txBody>
    </xdr:sp>
    <xdr:clientData/>
  </xdr:twoCellAnchor>
  <xdr:oneCellAnchor>
    <xdr:from>
      <xdr:col>62</xdr:col>
      <xdr:colOff>6350</xdr:colOff>
      <xdr:row>69</xdr:row>
      <xdr:rowOff>107950</xdr:rowOff>
    </xdr:from>
    <xdr:ext cx="298543" cy="225703"/>
    <xdr:sp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58420</xdr:rowOff>
    </xdr:from>
    <xdr:to>
      <xdr:col>82</xdr:col>
      <xdr:colOff>107950</xdr:colOff>
      <xdr:row>78</xdr:row>
      <xdr:rowOff>81280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4315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168911</xdr:rowOff>
    </xdr:from>
    <xdr:to>
      <xdr:col>78</xdr:col>
      <xdr:colOff>69850</xdr:colOff>
      <xdr:row>78</xdr:row>
      <xdr:rowOff>58420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3705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130810</xdr:rowOff>
    </xdr:from>
    <xdr:to>
      <xdr:col>73</xdr:col>
      <xdr:colOff>180975</xdr:colOff>
      <xdr:row>77</xdr:row>
      <xdr:rowOff>168911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989560"/>
          <a:ext cx="889000" cy="38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130810</xdr:rowOff>
    </xdr:from>
    <xdr:to>
      <xdr:col>69</xdr:col>
      <xdr:colOff>92075</xdr:colOff>
      <xdr:row>77</xdr:row>
      <xdr:rowOff>168911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989560"/>
          <a:ext cx="889000" cy="38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30480</xdr:rowOff>
    </xdr:from>
    <xdr:to>
      <xdr:col>82</xdr:col>
      <xdr:colOff>158750</xdr:colOff>
      <xdr:row>78</xdr:row>
      <xdr:rowOff>132080</xdr:rowOff>
    </xdr:to>
    <xdr:sp textlink="">
      <xdr:nvSpPr>
        <xdr:cNvPr id="447" name="楕円 446">
          <a:extLst>
            <a:ext uri="{FF2B5EF4-FFF2-40B4-BE49-F238E27FC236}">
              <a16:creationId xmlns:a16="http://schemas.microsoft.com/office/drawing/2014/main" id="{00000000-0008-0000-0400-0000BF010000}"/>
            </a:ext>
          </a:extLst>
        </xdr:cNvPr>
        <xdr:cNvSpPr/>
      </xdr:nvSpPr>
      <xdr:spPr>
        <a:xfrm>
          <a:off x="164592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2557</xdr:rowOff>
    </xdr:from>
    <xdr:ext cx="762000" cy="259045"/>
    <xdr:sp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7620</xdr:rowOff>
    </xdr:from>
    <xdr:to>
      <xdr:col>78</xdr:col>
      <xdr:colOff>120650</xdr:colOff>
      <xdr:row>78</xdr:row>
      <xdr:rowOff>109220</xdr:rowOff>
    </xdr:to>
    <xdr:sp textlink="">
      <xdr:nvSpPr>
        <xdr:cNvPr id="449" name="楕円 448">
          <a:extLst>
            <a:ext uri="{FF2B5EF4-FFF2-40B4-BE49-F238E27FC236}">
              <a16:creationId xmlns:a16="http://schemas.microsoft.com/office/drawing/2014/main" id="{00000000-0008-0000-0400-0000C1010000}"/>
            </a:ext>
          </a:extLst>
        </xdr:cNvPr>
        <xdr:cNvSpPr/>
      </xdr:nvSpPr>
      <xdr:spPr>
        <a:xfrm>
          <a:off x="15621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93997</xdr:rowOff>
    </xdr:from>
    <xdr:ext cx="736600" cy="259045"/>
    <xdr:sp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118111</xdr:rowOff>
    </xdr:from>
    <xdr:to>
      <xdr:col>74</xdr:col>
      <xdr:colOff>31750</xdr:colOff>
      <xdr:row>78</xdr:row>
      <xdr:rowOff>48261</xdr:rowOff>
    </xdr:to>
    <xdr:sp textlink="">
      <xdr:nvSpPr>
        <xdr:cNvPr id="451" name="楕円 450">
          <a:extLst>
            <a:ext uri="{FF2B5EF4-FFF2-40B4-BE49-F238E27FC236}">
              <a16:creationId xmlns:a16="http://schemas.microsoft.com/office/drawing/2014/main" id="{00000000-0008-0000-0400-0000C3010000}"/>
            </a:ext>
          </a:extLst>
        </xdr:cNvPr>
        <xdr:cNvSpPr/>
      </xdr:nvSpPr>
      <xdr:spPr>
        <a:xfrm>
          <a:off x="14732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33038</xdr:rowOff>
    </xdr:from>
    <xdr:ext cx="762000" cy="259045"/>
    <xdr:sp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80010</xdr:rowOff>
    </xdr:from>
    <xdr:to>
      <xdr:col>69</xdr:col>
      <xdr:colOff>142875</xdr:colOff>
      <xdr:row>76</xdr:row>
      <xdr:rowOff>10161</xdr:rowOff>
    </xdr:to>
    <xdr:sp textlink="">
      <xdr:nvSpPr>
        <xdr:cNvPr id="453" name="楕円 452">
          <a:extLst>
            <a:ext uri="{FF2B5EF4-FFF2-40B4-BE49-F238E27FC236}">
              <a16:creationId xmlns:a16="http://schemas.microsoft.com/office/drawing/2014/main" id="{00000000-0008-0000-0400-0000C5010000}"/>
            </a:ext>
          </a:extLst>
        </xdr:cNvPr>
        <xdr:cNvSpPr/>
      </xdr:nvSpPr>
      <xdr:spPr>
        <a:xfrm>
          <a:off x="13843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166388</xdr:rowOff>
    </xdr:from>
    <xdr:ext cx="762000" cy="259045"/>
    <xdr:sp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025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118111</xdr:rowOff>
    </xdr:from>
    <xdr:to>
      <xdr:col>65</xdr:col>
      <xdr:colOff>53975</xdr:colOff>
      <xdr:row>78</xdr:row>
      <xdr:rowOff>48261</xdr:rowOff>
    </xdr:to>
    <xdr:sp textlink="">
      <xdr:nvSpPr>
        <xdr:cNvPr id="455" name="楕円 454">
          <a:extLst>
            <a:ext uri="{FF2B5EF4-FFF2-40B4-BE49-F238E27FC236}">
              <a16:creationId xmlns:a16="http://schemas.microsoft.com/office/drawing/2014/main" id="{00000000-0008-0000-0400-0000C7010000}"/>
            </a:ext>
          </a:extLst>
        </xdr:cNvPr>
        <xdr:cNvSpPr/>
      </xdr:nvSpPr>
      <xdr:spPr>
        <a:xfrm>
          <a:off x="12954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33038</xdr:rowOff>
    </xdr:from>
    <xdr:ext cx="762000" cy="259045"/>
    <xdr:sp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三重県名張市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3061</xdr:rowOff>
    </xdr:from>
    <xdr:to>
      <xdr:col>29</xdr:col>
      <xdr:colOff>127000</xdr:colOff>
      <xdr:row>19</xdr:row>
      <xdr:rowOff>79318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08236"/>
          <a:ext cx="647700" cy="762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79318</xdr:rowOff>
    </xdr:from>
    <xdr:to>
      <xdr:col>26</xdr:col>
      <xdr:colOff>50800</xdr:colOff>
      <xdr:row>19</xdr:row>
      <xdr:rowOff>113760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84493"/>
          <a:ext cx="698500" cy="344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113760</xdr:rowOff>
    </xdr:from>
    <xdr:to>
      <xdr:col>22</xdr:col>
      <xdr:colOff>114300</xdr:colOff>
      <xdr:row>19</xdr:row>
      <xdr:rowOff>122294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18935"/>
          <a:ext cx="698500" cy="8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112617</xdr:rowOff>
    </xdr:from>
    <xdr:to>
      <xdr:col>18</xdr:col>
      <xdr:colOff>177800</xdr:colOff>
      <xdr:row>19</xdr:row>
      <xdr:rowOff>122294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17792"/>
          <a:ext cx="698500" cy="96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123711</xdr:rowOff>
    </xdr:from>
    <xdr:to>
      <xdr:col>29</xdr:col>
      <xdr:colOff>177800</xdr:colOff>
      <xdr:row>19</xdr:row>
      <xdr:rowOff>53861</xdr:rowOff>
    </xdr:to>
    <xdr:sp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57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95788</xdr:rowOff>
    </xdr:from>
    <xdr:ext cx="762000" cy="259045"/>
    <xdr:sp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2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28518</xdr:rowOff>
    </xdr:from>
    <xdr:to>
      <xdr:col>26</xdr:col>
      <xdr:colOff>101600</xdr:colOff>
      <xdr:row>19</xdr:row>
      <xdr:rowOff>130118</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336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114895</xdr:rowOff>
    </xdr:from>
    <xdr:ext cx="736600" cy="259045"/>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200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62960</xdr:rowOff>
    </xdr:from>
    <xdr:to>
      <xdr:col>22</xdr:col>
      <xdr:colOff>165100</xdr:colOff>
      <xdr:row>19</xdr:row>
      <xdr:rowOff>164560</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68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149337</xdr:rowOff>
    </xdr:from>
    <xdr:ext cx="7620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54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71494</xdr:rowOff>
    </xdr:from>
    <xdr:to>
      <xdr:col>19</xdr:col>
      <xdr:colOff>38100</xdr:colOff>
      <xdr:row>20</xdr:row>
      <xdr:rowOff>1644</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766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157871</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63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61817</xdr:rowOff>
    </xdr:from>
    <xdr:to>
      <xdr:col>15</xdr:col>
      <xdr:colOff>101600</xdr:colOff>
      <xdr:row>19</xdr:row>
      <xdr:rowOff>163417</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669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148194</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53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14529</xdr:rowOff>
    </xdr:from>
    <xdr:to>
      <xdr:col>29</xdr:col>
      <xdr:colOff>127000</xdr:colOff>
      <xdr:row>34</xdr:row>
      <xdr:rowOff>84513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281979"/>
          <a:ext cx="647700" cy="69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14529</xdr:rowOff>
    </xdr:from>
    <xdr:to>
      <xdr:col>26</xdr:col>
      <xdr:colOff>50800</xdr:colOff>
      <xdr:row>34</xdr:row>
      <xdr:rowOff>34907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281979"/>
          <a:ext cx="698500" cy="203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24326</xdr:rowOff>
    </xdr:from>
    <xdr:to>
      <xdr:col>22</xdr:col>
      <xdr:colOff>114300</xdr:colOff>
      <xdr:row>34</xdr:row>
      <xdr:rowOff>34907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291776"/>
          <a:ext cx="698500" cy="105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24326</xdr:rowOff>
    </xdr:from>
    <xdr:to>
      <xdr:col>18</xdr:col>
      <xdr:colOff>177800</xdr:colOff>
      <xdr:row>34</xdr:row>
      <xdr:rowOff>59759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291776"/>
          <a:ext cx="698500" cy="354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33713</xdr:rowOff>
    </xdr:from>
    <xdr:to>
      <xdr:col>29</xdr:col>
      <xdr:colOff>177800</xdr:colOff>
      <xdr:row>34</xdr:row>
      <xdr:rowOff>135313</xdr:rowOff>
    </xdr:to>
    <xdr:sp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301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221690</xdr:rowOff>
    </xdr:from>
    <xdr:ext cx="762000" cy="259045"/>
    <xdr:sp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14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306629</xdr:rowOff>
    </xdr:from>
    <xdr:to>
      <xdr:col>26</xdr:col>
      <xdr:colOff>101600</xdr:colOff>
      <xdr:row>34</xdr:row>
      <xdr:rowOff>65329</xdr:rowOff>
    </xdr:to>
    <xdr:sp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231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75506</xdr:rowOff>
    </xdr:from>
    <xdr:ext cx="736600" cy="259045"/>
    <xdr:sp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000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327007</xdr:rowOff>
    </xdr:from>
    <xdr:to>
      <xdr:col>22</xdr:col>
      <xdr:colOff>165100</xdr:colOff>
      <xdr:row>34</xdr:row>
      <xdr:rowOff>85707</xdr:rowOff>
    </xdr:to>
    <xdr:sp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2515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95884</xdr:rowOff>
    </xdr:from>
    <xdr:ext cx="762000" cy="259045"/>
    <xdr:sp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02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316426</xdr:rowOff>
    </xdr:from>
    <xdr:to>
      <xdr:col>19</xdr:col>
      <xdr:colOff>38100</xdr:colOff>
      <xdr:row>34</xdr:row>
      <xdr:rowOff>75126</xdr:rowOff>
    </xdr:to>
    <xdr:sp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2409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85303</xdr:rowOff>
    </xdr:from>
    <xdr:ext cx="762000" cy="259045"/>
    <xdr:sp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00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8959</xdr:rowOff>
    </xdr:from>
    <xdr:to>
      <xdr:col>15</xdr:col>
      <xdr:colOff>101600</xdr:colOff>
      <xdr:row>34</xdr:row>
      <xdr:rowOff>110559</xdr:rowOff>
    </xdr:to>
    <xdr:sp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276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120736</xdr:rowOff>
    </xdr:from>
    <xdr:ext cx="762000" cy="259045"/>
    <xdr:sp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045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三重県名張市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74,229
72,912
129.77
32,762,527
32,276,330
382,886
17,517,408
30,505,961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14.9
125.8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85228</xdr:rowOff>
    </xdr:from>
    <xdr:to>
      <xdr:col>24</xdr:col>
      <xdr:colOff>63500</xdr:colOff>
      <xdr:row>37</xdr:row>
      <xdr:rowOff>3650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57428"/>
          <a:ext cx="838200" cy="8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157155</xdr:rowOff>
    </xdr:from>
    <xdr:to>
      <xdr:col>19</xdr:col>
      <xdr:colOff>177800</xdr:colOff>
      <xdr:row>37</xdr:row>
      <xdr:rowOff>3650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29355"/>
          <a:ext cx="889000" cy="1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157155</xdr:rowOff>
    </xdr:from>
    <xdr:to>
      <xdr:col>15</xdr:col>
      <xdr:colOff>50800</xdr:colOff>
      <xdr:row>37</xdr:row>
      <xdr:rowOff>287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29355"/>
          <a:ext cx="889000" cy="1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287</xdr:rowOff>
    </xdr:from>
    <xdr:to>
      <xdr:col>10</xdr:col>
      <xdr:colOff>114300</xdr:colOff>
      <xdr:row>37</xdr:row>
      <xdr:rowOff>7161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43937"/>
          <a:ext cx="889000" cy="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34428</xdr:rowOff>
    </xdr:from>
    <xdr:to>
      <xdr:col>24</xdr:col>
      <xdr:colOff>114300</xdr:colOff>
      <xdr:row>36</xdr:row>
      <xdr:rowOff>136028</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4584700" y="620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12855</xdr:rowOff>
    </xdr:from>
    <xdr:ext cx="534377" cy="259045"/>
    <xdr:sp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8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124300</xdr:rowOff>
    </xdr:from>
    <xdr:to>
      <xdr:col>20</xdr:col>
      <xdr:colOff>38100</xdr:colOff>
      <xdr:row>37</xdr:row>
      <xdr:rowOff>54450</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3746500" y="62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45577</xdr:rowOff>
    </xdr:from>
    <xdr:ext cx="534377"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8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106355</xdr:rowOff>
    </xdr:from>
    <xdr:to>
      <xdr:col>15</xdr:col>
      <xdr:colOff>101600</xdr:colOff>
      <xdr:row>37</xdr:row>
      <xdr:rowOff>36505</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2857500" y="627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27632</xdr:rowOff>
    </xdr:from>
    <xdr:ext cx="534377"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71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120937</xdr:rowOff>
    </xdr:from>
    <xdr:to>
      <xdr:col>10</xdr:col>
      <xdr:colOff>165100</xdr:colOff>
      <xdr:row>37</xdr:row>
      <xdr:rowOff>51087</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968500" y="629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42214</xdr:rowOff>
    </xdr:from>
    <xdr:ext cx="534377"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85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127811</xdr:rowOff>
    </xdr:from>
    <xdr:to>
      <xdr:col>6</xdr:col>
      <xdr:colOff>38100</xdr:colOff>
      <xdr:row>37</xdr:row>
      <xdr:rowOff>57961</xdr:rowOff>
    </xdr:to>
    <xdr:sp textlink="">
      <xdr:nvSpPr>
        <xdr:cNvPr id="90" name="楕円 89">
          <a:extLst>
            <a:ext uri="{FF2B5EF4-FFF2-40B4-BE49-F238E27FC236}">
              <a16:creationId xmlns:a16="http://schemas.microsoft.com/office/drawing/2014/main" id="{00000000-0008-0000-0600-00005A000000}"/>
            </a:ext>
          </a:extLst>
        </xdr:cNvPr>
        <xdr:cNvSpPr/>
      </xdr:nvSpPr>
      <xdr:spPr>
        <a:xfrm>
          <a:off x="1079500" y="630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49088</xdr:rowOff>
    </xdr:from>
    <xdr:ext cx="534377" cy="259045"/>
    <xdr:sp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92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163093</xdr:rowOff>
    </xdr:from>
    <xdr:to>
      <xdr:col>24</xdr:col>
      <xdr:colOff>63500</xdr:colOff>
      <xdr:row>59</xdr:row>
      <xdr:rowOff>11368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10107193"/>
          <a:ext cx="838200" cy="1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151370</xdr:rowOff>
    </xdr:from>
    <xdr:to>
      <xdr:col>19</xdr:col>
      <xdr:colOff>177800</xdr:colOff>
      <xdr:row>59</xdr:row>
      <xdr:rowOff>11368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10095470"/>
          <a:ext cx="889000" cy="3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151370</xdr:rowOff>
    </xdr:from>
    <xdr:to>
      <xdr:col>15</xdr:col>
      <xdr:colOff>50800</xdr:colOff>
      <xdr:row>58</xdr:row>
      <xdr:rowOff>160220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10095470"/>
          <a:ext cx="889000" cy="8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160220</xdr:rowOff>
    </xdr:from>
    <xdr:to>
      <xdr:col>10</xdr:col>
      <xdr:colOff>114300</xdr:colOff>
      <xdr:row>59</xdr:row>
      <xdr:rowOff>12892</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10104320"/>
          <a:ext cx="889000" cy="2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112293</xdr:rowOff>
    </xdr:from>
    <xdr:to>
      <xdr:col>24</xdr:col>
      <xdr:colOff>114300</xdr:colOff>
      <xdr:row>59</xdr:row>
      <xdr:rowOff>42443</xdr:rowOff>
    </xdr:to>
    <xdr:sp textlink="">
      <xdr:nvSpPr>
        <xdr:cNvPr id="142" name="楕円 141">
          <a:extLst>
            <a:ext uri="{FF2B5EF4-FFF2-40B4-BE49-F238E27FC236}">
              <a16:creationId xmlns:a16="http://schemas.microsoft.com/office/drawing/2014/main" id="{00000000-0008-0000-0600-00008E000000}"/>
            </a:ext>
          </a:extLst>
        </xdr:cNvPr>
        <xdr:cNvSpPr/>
      </xdr:nvSpPr>
      <xdr:spPr>
        <a:xfrm>
          <a:off x="4584700" y="1005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27220</xdr:rowOff>
    </xdr:from>
    <xdr:ext cx="534377" cy="259045"/>
    <xdr:sp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97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132018</xdr:rowOff>
    </xdr:from>
    <xdr:to>
      <xdr:col>20</xdr:col>
      <xdr:colOff>38100</xdr:colOff>
      <xdr:row>59</xdr:row>
      <xdr:rowOff>62168</xdr:rowOff>
    </xdr:to>
    <xdr:sp textlink="">
      <xdr:nvSpPr>
        <xdr:cNvPr id="144" name="楕円 143">
          <a:extLst>
            <a:ext uri="{FF2B5EF4-FFF2-40B4-BE49-F238E27FC236}">
              <a16:creationId xmlns:a16="http://schemas.microsoft.com/office/drawing/2014/main" id="{00000000-0008-0000-0600-000090000000}"/>
            </a:ext>
          </a:extLst>
        </xdr:cNvPr>
        <xdr:cNvSpPr/>
      </xdr:nvSpPr>
      <xdr:spPr>
        <a:xfrm>
          <a:off x="3746500" y="1007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53295</xdr:rowOff>
    </xdr:from>
    <xdr:ext cx="534377" cy="259045"/>
    <xdr:sp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1016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100570</xdr:rowOff>
    </xdr:from>
    <xdr:to>
      <xdr:col>15</xdr:col>
      <xdr:colOff>101600</xdr:colOff>
      <xdr:row>59</xdr:row>
      <xdr:rowOff>30720</xdr:rowOff>
    </xdr:to>
    <xdr:sp textlink="">
      <xdr:nvSpPr>
        <xdr:cNvPr id="146" name="楕円 145">
          <a:extLst>
            <a:ext uri="{FF2B5EF4-FFF2-40B4-BE49-F238E27FC236}">
              <a16:creationId xmlns:a16="http://schemas.microsoft.com/office/drawing/2014/main" id="{00000000-0008-0000-0600-000092000000}"/>
            </a:ext>
          </a:extLst>
        </xdr:cNvPr>
        <xdr:cNvSpPr/>
      </xdr:nvSpPr>
      <xdr:spPr>
        <a:xfrm>
          <a:off x="2857500" y="1004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21847</xdr:rowOff>
    </xdr:from>
    <xdr:ext cx="534377" cy="259045"/>
    <xdr:sp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10137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109420</xdr:rowOff>
    </xdr:from>
    <xdr:to>
      <xdr:col>10</xdr:col>
      <xdr:colOff>165100</xdr:colOff>
      <xdr:row>59</xdr:row>
      <xdr:rowOff>39570</xdr:rowOff>
    </xdr:to>
    <xdr:sp textlink="">
      <xdr:nvSpPr>
        <xdr:cNvPr id="148" name="楕円 147">
          <a:extLst>
            <a:ext uri="{FF2B5EF4-FFF2-40B4-BE49-F238E27FC236}">
              <a16:creationId xmlns:a16="http://schemas.microsoft.com/office/drawing/2014/main" id="{00000000-0008-0000-0600-000094000000}"/>
            </a:ext>
          </a:extLst>
        </xdr:cNvPr>
        <xdr:cNvSpPr/>
      </xdr:nvSpPr>
      <xdr:spPr>
        <a:xfrm>
          <a:off x="1968500" y="1005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30697</xdr:rowOff>
    </xdr:from>
    <xdr:ext cx="534377" cy="259045"/>
    <xdr:sp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1014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133542</xdr:rowOff>
    </xdr:from>
    <xdr:to>
      <xdr:col>6</xdr:col>
      <xdr:colOff>38100</xdr:colOff>
      <xdr:row>59</xdr:row>
      <xdr:rowOff>63692</xdr:rowOff>
    </xdr:to>
    <xdr:sp textlink="">
      <xdr:nvSpPr>
        <xdr:cNvPr id="150" name="楕円 149">
          <a:extLst>
            <a:ext uri="{FF2B5EF4-FFF2-40B4-BE49-F238E27FC236}">
              <a16:creationId xmlns:a16="http://schemas.microsoft.com/office/drawing/2014/main" id="{00000000-0008-0000-0600-000096000000}"/>
            </a:ext>
          </a:extLst>
        </xdr:cNvPr>
        <xdr:cNvSpPr/>
      </xdr:nvSpPr>
      <xdr:spPr>
        <a:xfrm>
          <a:off x="1079500" y="1007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54819</xdr:rowOff>
    </xdr:from>
    <xdr:ext cx="534377" cy="259045"/>
    <xdr:sp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17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54699</xdr:rowOff>
    </xdr:from>
    <xdr:to>
      <xdr:col>24</xdr:col>
      <xdr:colOff>63500</xdr:colOff>
      <xdr:row>78</xdr:row>
      <xdr:rowOff>67348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427799"/>
          <a:ext cx="838200" cy="1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47307</xdr:rowOff>
    </xdr:from>
    <xdr:to>
      <xdr:col>19</xdr:col>
      <xdr:colOff>177800</xdr:colOff>
      <xdr:row>78</xdr:row>
      <xdr:rowOff>54699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420407"/>
          <a:ext cx="889000" cy="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47307</xdr:rowOff>
    </xdr:from>
    <xdr:to>
      <xdr:col>15</xdr:col>
      <xdr:colOff>50800</xdr:colOff>
      <xdr:row>78</xdr:row>
      <xdr:rowOff>75767</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420407"/>
          <a:ext cx="889000" cy="2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75767</xdr:rowOff>
    </xdr:from>
    <xdr:to>
      <xdr:col>10</xdr:col>
      <xdr:colOff>114300</xdr:colOff>
      <xdr:row>78</xdr:row>
      <xdr:rowOff>81483</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448867"/>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16548</xdr:rowOff>
    </xdr:from>
    <xdr:to>
      <xdr:col>24</xdr:col>
      <xdr:colOff>114300</xdr:colOff>
      <xdr:row>78</xdr:row>
      <xdr:rowOff>118148</xdr:rowOff>
    </xdr:to>
    <xdr:sp textlink="">
      <xdr:nvSpPr>
        <xdr:cNvPr id="199" name="楕円 198">
          <a:extLst>
            <a:ext uri="{FF2B5EF4-FFF2-40B4-BE49-F238E27FC236}">
              <a16:creationId xmlns:a16="http://schemas.microsoft.com/office/drawing/2014/main" id="{00000000-0008-0000-0600-0000C7000000}"/>
            </a:ext>
          </a:extLst>
        </xdr:cNvPr>
        <xdr:cNvSpPr/>
      </xdr:nvSpPr>
      <xdr:spPr>
        <a:xfrm>
          <a:off x="4584700" y="1338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102925</xdr:rowOff>
    </xdr:from>
    <xdr:ext cx="469744" cy="259045"/>
    <xdr:sp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0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3899</xdr:rowOff>
    </xdr:from>
    <xdr:to>
      <xdr:col>20</xdr:col>
      <xdr:colOff>38100</xdr:colOff>
      <xdr:row>78</xdr:row>
      <xdr:rowOff>105499</xdr:rowOff>
    </xdr:to>
    <xdr:sp textlink="">
      <xdr:nvSpPr>
        <xdr:cNvPr id="201" name="楕円 200">
          <a:extLst>
            <a:ext uri="{FF2B5EF4-FFF2-40B4-BE49-F238E27FC236}">
              <a16:creationId xmlns:a16="http://schemas.microsoft.com/office/drawing/2014/main" id="{00000000-0008-0000-0600-0000C9000000}"/>
            </a:ext>
          </a:extLst>
        </xdr:cNvPr>
        <xdr:cNvSpPr/>
      </xdr:nvSpPr>
      <xdr:spPr>
        <a:xfrm>
          <a:off x="3746500" y="1337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96626</xdr:rowOff>
    </xdr:from>
    <xdr:ext cx="469744" cy="259045"/>
    <xdr:sp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69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167957</xdr:rowOff>
    </xdr:from>
    <xdr:to>
      <xdr:col>15</xdr:col>
      <xdr:colOff>101600</xdr:colOff>
      <xdr:row>78</xdr:row>
      <xdr:rowOff>98107</xdr:rowOff>
    </xdr:to>
    <xdr:sp textlink="">
      <xdr:nvSpPr>
        <xdr:cNvPr id="203" name="楕円 202">
          <a:extLst>
            <a:ext uri="{FF2B5EF4-FFF2-40B4-BE49-F238E27FC236}">
              <a16:creationId xmlns:a16="http://schemas.microsoft.com/office/drawing/2014/main" id="{00000000-0008-0000-0600-0000CB000000}"/>
            </a:ext>
          </a:extLst>
        </xdr:cNvPr>
        <xdr:cNvSpPr/>
      </xdr:nvSpPr>
      <xdr:spPr>
        <a:xfrm>
          <a:off x="2857500" y="1336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89234</xdr:rowOff>
    </xdr:from>
    <xdr:ext cx="469744" cy="259045"/>
    <xdr:sp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62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24967</xdr:rowOff>
    </xdr:from>
    <xdr:to>
      <xdr:col>10</xdr:col>
      <xdr:colOff>165100</xdr:colOff>
      <xdr:row>78</xdr:row>
      <xdr:rowOff>126567</xdr:rowOff>
    </xdr:to>
    <xdr:sp textlink="">
      <xdr:nvSpPr>
        <xdr:cNvPr id="205" name="楕円 204">
          <a:extLst>
            <a:ext uri="{FF2B5EF4-FFF2-40B4-BE49-F238E27FC236}">
              <a16:creationId xmlns:a16="http://schemas.microsoft.com/office/drawing/2014/main" id="{00000000-0008-0000-0600-0000CD000000}"/>
            </a:ext>
          </a:extLst>
        </xdr:cNvPr>
        <xdr:cNvSpPr/>
      </xdr:nvSpPr>
      <xdr:spPr>
        <a:xfrm>
          <a:off x="1968500" y="1339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117694</xdr:rowOff>
    </xdr:from>
    <xdr:ext cx="469744" cy="259045"/>
    <xdr:sp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90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30683</xdr:rowOff>
    </xdr:from>
    <xdr:to>
      <xdr:col>6</xdr:col>
      <xdr:colOff>38100</xdr:colOff>
      <xdr:row>78</xdr:row>
      <xdr:rowOff>132283</xdr:rowOff>
    </xdr:to>
    <xdr:sp textlink="">
      <xdr:nvSpPr>
        <xdr:cNvPr id="207" name="楕円 206">
          <a:extLst>
            <a:ext uri="{FF2B5EF4-FFF2-40B4-BE49-F238E27FC236}">
              <a16:creationId xmlns:a16="http://schemas.microsoft.com/office/drawing/2014/main" id="{00000000-0008-0000-0600-0000CF000000}"/>
            </a:ext>
          </a:extLst>
        </xdr:cNvPr>
        <xdr:cNvSpPr/>
      </xdr:nvSpPr>
      <xdr:spPr>
        <a:xfrm>
          <a:off x="1079500" y="1340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123410</xdr:rowOff>
    </xdr:from>
    <xdr:ext cx="469744" cy="259045"/>
    <xdr:sp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9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81254</xdr:rowOff>
    </xdr:from>
    <xdr:to>
      <xdr:col>24</xdr:col>
      <xdr:colOff>63500</xdr:colOff>
      <xdr:row>95</xdr:row>
      <xdr:rowOff>839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197554"/>
          <a:ext cx="838200" cy="9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839</xdr:rowOff>
    </xdr:from>
    <xdr:to>
      <xdr:col>19</xdr:col>
      <xdr:colOff>177800</xdr:colOff>
      <xdr:row>95</xdr:row>
      <xdr:rowOff>123850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288589"/>
          <a:ext cx="889000" cy="12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149174</xdr:rowOff>
    </xdr:from>
    <xdr:to>
      <xdr:col>15</xdr:col>
      <xdr:colOff>50800</xdr:colOff>
      <xdr:row>95</xdr:row>
      <xdr:rowOff>123850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265474"/>
          <a:ext cx="889000" cy="14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149174</xdr:rowOff>
    </xdr:from>
    <xdr:to>
      <xdr:col>10</xdr:col>
      <xdr:colOff>114300</xdr:colOff>
      <xdr:row>96</xdr:row>
      <xdr:rowOff>118859</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265474"/>
          <a:ext cx="889000" cy="31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30454</xdr:rowOff>
    </xdr:from>
    <xdr:to>
      <xdr:col>24</xdr:col>
      <xdr:colOff>114300</xdr:colOff>
      <xdr:row>94</xdr:row>
      <xdr:rowOff>132054</xdr:rowOff>
    </xdr:to>
    <xdr:sp textlink="">
      <xdr:nvSpPr>
        <xdr:cNvPr id="257" name="楕円 256">
          <a:extLst>
            <a:ext uri="{FF2B5EF4-FFF2-40B4-BE49-F238E27FC236}">
              <a16:creationId xmlns:a16="http://schemas.microsoft.com/office/drawing/2014/main" id="{00000000-0008-0000-0600-000001010000}"/>
            </a:ext>
          </a:extLst>
        </xdr:cNvPr>
        <xdr:cNvSpPr/>
      </xdr:nvSpPr>
      <xdr:spPr>
        <a:xfrm>
          <a:off x="4584700" y="1614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53331</xdr:rowOff>
    </xdr:from>
    <xdr:ext cx="599010" cy="259045"/>
    <xdr:sp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998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121489</xdr:rowOff>
    </xdr:from>
    <xdr:to>
      <xdr:col>20</xdr:col>
      <xdr:colOff>38100</xdr:colOff>
      <xdr:row>95</xdr:row>
      <xdr:rowOff>51639</xdr:rowOff>
    </xdr:to>
    <xdr:sp textlink="">
      <xdr:nvSpPr>
        <xdr:cNvPr id="259" name="楕円 258">
          <a:extLst>
            <a:ext uri="{FF2B5EF4-FFF2-40B4-BE49-F238E27FC236}">
              <a16:creationId xmlns:a16="http://schemas.microsoft.com/office/drawing/2014/main" id="{00000000-0008-0000-0600-000003010000}"/>
            </a:ext>
          </a:extLst>
        </xdr:cNvPr>
        <xdr:cNvSpPr/>
      </xdr:nvSpPr>
      <xdr:spPr>
        <a:xfrm>
          <a:off x="3746500" y="1623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68166</xdr:rowOff>
    </xdr:from>
    <xdr:ext cx="599010" cy="259045"/>
    <xdr:sp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01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73050</xdr:rowOff>
    </xdr:from>
    <xdr:to>
      <xdr:col>15</xdr:col>
      <xdr:colOff>101600</xdr:colOff>
      <xdr:row>96</xdr:row>
      <xdr:rowOff>3200</xdr:rowOff>
    </xdr:to>
    <xdr:sp textlink="">
      <xdr:nvSpPr>
        <xdr:cNvPr id="261" name="楕円 260">
          <a:extLst>
            <a:ext uri="{FF2B5EF4-FFF2-40B4-BE49-F238E27FC236}">
              <a16:creationId xmlns:a16="http://schemas.microsoft.com/office/drawing/2014/main" id="{00000000-0008-0000-0600-000005010000}"/>
            </a:ext>
          </a:extLst>
        </xdr:cNvPr>
        <xdr:cNvSpPr/>
      </xdr:nvSpPr>
      <xdr:spPr>
        <a:xfrm>
          <a:off x="2857500" y="1636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19727</xdr:rowOff>
    </xdr:from>
    <xdr:ext cx="599010" cy="259045"/>
    <xdr:sp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136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98374</xdr:rowOff>
    </xdr:from>
    <xdr:to>
      <xdr:col>10</xdr:col>
      <xdr:colOff>165100</xdr:colOff>
      <xdr:row>95</xdr:row>
      <xdr:rowOff>28524</xdr:rowOff>
    </xdr:to>
    <xdr:sp textlink="">
      <xdr:nvSpPr>
        <xdr:cNvPr id="263" name="楕円 262">
          <a:extLst>
            <a:ext uri="{FF2B5EF4-FFF2-40B4-BE49-F238E27FC236}">
              <a16:creationId xmlns:a16="http://schemas.microsoft.com/office/drawing/2014/main" id="{00000000-0008-0000-0600-000007010000}"/>
            </a:ext>
          </a:extLst>
        </xdr:cNvPr>
        <xdr:cNvSpPr/>
      </xdr:nvSpPr>
      <xdr:spPr>
        <a:xfrm>
          <a:off x="1968500" y="1621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45051</xdr:rowOff>
    </xdr:from>
    <xdr:ext cx="599010" cy="259045"/>
    <xdr:sp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989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68059</xdr:rowOff>
    </xdr:from>
    <xdr:to>
      <xdr:col>6</xdr:col>
      <xdr:colOff>38100</xdr:colOff>
      <xdr:row>96</xdr:row>
      <xdr:rowOff>169659</xdr:rowOff>
    </xdr:to>
    <xdr:sp textlink="">
      <xdr:nvSpPr>
        <xdr:cNvPr id="265" name="楕円 264">
          <a:extLst>
            <a:ext uri="{FF2B5EF4-FFF2-40B4-BE49-F238E27FC236}">
              <a16:creationId xmlns:a16="http://schemas.microsoft.com/office/drawing/2014/main" id="{00000000-0008-0000-0600-000009010000}"/>
            </a:ext>
          </a:extLst>
        </xdr:cNvPr>
        <xdr:cNvSpPr/>
      </xdr:nvSpPr>
      <xdr:spPr>
        <a:xfrm>
          <a:off x="1079500" y="1652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14736</xdr:rowOff>
    </xdr:from>
    <xdr:ext cx="534377" cy="259045"/>
    <xdr:sp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302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148975</xdr:rowOff>
    </xdr:from>
    <xdr:to>
      <xdr:col>55</xdr:col>
      <xdr:colOff>0</xdr:colOff>
      <xdr:row>37</xdr:row>
      <xdr:rowOff>150085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492625"/>
          <a:ext cx="838200" cy="1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130197</xdr:rowOff>
    </xdr:from>
    <xdr:to>
      <xdr:col>50</xdr:col>
      <xdr:colOff>114300</xdr:colOff>
      <xdr:row>37</xdr:row>
      <xdr:rowOff>148975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302397"/>
          <a:ext cx="889000" cy="190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130197</xdr:rowOff>
    </xdr:from>
    <xdr:to>
      <xdr:col>45</xdr:col>
      <xdr:colOff>177800</xdr:colOff>
      <xdr:row>37</xdr:row>
      <xdr:rowOff>47226</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302397"/>
          <a:ext cx="889000" cy="8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101671</xdr:rowOff>
    </xdr:from>
    <xdr:ext cx="534377" cy="259045"/>
    <xdr:sp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44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62564</xdr:rowOff>
    </xdr:from>
    <xdr:to>
      <xdr:col>41</xdr:col>
      <xdr:colOff>50800</xdr:colOff>
      <xdr:row>37</xdr:row>
      <xdr:rowOff>47226</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377514"/>
          <a:ext cx="889000" cy="101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136212</xdr:rowOff>
    </xdr:from>
    <xdr:ext cx="534377"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4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99285</xdr:rowOff>
    </xdr:from>
    <xdr:to>
      <xdr:col>55</xdr:col>
      <xdr:colOff>50800</xdr:colOff>
      <xdr:row>38</xdr:row>
      <xdr:rowOff>29435</xdr:rowOff>
    </xdr:to>
    <xdr:sp textlink="">
      <xdr:nvSpPr>
        <xdr:cNvPr id="317" name="楕円 316">
          <a:extLst>
            <a:ext uri="{FF2B5EF4-FFF2-40B4-BE49-F238E27FC236}">
              <a16:creationId xmlns:a16="http://schemas.microsoft.com/office/drawing/2014/main" id="{00000000-0008-0000-0600-00003D010000}"/>
            </a:ext>
          </a:extLst>
        </xdr:cNvPr>
        <xdr:cNvSpPr/>
      </xdr:nvSpPr>
      <xdr:spPr>
        <a:xfrm>
          <a:off x="10426700" y="644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77712</xdr:rowOff>
    </xdr:from>
    <xdr:ext cx="534377" cy="259045"/>
    <xdr:sp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42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98175</xdr:rowOff>
    </xdr:from>
    <xdr:to>
      <xdr:col>50</xdr:col>
      <xdr:colOff>165100</xdr:colOff>
      <xdr:row>38</xdr:row>
      <xdr:rowOff>28325</xdr:rowOff>
    </xdr:to>
    <xdr:sp textlink="">
      <xdr:nvSpPr>
        <xdr:cNvPr id="319" name="楕円 318">
          <a:extLst>
            <a:ext uri="{FF2B5EF4-FFF2-40B4-BE49-F238E27FC236}">
              <a16:creationId xmlns:a16="http://schemas.microsoft.com/office/drawing/2014/main" id="{00000000-0008-0000-0600-00003F010000}"/>
            </a:ext>
          </a:extLst>
        </xdr:cNvPr>
        <xdr:cNvSpPr/>
      </xdr:nvSpPr>
      <xdr:spPr>
        <a:xfrm>
          <a:off x="9588500" y="644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19452</xdr:rowOff>
    </xdr:from>
    <xdr:ext cx="534377" cy="259045"/>
    <xdr:sp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53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79397</xdr:rowOff>
    </xdr:from>
    <xdr:to>
      <xdr:col>46</xdr:col>
      <xdr:colOff>38100</xdr:colOff>
      <xdr:row>37</xdr:row>
      <xdr:rowOff>9547</xdr:rowOff>
    </xdr:to>
    <xdr:sp textlink="">
      <xdr:nvSpPr>
        <xdr:cNvPr id="321" name="楕円 320">
          <a:extLst>
            <a:ext uri="{FF2B5EF4-FFF2-40B4-BE49-F238E27FC236}">
              <a16:creationId xmlns:a16="http://schemas.microsoft.com/office/drawing/2014/main" id="{00000000-0008-0000-0600-000041010000}"/>
            </a:ext>
          </a:extLst>
        </xdr:cNvPr>
        <xdr:cNvSpPr/>
      </xdr:nvSpPr>
      <xdr:spPr>
        <a:xfrm>
          <a:off x="8699500" y="625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26074</xdr:rowOff>
    </xdr:from>
    <xdr:ext cx="534377" cy="259045"/>
    <xdr:sp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026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167876</xdr:rowOff>
    </xdr:from>
    <xdr:to>
      <xdr:col>41</xdr:col>
      <xdr:colOff>101600</xdr:colOff>
      <xdr:row>37</xdr:row>
      <xdr:rowOff>98026</xdr:rowOff>
    </xdr:to>
    <xdr:sp textlink="">
      <xdr:nvSpPr>
        <xdr:cNvPr id="323" name="楕円 322">
          <a:extLst>
            <a:ext uri="{FF2B5EF4-FFF2-40B4-BE49-F238E27FC236}">
              <a16:creationId xmlns:a16="http://schemas.microsoft.com/office/drawing/2014/main" id="{00000000-0008-0000-0600-000043010000}"/>
            </a:ext>
          </a:extLst>
        </xdr:cNvPr>
        <xdr:cNvSpPr/>
      </xdr:nvSpPr>
      <xdr:spPr>
        <a:xfrm>
          <a:off x="7810500" y="634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114553</xdr:rowOff>
    </xdr:from>
    <xdr:ext cx="534377" cy="259045"/>
    <xdr:sp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11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11764</xdr:rowOff>
    </xdr:from>
    <xdr:to>
      <xdr:col>36</xdr:col>
      <xdr:colOff>165100</xdr:colOff>
      <xdr:row>31</xdr:row>
      <xdr:rowOff>113364</xdr:rowOff>
    </xdr:to>
    <xdr:sp textlink="">
      <xdr:nvSpPr>
        <xdr:cNvPr id="325" name="楕円 324">
          <a:extLst>
            <a:ext uri="{FF2B5EF4-FFF2-40B4-BE49-F238E27FC236}">
              <a16:creationId xmlns:a16="http://schemas.microsoft.com/office/drawing/2014/main" id="{00000000-0008-0000-0600-000045010000}"/>
            </a:ext>
          </a:extLst>
        </xdr:cNvPr>
        <xdr:cNvSpPr/>
      </xdr:nvSpPr>
      <xdr:spPr>
        <a:xfrm>
          <a:off x="6921500" y="532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104491</xdr:rowOff>
    </xdr:from>
    <xdr:ext cx="599010" cy="259045"/>
    <xdr:sp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41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114274</xdr:rowOff>
    </xdr:from>
    <xdr:to>
      <xdr:col>54</xdr:col>
      <xdr:colOff>189865</xdr:colOff>
      <xdr:row>57</xdr:row>
      <xdr:rowOff>145428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86774"/>
          <a:ext cx="1270" cy="123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149255</xdr:rowOff>
    </xdr:from>
    <xdr:ext cx="534377" cy="259045"/>
    <xdr:sp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992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145428</xdr:rowOff>
    </xdr:from>
    <xdr:to>
      <xdr:col>55</xdr:col>
      <xdr:colOff>88900</xdr:colOff>
      <xdr:row>57</xdr:row>
      <xdr:rowOff>145428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9918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60951</xdr:rowOff>
    </xdr:from>
    <xdr:ext cx="599010" cy="259045"/>
    <xdr:sp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62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114274</xdr:rowOff>
    </xdr:from>
    <xdr:to>
      <xdr:col>55</xdr:col>
      <xdr:colOff>88900</xdr:colOff>
      <xdr:row>50</xdr:row>
      <xdr:rowOff>114274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86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157467</xdr:rowOff>
    </xdr:from>
    <xdr:to>
      <xdr:col>55</xdr:col>
      <xdr:colOff>0</xdr:colOff>
      <xdr:row>57</xdr:row>
      <xdr:rowOff>64948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758667"/>
          <a:ext cx="838200" cy="78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131271</xdr:rowOff>
    </xdr:from>
    <xdr:ext cx="534377" cy="259045"/>
    <xdr:sp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218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108394</xdr:rowOff>
    </xdr:from>
    <xdr:to>
      <xdr:col>55</xdr:col>
      <xdr:colOff>50800</xdr:colOff>
      <xdr:row>55</xdr:row>
      <xdr:rowOff>38544</xdr:rowOff>
    </xdr:to>
    <xdr:sp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36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157467</xdr:rowOff>
    </xdr:from>
    <xdr:to>
      <xdr:col>50</xdr:col>
      <xdr:colOff>114300</xdr:colOff>
      <xdr:row>57</xdr:row>
      <xdr:rowOff>140792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758667"/>
          <a:ext cx="889000" cy="15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9068</xdr:rowOff>
    </xdr:from>
    <xdr:to>
      <xdr:col>50</xdr:col>
      <xdr:colOff>165100</xdr:colOff>
      <xdr:row>55</xdr:row>
      <xdr:rowOff>110668</xdr:rowOff>
    </xdr:to>
    <xdr:sp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43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127195</xdr:rowOff>
    </xdr:from>
    <xdr:ext cx="534377" cy="259045"/>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21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140792</xdr:rowOff>
    </xdr:from>
    <xdr:to>
      <xdr:col>45</xdr:col>
      <xdr:colOff>177800</xdr:colOff>
      <xdr:row>58</xdr:row>
      <xdr:rowOff>19723</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913442"/>
          <a:ext cx="889000" cy="5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164897</xdr:rowOff>
    </xdr:from>
    <xdr:to>
      <xdr:col>46</xdr:col>
      <xdr:colOff>38100</xdr:colOff>
      <xdr:row>55</xdr:row>
      <xdr:rowOff>95047</xdr:rowOff>
    </xdr:to>
    <xdr:sp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4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111574</xdr:rowOff>
    </xdr:from>
    <xdr:ext cx="534377"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19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60299</xdr:rowOff>
    </xdr:from>
    <xdr:to>
      <xdr:col>41</xdr:col>
      <xdr:colOff>50800</xdr:colOff>
      <xdr:row>58</xdr:row>
      <xdr:rowOff>19723</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832949"/>
          <a:ext cx="889000" cy="13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162243</xdr:rowOff>
    </xdr:from>
    <xdr:to>
      <xdr:col>41</xdr:col>
      <xdr:colOff>101600</xdr:colOff>
      <xdr:row>55</xdr:row>
      <xdr:rowOff>92393</xdr:rowOff>
    </xdr:to>
    <xdr:sp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42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108920</xdr:rowOff>
    </xdr:from>
    <xdr:ext cx="534377" cy="259045"/>
    <xdr:sp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19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40487</xdr:rowOff>
    </xdr:from>
    <xdr:to>
      <xdr:col>36</xdr:col>
      <xdr:colOff>165100</xdr:colOff>
      <xdr:row>54</xdr:row>
      <xdr:rowOff>142087</xdr:rowOff>
    </xdr:to>
    <xdr:sp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29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158614</xdr:rowOff>
    </xdr:from>
    <xdr:ext cx="534377" cy="259045"/>
    <xdr:sp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07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14148</xdr:rowOff>
    </xdr:from>
    <xdr:to>
      <xdr:col>55</xdr:col>
      <xdr:colOff>50800</xdr:colOff>
      <xdr:row>57</xdr:row>
      <xdr:rowOff>115748</xdr:rowOff>
    </xdr:to>
    <xdr:sp textlink="">
      <xdr:nvSpPr>
        <xdr:cNvPr id="374" name="楕円 373">
          <a:extLst>
            <a:ext uri="{FF2B5EF4-FFF2-40B4-BE49-F238E27FC236}">
              <a16:creationId xmlns:a16="http://schemas.microsoft.com/office/drawing/2014/main" id="{00000000-0008-0000-0600-000076010000}"/>
            </a:ext>
          </a:extLst>
        </xdr:cNvPr>
        <xdr:cNvSpPr/>
      </xdr:nvSpPr>
      <xdr:spPr>
        <a:xfrm>
          <a:off x="10426700" y="978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100525</xdr:rowOff>
    </xdr:from>
    <xdr:ext cx="534377" cy="259045"/>
    <xdr:sp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701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106667</xdr:rowOff>
    </xdr:from>
    <xdr:to>
      <xdr:col>50</xdr:col>
      <xdr:colOff>165100</xdr:colOff>
      <xdr:row>57</xdr:row>
      <xdr:rowOff>36817</xdr:rowOff>
    </xdr:to>
    <xdr:sp textlink="">
      <xdr:nvSpPr>
        <xdr:cNvPr id="376" name="楕円 375">
          <a:extLst>
            <a:ext uri="{FF2B5EF4-FFF2-40B4-BE49-F238E27FC236}">
              <a16:creationId xmlns:a16="http://schemas.microsoft.com/office/drawing/2014/main" id="{00000000-0008-0000-0600-000078010000}"/>
            </a:ext>
          </a:extLst>
        </xdr:cNvPr>
        <xdr:cNvSpPr/>
      </xdr:nvSpPr>
      <xdr:spPr>
        <a:xfrm>
          <a:off x="9588500" y="970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27944</xdr:rowOff>
    </xdr:from>
    <xdr:ext cx="534377" cy="259045"/>
    <xdr:sp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80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89992</xdr:rowOff>
    </xdr:from>
    <xdr:to>
      <xdr:col>46</xdr:col>
      <xdr:colOff>38100</xdr:colOff>
      <xdr:row>58</xdr:row>
      <xdr:rowOff>20142</xdr:rowOff>
    </xdr:to>
    <xdr:sp textlink="">
      <xdr:nvSpPr>
        <xdr:cNvPr id="378" name="楕円 377">
          <a:extLst>
            <a:ext uri="{FF2B5EF4-FFF2-40B4-BE49-F238E27FC236}">
              <a16:creationId xmlns:a16="http://schemas.microsoft.com/office/drawing/2014/main" id="{00000000-0008-0000-0600-00007A010000}"/>
            </a:ext>
          </a:extLst>
        </xdr:cNvPr>
        <xdr:cNvSpPr/>
      </xdr:nvSpPr>
      <xdr:spPr>
        <a:xfrm>
          <a:off x="8699500" y="986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11269</xdr:rowOff>
    </xdr:from>
    <xdr:ext cx="534377" cy="259045"/>
    <xdr:sp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95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140373</xdr:rowOff>
    </xdr:from>
    <xdr:to>
      <xdr:col>41</xdr:col>
      <xdr:colOff>101600</xdr:colOff>
      <xdr:row>58</xdr:row>
      <xdr:rowOff>70523</xdr:rowOff>
    </xdr:to>
    <xdr:sp textlink="">
      <xdr:nvSpPr>
        <xdr:cNvPr id="380" name="楕円 379">
          <a:extLst>
            <a:ext uri="{FF2B5EF4-FFF2-40B4-BE49-F238E27FC236}">
              <a16:creationId xmlns:a16="http://schemas.microsoft.com/office/drawing/2014/main" id="{00000000-0008-0000-0600-00007C010000}"/>
            </a:ext>
          </a:extLst>
        </xdr:cNvPr>
        <xdr:cNvSpPr/>
      </xdr:nvSpPr>
      <xdr:spPr>
        <a:xfrm>
          <a:off x="7810500" y="991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61650</xdr:rowOff>
    </xdr:from>
    <xdr:ext cx="534377" cy="259045"/>
    <xdr:sp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00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9499</xdr:rowOff>
    </xdr:from>
    <xdr:to>
      <xdr:col>36</xdr:col>
      <xdr:colOff>165100</xdr:colOff>
      <xdr:row>57</xdr:row>
      <xdr:rowOff>111099</xdr:rowOff>
    </xdr:to>
    <xdr:sp textlink="">
      <xdr:nvSpPr>
        <xdr:cNvPr id="382" name="楕円 381">
          <a:extLst>
            <a:ext uri="{FF2B5EF4-FFF2-40B4-BE49-F238E27FC236}">
              <a16:creationId xmlns:a16="http://schemas.microsoft.com/office/drawing/2014/main" id="{00000000-0008-0000-0600-00007E010000}"/>
            </a:ext>
          </a:extLst>
        </xdr:cNvPr>
        <xdr:cNvSpPr/>
      </xdr:nvSpPr>
      <xdr:spPr>
        <a:xfrm>
          <a:off x="6921500" y="978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102226</xdr:rowOff>
    </xdr:from>
    <xdr:ext cx="534377" cy="259045"/>
    <xdr:sp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874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124110</xdr:rowOff>
    </xdr:from>
    <xdr:to>
      <xdr:col>55</xdr:col>
      <xdr:colOff>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497210"/>
          <a:ext cx="838200" cy="1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139632</xdr:rowOff>
    </xdr:from>
    <xdr:to>
      <xdr:col>50</xdr:col>
      <xdr:colOff>114300</xdr:colOff>
      <xdr:row>78</xdr:row>
      <xdr:rowOff>139700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512732"/>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121458</xdr:rowOff>
    </xdr:from>
    <xdr:to>
      <xdr:col>45</xdr:col>
      <xdr:colOff>177800</xdr:colOff>
      <xdr:row>78</xdr:row>
      <xdr:rowOff>139632</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494558"/>
          <a:ext cx="8890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62136</xdr:rowOff>
    </xdr:from>
    <xdr:to>
      <xdr:col>41</xdr:col>
      <xdr:colOff>50800</xdr:colOff>
      <xdr:row>78</xdr:row>
      <xdr:rowOff>121458</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435236"/>
          <a:ext cx="889000" cy="5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73310</xdr:rowOff>
    </xdr:from>
    <xdr:to>
      <xdr:col>55</xdr:col>
      <xdr:colOff>50800</xdr:colOff>
      <xdr:row>79</xdr:row>
      <xdr:rowOff>3460</xdr:rowOff>
    </xdr:to>
    <xdr:sp textlink="">
      <xdr:nvSpPr>
        <xdr:cNvPr id="429" name="楕円 428">
          <a:extLst>
            <a:ext uri="{FF2B5EF4-FFF2-40B4-BE49-F238E27FC236}">
              <a16:creationId xmlns:a16="http://schemas.microsoft.com/office/drawing/2014/main" id="{00000000-0008-0000-0600-0000AD010000}"/>
            </a:ext>
          </a:extLst>
        </xdr:cNvPr>
        <xdr:cNvSpPr/>
      </xdr:nvSpPr>
      <xdr:spPr>
        <a:xfrm>
          <a:off x="10426700" y="1344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159687</xdr:rowOff>
    </xdr:from>
    <xdr:ext cx="378565" cy="259045"/>
    <xdr:sp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613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88900</xdr:rowOff>
    </xdr:from>
    <xdr:to>
      <xdr:col>50</xdr:col>
      <xdr:colOff>165100</xdr:colOff>
      <xdr:row>79</xdr:row>
      <xdr:rowOff>19050</xdr:rowOff>
    </xdr:to>
    <xdr:sp textlink="">
      <xdr:nvSpPr>
        <xdr:cNvPr id="431" name="楕円 430">
          <a:extLst>
            <a:ext uri="{FF2B5EF4-FFF2-40B4-BE49-F238E27FC236}">
              <a16:creationId xmlns:a16="http://schemas.microsoft.com/office/drawing/2014/main" id="{00000000-0008-0000-0600-0000AF010000}"/>
            </a:ext>
          </a:extLst>
        </xdr:cNvPr>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10177</xdr:rowOff>
    </xdr:from>
    <xdr:ext cx="249299" cy="259045"/>
    <xdr:sp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514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88832</xdr:rowOff>
    </xdr:from>
    <xdr:to>
      <xdr:col>46</xdr:col>
      <xdr:colOff>38100</xdr:colOff>
      <xdr:row>79</xdr:row>
      <xdr:rowOff>18982</xdr:rowOff>
    </xdr:to>
    <xdr:sp textlink="">
      <xdr:nvSpPr>
        <xdr:cNvPr id="433" name="楕円 432">
          <a:extLst>
            <a:ext uri="{FF2B5EF4-FFF2-40B4-BE49-F238E27FC236}">
              <a16:creationId xmlns:a16="http://schemas.microsoft.com/office/drawing/2014/main" id="{00000000-0008-0000-0600-0000B1010000}"/>
            </a:ext>
          </a:extLst>
        </xdr:cNvPr>
        <xdr:cNvSpPr/>
      </xdr:nvSpPr>
      <xdr:spPr>
        <a:xfrm>
          <a:off x="8699500" y="1346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10109</xdr:rowOff>
    </xdr:from>
    <xdr:ext cx="249299" cy="259045"/>
    <xdr:sp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625650" y="135546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70658</xdr:rowOff>
    </xdr:from>
    <xdr:to>
      <xdr:col>41</xdr:col>
      <xdr:colOff>101600</xdr:colOff>
      <xdr:row>79</xdr:row>
      <xdr:rowOff>808</xdr:rowOff>
    </xdr:to>
    <xdr:sp textlink="">
      <xdr:nvSpPr>
        <xdr:cNvPr id="435" name="楕円 434">
          <a:extLst>
            <a:ext uri="{FF2B5EF4-FFF2-40B4-BE49-F238E27FC236}">
              <a16:creationId xmlns:a16="http://schemas.microsoft.com/office/drawing/2014/main" id="{00000000-0008-0000-0600-0000B3010000}"/>
            </a:ext>
          </a:extLst>
        </xdr:cNvPr>
        <xdr:cNvSpPr/>
      </xdr:nvSpPr>
      <xdr:spPr>
        <a:xfrm>
          <a:off x="7810500" y="1344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163385</xdr:rowOff>
    </xdr:from>
    <xdr:ext cx="378565" cy="259045"/>
    <xdr:sp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72017" y="135364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11336</xdr:rowOff>
    </xdr:from>
    <xdr:to>
      <xdr:col>36</xdr:col>
      <xdr:colOff>165100</xdr:colOff>
      <xdr:row>78</xdr:row>
      <xdr:rowOff>112936</xdr:rowOff>
    </xdr:to>
    <xdr:sp textlink="">
      <xdr:nvSpPr>
        <xdr:cNvPr id="437" name="楕円 436">
          <a:extLst>
            <a:ext uri="{FF2B5EF4-FFF2-40B4-BE49-F238E27FC236}">
              <a16:creationId xmlns:a16="http://schemas.microsoft.com/office/drawing/2014/main" id="{00000000-0008-0000-0600-0000B5010000}"/>
            </a:ext>
          </a:extLst>
        </xdr:cNvPr>
        <xdr:cNvSpPr/>
      </xdr:nvSpPr>
      <xdr:spPr>
        <a:xfrm>
          <a:off x="6921500" y="1338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104063</xdr:rowOff>
    </xdr:from>
    <xdr:ext cx="469744" cy="259045"/>
    <xdr:sp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477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44456</xdr:rowOff>
    </xdr:from>
    <xdr:to>
      <xdr:col>55</xdr:col>
      <xdr:colOff>0</xdr:colOff>
      <xdr:row>97</xdr:row>
      <xdr:rowOff>128434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675106"/>
          <a:ext cx="838200" cy="8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44456</xdr:rowOff>
    </xdr:from>
    <xdr:to>
      <xdr:col>50</xdr:col>
      <xdr:colOff>114300</xdr:colOff>
      <xdr:row>97</xdr:row>
      <xdr:rowOff>145594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675106"/>
          <a:ext cx="889000" cy="10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145594</xdr:rowOff>
    </xdr:from>
    <xdr:to>
      <xdr:col>45</xdr:col>
      <xdr:colOff>177800</xdr:colOff>
      <xdr:row>98</xdr:row>
      <xdr:rowOff>49436</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776244"/>
          <a:ext cx="889000" cy="75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93163</xdr:rowOff>
    </xdr:from>
    <xdr:to>
      <xdr:col>41</xdr:col>
      <xdr:colOff>50800</xdr:colOff>
      <xdr:row>98</xdr:row>
      <xdr:rowOff>49436</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723813"/>
          <a:ext cx="889000" cy="12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77634</xdr:rowOff>
    </xdr:from>
    <xdr:to>
      <xdr:col>55</xdr:col>
      <xdr:colOff>50800</xdr:colOff>
      <xdr:row>98</xdr:row>
      <xdr:rowOff>7784</xdr:rowOff>
    </xdr:to>
    <xdr:sp textlink="">
      <xdr:nvSpPr>
        <xdr:cNvPr id="488" name="楕円 487">
          <a:extLst>
            <a:ext uri="{FF2B5EF4-FFF2-40B4-BE49-F238E27FC236}">
              <a16:creationId xmlns:a16="http://schemas.microsoft.com/office/drawing/2014/main" id="{00000000-0008-0000-0600-0000E8010000}"/>
            </a:ext>
          </a:extLst>
        </xdr:cNvPr>
        <xdr:cNvSpPr/>
      </xdr:nvSpPr>
      <xdr:spPr>
        <a:xfrm>
          <a:off x="10426700" y="167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56061</xdr:rowOff>
    </xdr:from>
    <xdr:ext cx="534377" cy="259045"/>
    <xdr:sp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68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165106</xdr:rowOff>
    </xdr:from>
    <xdr:to>
      <xdr:col>50</xdr:col>
      <xdr:colOff>165100</xdr:colOff>
      <xdr:row>97</xdr:row>
      <xdr:rowOff>95256</xdr:rowOff>
    </xdr:to>
    <xdr:sp textlink="">
      <xdr:nvSpPr>
        <xdr:cNvPr id="490" name="楕円 489">
          <a:extLst>
            <a:ext uri="{FF2B5EF4-FFF2-40B4-BE49-F238E27FC236}">
              <a16:creationId xmlns:a16="http://schemas.microsoft.com/office/drawing/2014/main" id="{00000000-0008-0000-0600-0000EA010000}"/>
            </a:ext>
          </a:extLst>
        </xdr:cNvPr>
        <xdr:cNvSpPr/>
      </xdr:nvSpPr>
      <xdr:spPr>
        <a:xfrm>
          <a:off x="9588500" y="1662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86383</xdr:rowOff>
    </xdr:from>
    <xdr:ext cx="534377" cy="259045"/>
    <xdr:sp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717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94794</xdr:rowOff>
    </xdr:from>
    <xdr:to>
      <xdr:col>46</xdr:col>
      <xdr:colOff>38100</xdr:colOff>
      <xdr:row>98</xdr:row>
      <xdr:rowOff>24944</xdr:rowOff>
    </xdr:to>
    <xdr:sp textlink="">
      <xdr:nvSpPr>
        <xdr:cNvPr id="492" name="楕円 491">
          <a:extLst>
            <a:ext uri="{FF2B5EF4-FFF2-40B4-BE49-F238E27FC236}">
              <a16:creationId xmlns:a16="http://schemas.microsoft.com/office/drawing/2014/main" id="{00000000-0008-0000-0600-0000EC010000}"/>
            </a:ext>
          </a:extLst>
        </xdr:cNvPr>
        <xdr:cNvSpPr/>
      </xdr:nvSpPr>
      <xdr:spPr>
        <a:xfrm>
          <a:off x="8699500" y="1672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16071</xdr:rowOff>
    </xdr:from>
    <xdr:ext cx="534377" cy="259045"/>
    <xdr:sp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1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170086</xdr:rowOff>
    </xdr:from>
    <xdr:to>
      <xdr:col>41</xdr:col>
      <xdr:colOff>101600</xdr:colOff>
      <xdr:row>98</xdr:row>
      <xdr:rowOff>100236</xdr:rowOff>
    </xdr:to>
    <xdr:sp textlink="">
      <xdr:nvSpPr>
        <xdr:cNvPr id="494" name="楕円 493">
          <a:extLst>
            <a:ext uri="{FF2B5EF4-FFF2-40B4-BE49-F238E27FC236}">
              <a16:creationId xmlns:a16="http://schemas.microsoft.com/office/drawing/2014/main" id="{00000000-0008-0000-0600-0000EE010000}"/>
            </a:ext>
          </a:extLst>
        </xdr:cNvPr>
        <xdr:cNvSpPr/>
      </xdr:nvSpPr>
      <xdr:spPr>
        <a:xfrm>
          <a:off x="7810500" y="1680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91363</xdr:rowOff>
    </xdr:from>
    <xdr:ext cx="534377" cy="259045"/>
    <xdr:sp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93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42363</xdr:rowOff>
    </xdr:from>
    <xdr:to>
      <xdr:col>36</xdr:col>
      <xdr:colOff>165100</xdr:colOff>
      <xdr:row>97</xdr:row>
      <xdr:rowOff>143963</xdr:rowOff>
    </xdr:to>
    <xdr:sp textlink="">
      <xdr:nvSpPr>
        <xdr:cNvPr id="496" name="楕円 495">
          <a:extLst>
            <a:ext uri="{FF2B5EF4-FFF2-40B4-BE49-F238E27FC236}">
              <a16:creationId xmlns:a16="http://schemas.microsoft.com/office/drawing/2014/main" id="{00000000-0008-0000-0600-0000F0010000}"/>
            </a:ext>
          </a:extLst>
        </xdr:cNvPr>
        <xdr:cNvSpPr/>
      </xdr:nvSpPr>
      <xdr:spPr>
        <a:xfrm>
          <a:off x="6921500" y="16673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135090</xdr:rowOff>
    </xdr:from>
    <xdr:ext cx="534377" cy="259045"/>
    <xdr:sp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76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81818</xdr:rowOff>
    </xdr:from>
    <xdr:to>
      <xdr:col>85</xdr:col>
      <xdr:colOff>127000</xdr:colOff>
      <xdr:row>38</xdr:row>
      <xdr:rowOff>84379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596918"/>
          <a:ext cx="8382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81818</xdr:rowOff>
    </xdr:from>
    <xdr:to>
      <xdr:col>81</xdr:col>
      <xdr:colOff>50800</xdr:colOff>
      <xdr:row>38</xdr:row>
      <xdr:rowOff>138923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596918"/>
          <a:ext cx="889000" cy="57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111354</xdr:rowOff>
    </xdr:from>
    <xdr:to>
      <xdr:col>76</xdr:col>
      <xdr:colOff>114300</xdr:colOff>
      <xdr:row>38</xdr:row>
      <xdr:rowOff>138923</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626454"/>
          <a:ext cx="889000" cy="2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68925</xdr:rowOff>
    </xdr:from>
    <xdr:to>
      <xdr:col>71</xdr:col>
      <xdr:colOff>177800</xdr:colOff>
      <xdr:row>38</xdr:row>
      <xdr:rowOff>111354</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584025"/>
          <a:ext cx="889000" cy="4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33579</xdr:rowOff>
    </xdr:from>
    <xdr:to>
      <xdr:col>85</xdr:col>
      <xdr:colOff>177800</xdr:colOff>
      <xdr:row>38</xdr:row>
      <xdr:rowOff>135179</xdr:rowOff>
    </xdr:to>
    <xdr:sp textlink="">
      <xdr:nvSpPr>
        <xdr:cNvPr id="543" name="楕円 542">
          <a:extLst>
            <a:ext uri="{FF2B5EF4-FFF2-40B4-BE49-F238E27FC236}">
              <a16:creationId xmlns:a16="http://schemas.microsoft.com/office/drawing/2014/main" id="{00000000-0008-0000-0600-00001F020000}"/>
            </a:ext>
          </a:extLst>
        </xdr:cNvPr>
        <xdr:cNvSpPr/>
      </xdr:nvSpPr>
      <xdr:spPr>
        <a:xfrm>
          <a:off x="16268700" y="654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148800</xdr:rowOff>
    </xdr:from>
    <xdr:ext cx="469744" cy="259045"/>
    <xdr:sp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49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31018</xdr:rowOff>
    </xdr:from>
    <xdr:to>
      <xdr:col>81</xdr:col>
      <xdr:colOff>101600</xdr:colOff>
      <xdr:row>38</xdr:row>
      <xdr:rowOff>132618</xdr:rowOff>
    </xdr:to>
    <xdr:sp textlink="">
      <xdr:nvSpPr>
        <xdr:cNvPr id="545" name="楕円 544">
          <a:extLst>
            <a:ext uri="{FF2B5EF4-FFF2-40B4-BE49-F238E27FC236}">
              <a16:creationId xmlns:a16="http://schemas.microsoft.com/office/drawing/2014/main" id="{00000000-0008-0000-0600-000021020000}"/>
            </a:ext>
          </a:extLst>
        </xdr:cNvPr>
        <xdr:cNvSpPr/>
      </xdr:nvSpPr>
      <xdr:spPr>
        <a:xfrm>
          <a:off x="15430500" y="654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123745</xdr:rowOff>
    </xdr:from>
    <xdr:ext cx="469744" cy="259045"/>
    <xdr:sp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63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88123</xdr:rowOff>
    </xdr:from>
    <xdr:to>
      <xdr:col>76</xdr:col>
      <xdr:colOff>165100</xdr:colOff>
      <xdr:row>39</xdr:row>
      <xdr:rowOff>18273</xdr:rowOff>
    </xdr:to>
    <xdr:sp textlink="">
      <xdr:nvSpPr>
        <xdr:cNvPr id="547" name="楕円 546">
          <a:extLst>
            <a:ext uri="{FF2B5EF4-FFF2-40B4-BE49-F238E27FC236}">
              <a16:creationId xmlns:a16="http://schemas.microsoft.com/office/drawing/2014/main" id="{00000000-0008-0000-0600-000023020000}"/>
            </a:ext>
          </a:extLst>
        </xdr:cNvPr>
        <xdr:cNvSpPr/>
      </xdr:nvSpPr>
      <xdr:spPr>
        <a:xfrm>
          <a:off x="14541500" y="660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9400</xdr:rowOff>
    </xdr:from>
    <xdr:ext cx="313932" cy="259045"/>
    <xdr:sp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35333" y="66959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60554</xdr:rowOff>
    </xdr:from>
    <xdr:to>
      <xdr:col>72</xdr:col>
      <xdr:colOff>38100</xdr:colOff>
      <xdr:row>38</xdr:row>
      <xdr:rowOff>162154</xdr:rowOff>
    </xdr:to>
    <xdr:sp textlink="">
      <xdr:nvSpPr>
        <xdr:cNvPr id="549" name="楕円 548">
          <a:extLst>
            <a:ext uri="{FF2B5EF4-FFF2-40B4-BE49-F238E27FC236}">
              <a16:creationId xmlns:a16="http://schemas.microsoft.com/office/drawing/2014/main" id="{00000000-0008-0000-0600-000025020000}"/>
            </a:ext>
          </a:extLst>
        </xdr:cNvPr>
        <xdr:cNvSpPr/>
      </xdr:nvSpPr>
      <xdr:spPr>
        <a:xfrm>
          <a:off x="13652500" y="657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153281</xdr:rowOff>
    </xdr:from>
    <xdr:ext cx="378565" cy="259045"/>
    <xdr:sp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4017" y="6668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18125</xdr:rowOff>
    </xdr:from>
    <xdr:to>
      <xdr:col>67</xdr:col>
      <xdr:colOff>101600</xdr:colOff>
      <xdr:row>38</xdr:row>
      <xdr:rowOff>119725</xdr:rowOff>
    </xdr:to>
    <xdr:sp textlink="">
      <xdr:nvSpPr>
        <xdr:cNvPr id="551" name="楕円 550">
          <a:extLst>
            <a:ext uri="{FF2B5EF4-FFF2-40B4-BE49-F238E27FC236}">
              <a16:creationId xmlns:a16="http://schemas.microsoft.com/office/drawing/2014/main" id="{00000000-0008-0000-0600-000027020000}"/>
            </a:ext>
          </a:extLst>
        </xdr:cNvPr>
        <xdr:cNvSpPr/>
      </xdr:nvSpPr>
      <xdr:spPr>
        <a:xfrm>
          <a:off x="12763500" y="653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110852</xdr:rowOff>
    </xdr:from>
    <xdr:ext cx="469744" cy="259045"/>
    <xdr:sp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62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97899</xdr:rowOff>
    </xdr:from>
    <xdr:to>
      <xdr:col>85</xdr:col>
      <xdr:colOff>127000</xdr:colOff>
      <xdr:row>75</xdr:row>
      <xdr:rowOff>103646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956649"/>
          <a:ext cx="838200" cy="5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97899</xdr:rowOff>
    </xdr:from>
    <xdr:to>
      <xdr:col>81</xdr:col>
      <xdr:colOff>50800</xdr:colOff>
      <xdr:row>75</xdr:row>
      <xdr:rowOff>105051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956649"/>
          <a:ext cx="889000" cy="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105051</xdr:rowOff>
    </xdr:from>
    <xdr:to>
      <xdr:col>76</xdr:col>
      <xdr:colOff>114300</xdr:colOff>
      <xdr:row>75</xdr:row>
      <xdr:rowOff>105981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963801"/>
          <a:ext cx="889000" cy="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105981</xdr:rowOff>
    </xdr:from>
    <xdr:to>
      <xdr:col>71</xdr:col>
      <xdr:colOff>177800</xdr:colOff>
      <xdr:row>75</xdr:row>
      <xdr:rowOff>126082</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964731"/>
          <a:ext cx="889000" cy="2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52846</xdr:rowOff>
    </xdr:from>
    <xdr:to>
      <xdr:col>85</xdr:col>
      <xdr:colOff>177800</xdr:colOff>
      <xdr:row>75</xdr:row>
      <xdr:rowOff>154446</xdr:rowOff>
    </xdr:to>
    <xdr:sp textlink="">
      <xdr:nvSpPr>
        <xdr:cNvPr id="651" name="楕円 650">
          <a:extLst>
            <a:ext uri="{FF2B5EF4-FFF2-40B4-BE49-F238E27FC236}">
              <a16:creationId xmlns:a16="http://schemas.microsoft.com/office/drawing/2014/main" id="{00000000-0008-0000-0600-00008B020000}"/>
            </a:ext>
          </a:extLst>
        </xdr:cNvPr>
        <xdr:cNvSpPr/>
      </xdr:nvSpPr>
      <xdr:spPr>
        <a:xfrm>
          <a:off x="16268700" y="1291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31273</xdr:rowOff>
    </xdr:from>
    <xdr:ext cx="534377" cy="259045"/>
    <xdr:sp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89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47099</xdr:rowOff>
    </xdr:from>
    <xdr:to>
      <xdr:col>81</xdr:col>
      <xdr:colOff>101600</xdr:colOff>
      <xdr:row>75</xdr:row>
      <xdr:rowOff>148698</xdr:rowOff>
    </xdr:to>
    <xdr:sp textlink="">
      <xdr:nvSpPr>
        <xdr:cNvPr id="653" name="楕円 652">
          <a:extLst>
            <a:ext uri="{FF2B5EF4-FFF2-40B4-BE49-F238E27FC236}">
              <a16:creationId xmlns:a16="http://schemas.microsoft.com/office/drawing/2014/main" id="{00000000-0008-0000-0600-00008D020000}"/>
            </a:ext>
          </a:extLst>
        </xdr:cNvPr>
        <xdr:cNvSpPr/>
      </xdr:nvSpPr>
      <xdr:spPr>
        <a:xfrm>
          <a:off x="15430500" y="1290584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139826</xdr:rowOff>
    </xdr:from>
    <xdr:ext cx="534377" cy="259045"/>
    <xdr:sp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99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54251</xdr:rowOff>
    </xdr:from>
    <xdr:to>
      <xdr:col>76</xdr:col>
      <xdr:colOff>165100</xdr:colOff>
      <xdr:row>75</xdr:row>
      <xdr:rowOff>155851</xdr:rowOff>
    </xdr:to>
    <xdr:sp textlink="">
      <xdr:nvSpPr>
        <xdr:cNvPr id="655" name="楕円 654">
          <a:extLst>
            <a:ext uri="{FF2B5EF4-FFF2-40B4-BE49-F238E27FC236}">
              <a16:creationId xmlns:a16="http://schemas.microsoft.com/office/drawing/2014/main" id="{00000000-0008-0000-0600-00008F020000}"/>
            </a:ext>
          </a:extLst>
        </xdr:cNvPr>
        <xdr:cNvSpPr/>
      </xdr:nvSpPr>
      <xdr:spPr>
        <a:xfrm>
          <a:off x="14541500" y="1291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146978</xdr:rowOff>
    </xdr:from>
    <xdr:ext cx="534377" cy="259045"/>
    <xdr:sp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00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55181</xdr:rowOff>
    </xdr:from>
    <xdr:to>
      <xdr:col>72</xdr:col>
      <xdr:colOff>38100</xdr:colOff>
      <xdr:row>75</xdr:row>
      <xdr:rowOff>156781</xdr:rowOff>
    </xdr:to>
    <xdr:sp textlink="">
      <xdr:nvSpPr>
        <xdr:cNvPr id="657" name="楕円 656">
          <a:extLst>
            <a:ext uri="{FF2B5EF4-FFF2-40B4-BE49-F238E27FC236}">
              <a16:creationId xmlns:a16="http://schemas.microsoft.com/office/drawing/2014/main" id="{00000000-0008-0000-0600-000091020000}"/>
            </a:ext>
          </a:extLst>
        </xdr:cNvPr>
        <xdr:cNvSpPr/>
      </xdr:nvSpPr>
      <xdr:spPr>
        <a:xfrm>
          <a:off x="13652500" y="1291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147908</xdr:rowOff>
    </xdr:from>
    <xdr:ext cx="534377" cy="259045"/>
    <xdr:sp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00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75282</xdr:rowOff>
    </xdr:from>
    <xdr:to>
      <xdr:col>67</xdr:col>
      <xdr:colOff>101600</xdr:colOff>
      <xdr:row>76</xdr:row>
      <xdr:rowOff>5432</xdr:rowOff>
    </xdr:to>
    <xdr:sp textlink="">
      <xdr:nvSpPr>
        <xdr:cNvPr id="659" name="楕円 658">
          <a:extLst>
            <a:ext uri="{FF2B5EF4-FFF2-40B4-BE49-F238E27FC236}">
              <a16:creationId xmlns:a16="http://schemas.microsoft.com/office/drawing/2014/main" id="{00000000-0008-0000-0600-000093020000}"/>
            </a:ext>
          </a:extLst>
        </xdr:cNvPr>
        <xdr:cNvSpPr/>
      </xdr:nvSpPr>
      <xdr:spPr>
        <a:xfrm>
          <a:off x="12763500" y="1293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21959</xdr:rowOff>
    </xdr:from>
    <xdr:ext cx="534377" cy="259045"/>
    <xdr:sp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70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146571</xdr:rowOff>
    </xdr:from>
    <xdr:to>
      <xdr:col>85</xdr:col>
      <xdr:colOff>127000</xdr:colOff>
      <xdr:row>98</xdr:row>
      <xdr:rowOff>9144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777221"/>
          <a:ext cx="838200" cy="3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165748</xdr:rowOff>
    </xdr:from>
    <xdr:to>
      <xdr:col>81</xdr:col>
      <xdr:colOff>50800</xdr:colOff>
      <xdr:row>98</xdr:row>
      <xdr:rowOff>9144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96398"/>
          <a:ext cx="889000" cy="1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60883</xdr:rowOff>
    </xdr:from>
    <xdr:to>
      <xdr:col>76</xdr:col>
      <xdr:colOff>114300</xdr:colOff>
      <xdr:row>97</xdr:row>
      <xdr:rowOff>165748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691533"/>
          <a:ext cx="889000" cy="10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60883</xdr:rowOff>
    </xdr:from>
    <xdr:to>
      <xdr:col>71</xdr:col>
      <xdr:colOff>177800</xdr:colOff>
      <xdr:row>98</xdr:row>
      <xdr:rowOff>124930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91533"/>
          <a:ext cx="889000" cy="235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95771</xdr:rowOff>
    </xdr:from>
    <xdr:to>
      <xdr:col>85</xdr:col>
      <xdr:colOff>177800</xdr:colOff>
      <xdr:row>98</xdr:row>
      <xdr:rowOff>25921</xdr:rowOff>
    </xdr:to>
    <xdr:sp textlink="">
      <xdr:nvSpPr>
        <xdr:cNvPr id="708" name="楕円 707">
          <a:extLst>
            <a:ext uri="{FF2B5EF4-FFF2-40B4-BE49-F238E27FC236}">
              <a16:creationId xmlns:a16="http://schemas.microsoft.com/office/drawing/2014/main" id="{00000000-0008-0000-0600-0000C4020000}"/>
            </a:ext>
          </a:extLst>
        </xdr:cNvPr>
        <xdr:cNvSpPr/>
      </xdr:nvSpPr>
      <xdr:spPr>
        <a:xfrm>
          <a:off x="16268700" y="1672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74198</xdr:rowOff>
    </xdr:from>
    <xdr:ext cx="534377" cy="259045"/>
    <xdr:sp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129794</xdr:rowOff>
    </xdr:from>
    <xdr:to>
      <xdr:col>81</xdr:col>
      <xdr:colOff>101600</xdr:colOff>
      <xdr:row>98</xdr:row>
      <xdr:rowOff>59944</xdr:rowOff>
    </xdr:to>
    <xdr:sp textlink="">
      <xdr:nvSpPr>
        <xdr:cNvPr id="710" name="楕円 709">
          <a:extLst>
            <a:ext uri="{FF2B5EF4-FFF2-40B4-BE49-F238E27FC236}">
              <a16:creationId xmlns:a16="http://schemas.microsoft.com/office/drawing/2014/main" id="{00000000-0008-0000-0600-0000C6020000}"/>
            </a:ext>
          </a:extLst>
        </xdr:cNvPr>
        <xdr:cNvSpPr/>
      </xdr:nvSpPr>
      <xdr:spPr>
        <a:xfrm>
          <a:off x="15430500" y="1676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51071</xdr:rowOff>
    </xdr:from>
    <xdr:ext cx="534377" cy="259045"/>
    <xdr:sp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5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114948</xdr:rowOff>
    </xdr:from>
    <xdr:to>
      <xdr:col>76</xdr:col>
      <xdr:colOff>165100</xdr:colOff>
      <xdr:row>98</xdr:row>
      <xdr:rowOff>45098</xdr:rowOff>
    </xdr:to>
    <xdr:sp textlink="">
      <xdr:nvSpPr>
        <xdr:cNvPr id="712" name="楕円 711">
          <a:extLst>
            <a:ext uri="{FF2B5EF4-FFF2-40B4-BE49-F238E27FC236}">
              <a16:creationId xmlns:a16="http://schemas.microsoft.com/office/drawing/2014/main" id="{00000000-0008-0000-0600-0000C8020000}"/>
            </a:ext>
          </a:extLst>
        </xdr:cNvPr>
        <xdr:cNvSpPr/>
      </xdr:nvSpPr>
      <xdr:spPr>
        <a:xfrm>
          <a:off x="14541500" y="1674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36225</xdr:rowOff>
    </xdr:from>
    <xdr:ext cx="534377" cy="259045"/>
    <xdr:sp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3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10083</xdr:rowOff>
    </xdr:from>
    <xdr:to>
      <xdr:col>72</xdr:col>
      <xdr:colOff>38100</xdr:colOff>
      <xdr:row>97</xdr:row>
      <xdr:rowOff>111683</xdr:rowOff>
    </xdr:to>
    <xdr:sp textlink="">
      <xdr:nvSpPr>
        <xdr:cNvPr id="714" name="楕円 713">
          <a:extLst>
            <a:ext uri="{FF2B5EF4-FFF2-40B4-BE49-F238E27FC236}">
              <a16:creationId xmlns:a16="http://schemas.microsoft.com/office/drawing/2014/main" id="{00000000-0008-0000-0600-0000CA020000}"/>
            </a:ext>
          </a:extLst>
        </xdr:cNvPr>
        <xdr:cNvSpPr/>
      </xdr:nvSpPr>
      <xdr:spPr>
        <a:xfrm>
          <a:off x="13652500" y="1664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102810</xdr:rowOff>
    </xdr:from>
    <xdr:ext cx="534377" cy="259045"/>
    <xdr:sp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733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74130</xdr:rowOff>
    </xdr:from>
    <xdr:to>
      <xdr:col>67</xdr:col>
      <xdr:colOff>101600</xdr:colOff>
      <xdr:row>99</xdr:row>
      <xdr:rowOff>4280</xdr:rowOff>
    </xdr:to>
    <xdr:sp textlink="">
      <xdr:nvSpPr>
        <xdr:cNvPr id="716" name="楕円 715">
          <a:extLst>
            <a:ext uri="{FF2B5EF4-FFF2-40B4-BE49-F238E27FC236}">
              <a16:creationId xmlns:a16="http://schemas.microsoft.com/office/drawing/2014/main" id="{00000000-0008-0000-0600-0000CC020000}"/>
            </a:ext>
          </a:extLst>
        </xdr:cNvPr>
        <xdr:cNvSpPr/>
      </xdr:nvSpPr>
      <xdr:spPr>
        <a:xfrm>
          <a:off x="12763500" y="168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166857</xdr:rowOff>
    </xdr:from>
    <xdr:ext cx="469744" cy="259045"/>
    <xdr:sp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6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53472</xdr:rowOff>
    </xdr:from>
    <xdr:to>
      <xdr:col>116</xdr:col>
      <xdr:colOff>63500</xdr:colOff>
      <xdr:row>36</xdr:row>
      <xdr:rowOff>94071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225672"/>
          <a:ext cx="838200" cy="4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53472</xdr:rowOff>
    </xdr:from>
    <xdr:to>
      <xdr:col>111</xdr:col>
      <xdr:colOff>177800</xdr:colOff>
      <xdr:row>36</xdr:row>
      <xdr:rowOff>140340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22567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134808</xdr:rowOff>
    </xdr:from>
    <xdr:to>
      <xdr:col>107</xdr:col>
      <xdr:colOff>50800</xdr:colOff>
      <xdr:row>36</xdr:row>
      <xdr:rowOff>140340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307008"/>
          <a:ext cx="889000" cy="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134808</xdr:rowOff>
    </xdr:from>
    <xdr:to>
      <xdr:col>102</xdr:col>
      <xdr:colOff>114300</xdr:colOff>
      <xdr:row>37</xdr:row>
      <xdr:rowOff>44968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307008"/>
          <a:ext cx="889000" cy="81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43271</xdr:rowOff>
    </xdr:from>
    <xdr:to>
      <xdr:col>116</xdr:col>
      <xdr:colOff>114300</xdr:colOff>
      <xdr:row>36</xdr:row>
      <xdr:rowOff>144871</xdr:rowOff>
    </xdr:to>
    <xdr:sp textlink="">
      <xdr:nvSpPr>
        <xdr:cNvPr id="763" name="楕円 762">
          <a:extLst>
            <a:ext uri="{FF2B5EF4-FFF2-40B4-BE49-F238E27FC236}">
              <a16:creationId xmlns:a16="http://schemas.microsoft.com/office/drawing/2014/main" id="{00000000-0008-0000-0600-0000FB020000}"/>
            </a:ext>
          </a:extLst>
        </xdr:cNvPr>
        <xdr:cNvSpPr/>
      </xdr:nvSpPr>
      <xdr:spPr>
        <a:xfrm>
          <a:off x="22110700" y="621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66148</xdr:rowOff>
    </xdr:from>
    <xdr:ext cx="469744" cy="259045"/>
    <xdr:sp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06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2672</xdr:rowOff>
    </xdr:from>
    <xdr:to>
      <xdr:col>112</xdr:col>
      <xdr:colOff>38100</xdr:colOff>
      <xdr:row>36</xdr:row>
      <xdr:rowOff>104272</xdr:rowOff>
    </xdr:to>
    <xdr:sp textlink="">
      <xdr:nvSpPr>
        <xdr:cNvPr id="765" name="楕円 764">
          <a:extLst>
            <a:ext uri="{FF2B5EF4-FFF2-40B4-BE49-F238E27FC236}">
              <a16:creationId xmlns:a16="http://schemas.microsoft.com/office/drawing/2014/main" id="{00000000-0008-0000-0600-0000FD020000}"/>
            </a:ext>
          </a:extLst>
        </xdr:cNvPr>
        <xdr:cNvSpPr/>
      </xdr:nvSpPr>
      <xdr:spPr>
        <a:xfrm>
          <a:off x="21272500" y="617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120799</xdr:rowOff>
    </xdr:from>
    <xdr:ext cx="469744" cy="259045"/>
    <xdr:sp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595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89540</xdr:rowOff>
    </xdr:from>
    <xdr:to>
      <xdr:col>107</xdr:col>
      <xdr:colOff>101600</xdr:colOff>
      <xdr:row>37</xdr:row>
      <xdr:rowOff>19690</xdr:rowOff>
    </xdr:to>
    <xdr:sp textlink="">
      <xdr:nvSpPr>
        <xdr:cNvPr id="767" name="楕円 766">
          <a:extLst>
            <a:ext uri="{FF2B5EF4-FFF2-40B4-BE49-F238E27FC236}">
              <a16:creationId xmlns:a16="http://schemas.microsoft.com/office/drawing/2014/main" id="{00000000-0008-0000-0600-0000FF020000}"/>
            </a:ext>
          </a:extLst>
        </xdr:cNvPr>
        <xdr:cNvSpPr/>
      </xdr:nvSpPr>
      <xdr:spPr>
        <a:xfrm>
          <a:off x="20383500" y="626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36217</xdr:rowOff>
    </xdr:from>
    <xdr:ext cx="469744" cy="259045"/>
    <xdr:sp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036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84008</xdr:rowOff>
    </xdr:from>
    <xdr:to>
      <xdr:col>102</xdr:col>
      <xdr:colOff>165100</xdr:colOff>
      <xdr:row>37</xdr:row>
      <xdr:rowOff>14158</xdr:rowOff>
    </xdr:to>
    <xdr:sp textlink="">
      <xdr:nvSpPr>
        <xdr:cNvPr id="769" name="楕円 768">
          <a:extLst>
            <a:ext uri="{FF2B5EF4-FFF2-40B4-BE49-F238E27FC236}">
              <a16:creationId xmlns:a16="http://schemas.microsoft.com/office/drawing/2014/main" id="{00000000-0008-0000-0600-000001030000}"/>
            </a:ext>
          </a:extLst>
        </xdr:cNvPr>
        <xdr:cNvSpPr/>
      </xdr:nvSpPr>
      <xdr:spPr>
        <a:xfrm>
          <a:off x="19494500" y="625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30685</xdr:rowOff>
    </xdr:from>
    <xdr:ext cx="469744" cy="259045"/>
    <xdr:sp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03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165618</xdr:rowOff>
    </xdr:from>
    <xdr:to>
      <xdr:col>98</xdr:col>
      <xdr:colOff>38100</xdr:colOff>
      <xdr:row>37</xdr:row>
      <xdr:rowOff>95768</xdr:rowOff>
    </xdr:to>
    <xdr:sp textlink="">
      <xdr:nvSpPr>
        <xdr:cNvPr id="771" name="楕円 770">
          <a:extLst>
            <a:ext uri="{FF2B5EF4-FFF2-40B4-BE49-F238E27FC236}">
              <a16:creationId xmlns:a16="http://schemas.microsoft.com/office/drawing/2014/main" id="{00000000-0008-0000-0600-000003030000}"/>
            </a:ext>
          </a:extLst>
        </xdr:cNvPr>
        <xdr:cNvSpPr/>
      </xdr:nvSpPr>
      <xdr:spPr>
        <a:xfrm>
          <a:off x="18605500" y="633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112295</xdr:rowOff>
    </xdr:from>
    <xdr:ext cx="469744" cy="259045"/>
    <xdr:sp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611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110439</xdr:rowOff>
    </xdr:from>
    <xdr:to>
      <xdr:col>116</xdr:col>
      <xdr:colOff>63500</xdr:colOff>
      <xdr:row>58</xdr:row>
      <xdr:rowOff>114829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54539"/>
          <a:ext cx="838200" cy="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114829</xdr:rowOff>
    </xdr:from>
    <xdr:to>
      <xdr:col>111</xdr:col>
      <xdr:colOff>177800</xdr:colOff>
      <xdr:row>58</xdr:row>
      <xdr:rowOff>114829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0589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111171</xdr:rowOff>
    </xdr:from>
    <xdr:to>
      <xdr:col>107</xdr:col>
      <xdr:colOff>50800</xdr:colOff>
      <xdr:row>58</xdr:row>
      <xdr:rowOff>114829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55271"/>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81087</xdr:rowOff>
    </xdr:from>
    <xdr:to>
      <xdr:col>102</xdr:col>
      <xdr:colOff>114300</xdr:colOff>
      <xdr:row>58</xdr:row>
      <xdr:rowOff>111171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25187"/>
          <a:ext cx="889000" cy="3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59639</xdr:rowOff>
    </xdr:from>
    <xdr:to>
      <xdr:col>116</xdr:col>
      <xdr:colOff>114300</xdr:colOff>
      <xdr:row>58</xdr:row>
      <xdr:rowOff>161239</xdr:rowOff>
    </xdr:to>
    <xdr:sp textlink="">
      <xdr:nvSpPr>
        <xdr:cNvPr id="818" name="楕円 817">
          <a:extLst>
            <a:ext uri="{FF2B5EF4-FFF2-40B4-BE49-F238E27FC236}">
              <a16:creationId xmlns:a16="http://schemas.microsoft.com/office/drawing/2014/main" id="{00000000-0008-0000-0600-000032030000}"/>
            </a:ext>
          </a:extLst>
        </xdr:cNvPr>
        <xdr:cNvSpPr/>
      </xdr:nvSpPr>
      <xdr:spPr>
        <a:xfrm>
          <a:off x="22110700" y="1000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146016</xdr:rowOff>
    </xdr:from>
    <xdr:ext cx="378565" cy="259045"/>
    <xdr:sp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186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64029</xdr:rowOff>
    </xdr:from>
    <xdr:to>
      <xdr:col>112</xdr:col>
      <xdr:colOff>38100</xdr:colOff>
      <xdr:row>58</xdr:row>
      <xdr:rowOff>165629</xdr:rowOff>
    </xdr:to>
    <xdr:sp textlink="">
      <xdr:nvSpPr>
        <xdr:cNvPr id="820" name="楕円 819">
          <a:extLst>
            <a:ext uri="{FF2B5EF4-FFF2-40B4-BE49-F238E27FC236}">
              <a16:creationId xmlns:a16="http://schemas.microsoft.com/office/drawing/2014/main" id="{00000000-0008-0000-0600-000034030000}"/>
            </a:ext>
          </a:extLst>
        </xdr:cNvPr>
        <xdr:cNvSpPr/>
      </xdr:nvSpPr>
      <xdr:spPr>
        <a:xfrm>
          <a:off x="21272500" y="1000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156756</xdr:rowOff>
    </xdr:from>
    <xdr:ext cx="378565" cy="259045"/>
    <xdr:sp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008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64029</xdr:rowOff>
    </xdr:from>
    <xdr:to>
      <xdr:col>107</xdr:col>
      <xdr:colOff>101600</xdr:colOff>
      <xdr:row>58</xdr:row>
      <xdr:rowOff>165629</xdr:rowOff>
    </xdr:to>
    <xdr:sp textlink="">
      <xdr:nvSpPr>
        <xdr:cNvPr id="822" name="楕円 821">
          <a:extLst>
            <a:ext uri="{FF2B5EF4-FFF2-40B4-BE49-F238E27FC236}">
              <a16:creationId xmlns:a16="http://schemas.microsoft.com/office/drawing/2014/main" id="{00000000-0008-0000-0600-000036030000}"/>
            </a:ext>
          </a:extLst>
        </xdr:cNvPr>
        <xdr:cNvSpPr/>
      </xdr:nvSpPr>
      <xdr:spPr>
        <a:xfrm>
          <a:off x="20383500" y="1000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156756</xdr:rowOff>
    </xdr:from>
    <xdr:ext cx="378565" cy="259045"/>
    <xdr:sp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008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60371</xdr:rowOff>
    </xdr:from>
    <xdr:to>
      <xdr:col>102</xdr:col>
      <xdr:colOff>165100</xdr:colOff>
      <xdr:row>58</xdr:row>
      <xdr:rowOff>161971</xdr:rowOff>
    </xdr:to>
    <xdr:sp textlink="">
      <xdr:nvSpPr>
        <xdr:cNvPr id="824" name="楕円 823">
          <a:extLst>
            <a:ext uri="{FF2B5EF4-FFF2-40B4-BE49-F238E27FC236}">
              <a16:creationId xmlns:a16="http://schemas.microsoft.com/office/drawing/2014/main" id="{00000000-0008-0000-0600-000038030000}"/>
            </a:ext>
          </a:extLst>
        </xdr:cNvPr>
        <xdr:cNvSpPr/>
      </xdr:nvSpPr>
      <xdr:spPr>
        <a:xfrm>
          <a:off x="19494500" y="1000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153098</xdr:rowOff>
    </xdr:from>
    <xdr:ext cx="378565" cy="259045"/>
    <xdr:sp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0971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30287</xdr:rowOff>
    </xdr:from>
    <xdr:to>
      <xdr:col>98</xdr:col>
      <xdr:colOff>38100</xdr:colOff>
      <xdr:row>58</xdr:row>
      <xdr:rowOff>131887</xdr:rowOff>
    </xdr:to>
    <xdr:sp textlink="">
      <xdr:nvSpPr>
        <xdr:cNvPr id="826" name="楕円 825">
          <a:extLst>
            <a:ext uri="{FF2B5EF4-FFF2-40B4-BE49-F238E27FC236}">
              <a16:creationId xmlns:a16="http://schemas.microsoft.com/office/drawing/2014/main" id="{00000000-0008-0000-0600-00003A030000}"/>
            </a:ext>
          </a:extLst>
        </xdr:cNvPr>
        <xdr:cNvSpPr/>
      </xdr:nvSpPr>
      <xdr:spPr>
        <a:xfrm>
          <a:off x="18605500" y="997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123014</xdr:rowOff>
    </xdr:from>
    <xdr:ext cx="469744" cy="259045"/>
    <xdr:sp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6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3980</xdr:rowOff>
    </xdr:from>
    <xdr:to>
      <xdr:col>116</xdr:col>
      <xdr:colOff>63500</xdr:colOff>
      <xdr:row>76</xdr:row>
      <xdr:rowOff>67371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034180"/>
          <a:ext cx="838200" cy="6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67371</xdr:rowOff>
    </xdr:from>
    <xdr:to>
      <xdr:col>111</xdr:col>
      <xdr:colOff>177800</xdr:colOff>
      <xdr:row>76</xdr:row>
      <xdr:rowOff>115103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097571"/>
          <a:ext cx="889000" cy="47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115103</xdr:rowOff>
    </xdr:from>
    <xdr:to>
      <xdr:col>107</xdr:col>
      <xdr:colOff>50800</xdr:colOff>
      <xdr:row>76</xdr:row>
      <xdr:rowOff>149782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145303"/>
          <a:ext cx="889000" cy="3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149782</xdr:rowOff>
    </xdr:from>
    <xdr:to>
      <xdr:col>102</xdr:col>
      <xdr:colOff>114300</xdr:colOff>
      <xdr:row>77</xdr:row>
      <xdr:rowOff>3020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179982"/>
          <a:ext cx="889000" cy="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124630</xdr:rowOff>
    </xdr:from>
    <xdr:to>
      <xdr:col>116</xdr:col>
      <xdr:colOff>114300</xdr:colOff>
      <xdr:row>76</xdr:row>
      <xdr:rowOff>54781</xdr:rowOff>
    </xdr:to>
    <xdr:sp textlink="">
      <xdr:nvSpPr>
        <xdr:cNvPr id="874" name="楕円 873">
          <a:extLst>
            <a:ext uri="{FF2B5EF4-FFF2-40B4-BE49-F238E27FC236}">
              <a16:creationId xmlns:a16="http://schemas.microsoft.com/office/drawing/2014/main" id="{00000000-0008-0000-0600-00006A030000}"/>
            </a:ext>
          </a:extLst>
        </xdr:cNvPr>
        <xdr:cNvSpPr/>
      </xdr:nvSpPr>
      <xdr:spPr>
        <a:xfrm>
          <a:off x="22110700" y="1298338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147507</xdr:rowOff>
    </xdr:from>
    <xdr:ext cx="534377" cy="259045"/>
    <xdr:sp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83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16571</xdr:rowOff>
    </xdr:from>
    <xdr:to>
      <xdr:col>112</xdr:col>
      <xdr:colOff>38100</xdr:colOff>
      <xdr:row>76</xdr:row>
      <xdr:rowOff>118171</xdr:rowOff>
    </xdr:to>
    <xdr:sp textlink="">
      <xdr:nvSpPr>
        <xdr:cNvPr id="876" name="楕円 875">
          <a:extLst>
            <a:ext uri="{FF2B5EF4-FFF2-40B4-BE49-F238E27FC236}">
              <a16:creationId xmlns:a16="http://schemas.microsoft.com/office/drawing/2014/main" id="{00000000-0008-0000-0600-00006C030000}"/>
            </a:ext>
          </a:extLst>
        </xdr:cNvPr>
        <xdr:cNvSpPr/>
      </xdr:nvSpPr>
      <xdr:spPr>
        <a:xfrm>
          <a:off x="21272500" y="1304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134698</xdr:rowOff>
    </xdr:from>
    <xdr:ext cx="534377" cy="259045"/>
    <xdr:sp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82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64303</xdr:rowOff>
    </xdr:from>
    <xdr:to>
      <xdr:col>107</xdr:col>
      <xdr:colOff>101600</xdr:colOff>
      <xdr:row>76</xdr:row>
      <xdr:rowOff>165903</xdr:rowOff>
    </xdr:to>
    <xdr:sp textlink="">
      <xdr:nvSpPr>
        <xdr:cNvPr id="878" name="楕円 877">
          <a:extLst>
            <a:ext uri="{FF2B5EF4-FFF2-40B4-BE49-F238E27FC236}">
              <a16:creationId xmlns:a16="http://schemas.microsoft.com/office/drawing/2014/main" id="{00000000-0008-0000-0600-00006E030000}"/>
            </a:ext>
          </a:extLst>
        </xdr:cNvPr>
        <xdr:cNvSpPr/>
      </xdr:nvSpPr>
      <xdr:spPr>
        <a:xfrm>
          <a:off x="20383500" y="1309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157030</xdr:rowOff>
    </xdr:from>
    <xdr:ext cx="534377" cy="259045"/>
    <xdr:sp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8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98982</xdr:rowOff>
    </xdr:from>
    <xdr:to>
      <xdr:col>102</xdr:col>
      <xdr:colOff>165100</xdr:colOff>
      <xdr:row>77</xdr:row>
      <xdr:rowOff>29132</xdr:rowOff>
    </xdr:to>
    <xdr:sp textlink="">
      <xdr:nvSpPr>
        <xdr:cNvPr id="880" name="楕円 879">
          <a:extLst>
            <a:ext uri="{FF2B5EF4-FFF2-40B4-BE49-F238E27FC236}">
              <a16:creationId xmlns:a16="http://schemas.microsoft.com/office/drawing/2014/main" id="{00000000-0008-0000-0600-000070030000}"/>
            </a:ext>
          </a:extLst>
        </xdr:cNvPr>
        <xdr:cNvSpPr/>
      </xdr:nvSpPr>
      <xdr:spPr>
        <a:xfrm>
          <a:off x="19494500" y="1312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20259</xdr:rowOff>
    </xdr:from>
    <xdr:ext cx="534377" cy="259045"/>
    <xdr:sp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22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123670</xdr:rowOff>
    </xdr:from>
    <xdr:to>
      <xdr:col>98</xdr:col>
      <xdr:colOff>38100</xdr:colOff>
      <xdr:row>77</xdr:row>
      <xdr:rowOff>53820</xdr:rowOff>
    </xdr:to>
    <xdr:sp textlink="">
      <xdr:nvSpPr>
        <xdr:cNvPr id="882" name="楕円 881">
          <a:extLst>
            <a:ext uri="{FF2B5EF4-FFF2-40B4-BE49-F238E27FC236}">
              <a16:creationId xmlns:a16="http://schemas.microsoft.com/office/drawing/2014/main" id="{00000000-0008-0000-0600-000072030000}"/>
            </a:ext>
          </a:extLst>
        </xdr:cNvPr>
        <xdr:cNvSpPr/>
      </xdr:nvSpPr>
      <xdr:spPr>
        <a:xfrm>
          <a:off x="18605500" y="131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44947</xdr:rowOff>
    </xdr:from>
    <xdr:ext cx="534377" cy="259045"/>
    <xdr:sp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24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投資及び出資金に係る経常収支比率は、類似団体平均値と比較して高い水準で推移しています。これは、上下水道事業等への出資金額が大きいことによるものと分析しています。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物件費に係る経常収支比率は、類似団体のうち最低水準で推移しています。これは、平成</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年度の財政健全化緊急対策等の取組以降、消耗品費や光熱水費等の削減をはじめ、施設管理や業務管理委託等に係る仕様や発注方法を見直すなど積極的な経費節減策に努めていることによるものなどと分析しています。</a:t>
          </a:r>
        </a:p>
        <a:p>
          <a:r>
            <a:rPr kumimoji="1" lang="ja-JP" altLang="en-US" sz="1300">
              <a:latin typeface="ＭＳ Ｐゴシック" panose="020B0600070205080204" pitchFamily="50" charset="-128"/>
              <a:ea typeface="ＭＳ Ｐゴシック" panose="020B0600070205080204" pitchFamily="50" charset="-128"/>
            </a:rPr>
            <a:t>　一方で、　扶助費に係る経常収支比率は、類似団体内平均値と比較して高い水準で推移しています。これは、高齢化の進行が全国平均より早く、団塊世代の人口比率が高い本市の性質から社会福祉費の増や、過去に民営化を進めた保育所等への児童福祉費の増などによるものと分析してい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三重県名張市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74,229
72,912
129.77
32,762,527
32,276,330
382,886
17,517,408
30,505,961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14.9
125.8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44602</xdr:rowOff>
    </xdr:from>
    <xdr:to>
      <xdr:col>24</xdr:col>
      <xdr:colOff>63500</xdr:colOff>
      <xdr:row>36</xdr:row>
      <xdr:rowOff>99009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216802"/>
          <a:ext cx="838200" cy="5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99009</xdr:rowOff>
    </xdr:from>
    <xdr:to>
      <xdr:col>19</xdr:col>
      <xdr:colOff>177800</xdr:colOff>
      <xdr:row>36</xdr:row>
      <xdr:rowOff>141529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71209"/>
          <a:ext cx="889000" cy="4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106781</xdr:rowOff>
    </xdr:from>
    <xdr:to>
      <xdr:col>15</xdr:col>
      <xdr:colOff>50800</xdr:colOff>
      <xdr:row>36</xdr:row>
      <xdr:rowOff>141529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278981"/>
          <a:ext cx="889000" cy="3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67919</xdr:rowOff>
    </xdr:from>
    <xdr:to>
      <xdr:col>10</xdr:col>
      <xdr:colOff>114300</xdr:colOff>
      <xdr:row>36</xdr:row>
      <xdr:rowOff>106781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240119"/>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165252</xdr:rowOff>
    </xdr:from>
    <xdr:to>
      <xdr:col>24</xdr:col>
      <xdr:colOff>114300</xdr:colOff>
      <xdr:row>36</xdr:row>
      <xdr:rowOff>95402</xdr:rowOff>
    </xdr:to>
    <xdr:sp textlink="">
      <xdr:nvSpPr>
        <xdr:cNvPr id="78" name="楕円 77">
          <a:extLst>
            <a:ext uri="{FF2B5EF4-FFF2-40B4-BE49-F238E27FC236}">
              <a16:creationId xmlns:a16="http://schemas.microsoft.com/office/drawing/2014/main" id="{00000000-0008-0000-0700-00004E000000}"/>
            </a:ext>
          </a:extLst>
        </xdr:cNvPr>
        <xdr:cNvSpPr/>
      </xdr:nvSpPr>
      <xdr:spPr>
        <a:xfrm>
          <a:off x="4584700" y="616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143679</xdr:rowOff>
    </xdr:from>
    <xdr:ext cx="469744" cy="259045"/>
    <xdr:sp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4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48209</xdr:rowOff>
    </xdr:from>
    <xdr:to>
      <xdr:col>20</xdr:col>
      <xdr:colOff>38100</xdr:colOff>
      <xdr:row>36</xdr:row>
      <xdr:rowOff>149809</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3746500" y="622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140936</xdr:rowOff>
    </xdr:from>
    <xdr:ext cx="469744" cy="259045"/>
    <xdr:sp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13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90729</xdr:rowOff>
    </xdr:from>
    <xdr:to>
      <xdr:col>15</xdr:col>
      <xdr:colOff>101600</xdr:colOff>
      <xdr:row>37</xdr:row>
      <xdr:rowOff>20879</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2857500" y="626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12006</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55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55981</xdr:rowOff>
    </xdr:from>
    <xdr:to>
      <xdr:col>10</xdr:col>
      <xdr:colOff>165100</xdr:colOff>
      <xdr:row>36</xdr:row>
      <xdr:rowOff>157581</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1968500" y="622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148708</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20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17119</xdr:rowOff>
    </xdr:from>
    <xdr:to>
      <xdr:col>6</xdr:col>
      <xdr:colOff>38100</xdr:colOff>
      <xdr:row>36</xdr:row>
      <xdr:rowOff>118719</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079500" y="618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109846</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82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94536</xdr:rowOff>
    </xdr:from>
    <xdr:to>
      <xdr:col>24</xdr:col>
      <xdr:colOff>63500</xdr:colOff>
      <xdr:row>57</xdr:row>
      <xdr:rowOff>8872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95736"/>
          <a:ext cx="838200" cy="8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167322</xdr:rowOff>
    </xdr:from>
    <xdr:to>
      <xdr:col>19</xdr:col>
      <xdr:colOff>177800</xdr:colOff>
      <xdr:row>57</xdr:row>
      <xdr:rowOff>8872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68522"/>
          <a:ext cx="889000" cy="1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133650</xdr:rowOff>
    </xdr:from>
    <xdr:to>
      <xdr:col>15</xdr:col>
      <xdr:colOff>50800</xdr:colOff>
      <xdr:row>56</xdr:row>
      <xdr:rowOff>167322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734850"/>
          <a:ext cx="889000" cy="3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18710</xdr:rowOff>
    </xdr:from>
    <xdr:to>
      <xdr:col>10</xdr:col>
      <xdr:colOff>114300</xdr:colOff>
      <xdr:row>56</xdr:row>
      <xdr:rowOff>133650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05560"/>
          <a:ext cx="889000" cy="62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43736</xdr:rowOff>
    </xdr:from>
    <xdr:to>
      <xdr:col>24</xdr:col>
      <xdr:colOff>114300</xdr:colOff>
      <xdr:row>56</xdr:row>
      <xdr:rowOff>145336</xdr:rowOff>
    </xdr:to>
    <xdr:sp textlink="">
      <xdr:nvSpPr>
        <xdr:cNvPr id="135" name="楕円 134">
          <a:extLst>
            <a:ext uri="{FF2B5EF4-FFF2-40B4-BE49-F238E27FC236}">
              <a16:creationId xmlns:a16="http://schemas.microsoft.com/office/drawing/2014/main" id="{00000000-0008-0000-0700-000087000000}"/>
            </a:ext>
          </a:extLst>
        </xdr:cNvPr>
        <xdr:cNvSpPr/>
      </xdr:nvSpPr>
      <xdr:spPr>
        <a:xfrm>
          <a:off x="4584700" y="964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22163</xdr:rowOff>
    </xdr:from>
    <xdr:ext cx="534377" cy="259045"/>
    <xdr:sp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2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129522</xdr:rowOff>
    </xdr:from>
    <xdr:to>
      <xdr:col>20</xdr:col>
      <xdr:colOff>38100</xdr:colOff>
      <xdr:row>57</xdr:row>
      <xdr:rowOff>59672</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3746500" y="973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50799</xdr:rowOff>
    </xdr:from>
    <xdr:ext cx="534377" cy="259045"/>
    <xdr:sp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23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116522</xdr:rowOff>
    </xdr:from>
    <xdr:to>
      <xdr:col>15</xdr:col>
      <xdr:colOff>101600</xdr:colOff>
      <xdr:row>57</xdr:row>
      <xdr:rowOff>46672</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2857500" y="971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37799</xdr:rowOff>
    </xdr:from>
    <xdr:ext cx="534377"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10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82850</xdr:rowOff>
    </xdr:from>
    <xdr:to>
      <xdr:col>10</xdr:col>
      <xdr:colOff>165100</xdr:colOff>
      <xdr:row>57</xdr:row>
      <xdr:rowOff>13000</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1968500" y="968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4127</xdr:rowOff>
    </xdr:from>
    <xdr:ext cx="534377"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7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139360</xdr:rowOff>
    </xdr:from>
    <xdr:to>
      <xdr:col>6</xdr:col>
      <xdr:colOff>38100</xdr:colOff>
      <xdr:row>53</xdr:row>
      <xdr:rowOff>69510</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1079500" y="905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60637</xdr:rowOff>
    </xdr:from>
    <xdr:ext cx="599010"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147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118952</xdr:rowOff>
    </xdr:from>
    <xdr:to>
      <xdr:col>24</xdr:col>
      <xdr:colOff>63500</xdr:colOff>
      <xdr:row>75</xdr:row>
      <xdr:rowOff>69117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06252"/>
          <a:ext cx="838200" cy="12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69117</xdr:rowOff>
    </xdr:from>
    <xdr:to>
      <xdr:col>19</xdr:col>
      <xdr:colOff>177800</xdr:colOff>
      <xdr:row>76</xdr:row>
      <xdr:rowOff>73743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27867"/>
          <a:ext cx="889000" cy="176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156964</xdr:rowOff>
    </xdr:from>
    <xdr:to>
      <xdr:col>15</xdr:col>
      <xdr:colOff>50800</xdr:colOff>
      <xdr:row>76</xdr:row>
      <xdr:rowOff>73743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15714"/>
          <a:ext cx="889000" cy="8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156964</xdr:rowOff>
    </xdr:from>
    <xdr:to>
      <xdr:col>10</xdr:col>
      <xdr:colOff>114300</xdr:colOff>
      <xdr:row>77</xdr:row>
      <xdr:rowOff>83824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15714"/>
          <a:ext cx="889000" cy="26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68152</xdr:rowOff>
    </xdr:from>
    <xdr:to>
      <xdr:col>24</xdr:col>
      <xdr:colOff>114300</xdr:colOff>
      <xdr:row>74</xdr:row>
      <xdr:rowOff>169752</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4584700" y="1275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91029</xdr:rowOff>
    </xdr:from>
    <xdr:ext cx="599010" cy="259045"/>
    <xdr:sp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06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18317</xdr:rowOff>
    </xdr:from>
    <xdr:to>
      <xdr:col>20</xdr:col>
      <xdr:colOff>38100</xdr:colOff>
      <xdr:row>75</xdr:row>
      <xdr:rowOff>119917</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3746500" y="1287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136444</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52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22943</xdr:rowOff>
    </xdr:from>
    <xdr:to>
      <xdr:col>15</xdr:col>
      <xdr:colOff>101600</xdr:colOff>
      <xdr:row>76</xdr:row>
      <xdr:rowOff>124543</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2857500" y="1305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141071</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2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106165</xdr:rowOff>
    </xdr:from>
    <xdr:to>
      <xdr:col>10</xdr:col>
      <xdr:colOff>165100</xdr:colOff>
      <xdr:row>76</xdr:row>
      <xdr:rowOff>36314</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1968500" y="129649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52842</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40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33024</xdr:rowOff>
    </xdr:from>
    <xdr:to>
      <xdr:col>6</xdr:col>
      <xdr:colOff>38100</xdr:colOff>
      <xdr:row>77</xdr:row>
      <xdr:rowOff>134624</xdr:rowOff>
    </xdr:to>
    <xdr:sp textlink="">
      <xdr:nvSpPr>
        <xdr:cNvPr id="203" name="楕円 202">
          <a:extLst>
            <a:ext uri="{FF2B5EF4-FFF2-40B4-BE49-F238E27FC236}">
              <a16:creationId xmlns:a16="http://schemas.microsoft.com/office/drawing/2014/main" id="{00000000-0008-0000-0700-0000CB000000}"/>
            </a:ext>
          </a:extLst>
        </xdr:cNvPr>
        <xdr:cNvSpPr/>
      </xdr:nvSpPr>
      <xdr:spPr>
        <a:xfrm>
          <a:off x="1079500" y="1323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151151</xdr:rowOff>
    </xdr:from>
    <xdr:ext cx="599010" cy="259045"/>
    <xdr:sp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09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80263</xdr:rowOff>
    </xdr:from>
    <xdr:to>
      <xdr:col>24</xdr:col>
      <xdr:colOff>63500</xdr:colOff>
      <xdr:row>95</xdr:row>
      <xdr:rowOff>148730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368013"/>
          <a:ext cx="838200" cy="68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123146</xdr:rowOff>
    </xdr:from>
    <xdr:to>
      <xdr:col>19</xdr:col>
      <xdr:colOff>177800</xdr:colOff>
      <xdr:row>95</xdr:row>
      <xdr:rowOff>80263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067996"/>
          <a:ext cx="889000" cy="300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123146</xdr:rowOff>
    </xdr:from>
    <xdr:to>
      <xdr:col>15</xdr:col>
      <xdr:colOff>50800</xdr:colOff>
      <xdr:row>93</xdr:row>
      <xdr:rowOff>170275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067996"/>
          <a:ext cx="889000" cy="47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170275</xdr:rowOff>
    </xdr:from>
    <xdr:to>
      <xdr:col>10</xdr:col>
      <xdr:colOff>114300</xdr:colOff>
      <xdr:row>95</xdr:row>
      <xdr:rowOff>153397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115125"/>
          <a:ext cx="889000" cy="326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97930</xdr:rowOff>
    </xdr:from>
    <xdr:to>
      <xdr:col>24</xdr:col>
      <xdr:colOff>114300</xdr:colOff>
      <xdr:row>96</xdr:row>
      <xdr:rowOff>28080</xdr:rowOff>
    </xdr:to>
    <xdr:sp textlink="">
      <xdr:nvSpPr>
        <xdr:cNvPr id="253" name="楕円 252">
          <a:extLst>
            <a:ext uri="{FF2B5EF4-FFF2-40B4-BE49-F238E27FC236}">
              <a16:creationId xmlns:a16="http://schemas.microsoft.com/office/drawing/2014/main" id="{00000000-0008-0000-0700-0000FD000000}"/>
            </a:ext>
          </a:extLst>
        </xdr:cNvPr>
        <xdr:cNvSpPr/>
      </xdr:nvSpPr>
      <xdr:spPr>
        <a:xfrm>
          <a:off x="4584700" y="1638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120807</xdr:rowOff>
    </xdr:from>
    <xdr:ext cx="534377" cy="259045"/>
    <xdr:sp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237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29463</xdr:rowOff>
    </xdr:from>
    <xdr:to>
      <xdr:col>20</xdr:col>
      <xdr:colOff>38100</xdr:colOff>
      <xdr:row>95</xdr:row>
      <xdr:rowOff>131063</xdr:rowOff>
    </xdr:to>
    <xdr:sp textlink="">
      <xdr:nvSpPr>
        <xdr:cNvPr id="255" name="楕円 254">
          <a:extLst>
            <a:ext uri="{FF2B5EF4-FFF2-40B4-BE49-F238E27FC236}">
              <a16:creationId xmlns:a16="http://schemas.microsoft.com/office/drawing/2014/main" id="{00000000-0008-0000-0700-0000FF000000}"/>
            </a:ext>
          </a:extLst>
        </xdr:cNvPr>
        <xdr:cNvSpPr/>
      </xdr:nvSpPr>
      <xdr:spPr>
        <a:xfrm>
          <a:off x="3746500" y="1631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147590</xdr:rowOff>
    </xdr:from>
    <xdr:ext cx="534377" cy="259045"/>
    <xdr:sp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092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72346</xdr:rowOff>
    </xdr:from>
    <xdr:to>
      <xdr:col>15</xdr:col>
      <xdr:colOff>101600</xdr:colOff>
      <xdr:row>94</xdr:row>
      <xdr:rowOff>2496</xdr:rowOff>
    </xdr:to>
    <xdr:sp textlink="">
      <xdr:nvSpPr>
        <xdr:cNvPr id="257" name="楕円 256">
          <a:extLst>
            <a:ext uri="{FF2B5EF4-FFF2-40B4-BE49-F238E27FC236}">
              <a16:creationId xmlns:a16="http://schemas.microsoft.com/office/drawing/2014/main" id="{00000000-0008-0000-0700-000001010000}"/>
            </a:ext>
          </a:extLst>
        </xdr:cNvPr>
        <xdr:cNvSpPr/>
      </xdr:nvSpPr>
      <xdr:spPr>
        <a:xfrm>
          <a:off x="2857500" y="1601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19023</xdr:rowOff>
    </xdr:from>
    <xdr:ext cx="534377" cy="259045"/>
    <xdr:sp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792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119475</xdr:rowOff>
    </xdr:from>
    <xdr:to>
      <xdr:col>10</xdr:col>
      <xdr:colOff>165100</xdr:colOff>
      <xdr:row>94</xdr:row>
      <xdr:rowOff>49625</xdr:rowOff>
    </xdr:to>
    <xdr:sp textlink="">
      <xdr:nvSpPr>
        <xdr:cNvPr id="259" name="楕円 258">
          <a:extLst>
            <a:ext uri="{FF2B5EF4-FFF2-40B4-BE49-F238E27FC236}">
              <a16:creationId xmlns:a16="http://schemas.microsoft.com/office/drawing/2014/main" id="{00000000-0008-0000-0700-000003010000}"/>
            </a:ext>
          </a:extLst>
        </xdr:cNvPr>
        <xdr:cNvSpPr/>
      </xdr:nvSpPr>
      <xdr:spPr>
        <a:xfrm>
          <a:off x="1968500" y="160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66152</xdr:rowOff>
    </xdr:from>
    <xdr:ext cx="534377" cy="259045"/>
    <xdr:sp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583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102597</xdr:rowOff>
    </xdr:from>
    <xdr:to>
      <xdr:col>6</xdr:col>
      <xdr:colOff>38100</xdr:colOff>
      <xdr:row>96</xdr:row>
      <xdr:rowOff>32747</xdr:rowOff>
    </xdr:to>
    <xdr:sp textlink="">
      <xdr:nvSpPr>
        <xdr:cNvPr id="261" name="楕円 260">
          <a:extLst>
            <a:ext uri="{FF2B5EF4-FFF2-40B4-BE49-F238E27FC236}">
              <a16:creationId xmlns:a16="http://schemas.microsoft.com/office/drawing/2014/main" id="{00000000-0008-0000-0700-000005010000}"/>
            </a:ext>
          </a:extLst>
        </xdr:cNvPr>
        <xdr:cNvSpPr/>
      </xdr:nvSpPr>
      <xdr:spPr>
        <a:xfrm>
          <a:off x="1079500" y="1639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49274</xdr:rowOff>
    </xdr:from>
    <xdr:ext cx="534377" cy="259045"/>
    <xdr:sp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16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63718</xdr:rowOff>
    </xdr:from>
    <xdr:to>
      <xdr:col>55</xdr:col>
      <xdr:colOff>0</xdr:colOff>
      <xdr:row>39</xdr:row>
      <xdr:rowOff>97899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50268"/>
          <a:ext cx="838200" cy="3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97899</xdr:rowOff>
    </xdr:from>
    <xdr:to>
      <xdr:col>50</xdr:col>
      <xdr:colOff>114300</xdr:colOff>
      <xdr:row>39</xdr:row>
      <xdr:rowOff>98008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84449"/>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98008</xdr:rowOff>
    </xdr:from>
    <xdr:to>
      <xdr:col>45</xdr:col>
      <xdr:colOff>177800</xdr:colOff>
      <xdr:row>39</xdr:row>
      <xdr:rowOff>98116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84558"/>
          <a:ext cx="8890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98116</xdr:rowOff>
    </xdr:from>
    <xdr:to>
      <xdr:col>41</xdr:col>
      <xdr:colOff>50800</xdr:colOff>
      <xdr:row>39</xdr:row>
      <xdr:rowOff>98116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846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12918</xdr:rowOff>
    </xdr:from>
    <xdr:to>
      <xdr:col>55</xdr:col>
      <xdr:colOff>50800</xdr:colOff>
      <xdr:row>39</xdr:row>
      <xdr:rowOff>114518</xdr:rowOff>
    </xdr:to>
    <xdr:sp textlink="">
      <xdr:nvSpPr>
        <xdr:cNvPr id="312" name="楕円 311">
          <a:extLst>
            <a:ext uri="{FF2B5EF4-FFF2-40B4-BE49-F238E27FC236}">
              <a16:creationId xmlns:a16="http://schemas.microsoft.com/office/drawing/2014/main" id="{00000000-0008-0000-0700-000038010000}"/>
            </a:ext>
          </a:extLst>
        </xdr:cNvPr>
        <xdr:cNvSpPr/>
      </xdr:nvSpPr>
      <xdr:spPr>
        <a:xfrm>
          <a:off x="10426700" y="669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99295</xdr:rowOff>
    </xdr:from>
    <xdr:ext cx="378565" cy="259045"/>
    <xdr:sp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143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47099</xdr:rowOff>
    </xdr:from>
    <xdr:to>
      <xdr:col>50</xdr:col>
      <xdr:colOff>165100</xdr:colOff>
      <xdr:row>39</xdr:row>
      <xdr:rowOff>148699</xdr:rowOff>
    </xdr:to>
    <xdr:sp textlink="">
      <xdr:nvSpPr>
        <xdr:cNvPr id="314" name="楕円 313">
          <a:extLst>
            <a:ext uri="{FF2B5EF4-FFF2-40B4-BE49-F238E27FC236}">
              <a16:creationId xmlns:a16="http://schemas.microsoft.com/office/drawing/2014/main" id="{00000000-0008-0000-0700-00003A010000}"/>
            </a:ext>
          </a:extLst>
        </xdr:cNvPr>
        <xdr:cNvSpPr/>
      </xdr:nvSpPr>
      <xdr:spPr>
        <a:xfrm>
          <a:off x="95885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139826</xdr:rowOff>
    </xdr:from>
    <xdr:ext cx="249299" cy="259045"/>
    <xdr:sp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514650" y="68263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47208</xdr:rowOff>
    </xdr:from>
    <xdr:to>
      <xdr:col>46</xdr:col>
      <xdr:colOff>38100</xdr:colOff>
      <xdr:row>39</xdr:row>
      <xdr:rowOff>148808</xdr:rowOff>
    </xdr:to>
    <xdr:sp textlink="">
      <xdr:nvSpPr>
        <xdr:cNvPr id="316" name="楕円 315">
          <a:extLst>
            <a:ext uri="{FF2B5EF4-FFF2-40B4-BE49-F238E27FC236}">
              <a16:creationId xmlns:a16="http://schemas.microsoft.com/office/drawing/2014/main" id="{00000000-0008-0000-0700-00003C010000}"/>
            </a:ext>
          </a:extLst>
        </xdr:cNvPr>
        <xdr:cNvSpPr/>
      </xdr:nvSpPr>
      <xdr:spPr>
        <a:xfrm>
          <a:off x="8699500" y="673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139935</xdr:rowOff>
    </xdr:from>
    <xdr:ext cx="249299" cy="259045"/>
    <xdr:sp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625650" y="68264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47316</xdr:rowOff>
    </xdr:from>
    <xdr:to>
      <xdr:col>41</xdr:col>
      <xdr:colOff>101600</xdr:colOff>
      <xdr:row>39</xdr:row>
      <xdr:rowOff>148916</xdr:rowOff>
    </xdr:to>
    <xdr:sp textlink="">
      <xdr:nvSpPr>
        <xdr:cNvPr id="318" name="楕円 317">
          <a:extLst>
            <a:ext uri="{FF2B5EF4-FFF2-40B4-BE49-F238E27FC236}">
              <a16:creationId xmlns:a16="http://schemas.microsoft.com/office/drawing/2014/main" id="{00000000-0008-0000-0700-00003E010000}"/>
            </a:ext>
          </a:extLst>
        </xdr:cNvPr>
        <xdr:cNvSpPr/>
      </xdr:nvSpPr>
      <xdr:spPr>
        <a:xfrm>
          <a:off x="7810500" y="673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140043</xdr:rowOff>
    </xdr:from>
    <xdr:ext cx="249299" cy="259045"/>
    <xdr:sp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36650" y="682659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47316</xdr:rowOff>
    </xdr:from>
    <xdr:to>
      <xdr:col>36</xdr:col>
      <xdr:colOff>165100</xdr:colOff>
      <xdr:row>39</xdr:row>
      <xdr:rowOff>148916</xdr:rowOff>
    </xdr:to>
    <xdr:sp textlink="">
      <xdr:nvSpPr>
        <xdr:cNvPr id="320" name="楕円 319">
          <a:extLst>
            <a:ext uri="{FF2B5EF4-FFF2-40B4-BE49-F238E27FC236}">
              <a16:creationId xmlns:a16="http://schemas.microsoft.com/office/drawing/2014/main" id="{00000000-0008-0000-0700-000040010000}"/>
            </a:ext>
          </a:extLst>
        </xdr:cNvPr>
        <xdr:cNvSpPr/>
      </xdr:nvSpPr>
      <xdr:spPr>
        <a:xfrm>
          <a:off x="6921500" y="673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140043</xdr:rowOff>
    </xdr:from>
    <xdr:ext cx="249299" cy="259045"/>
    <xdr:sp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47650" y="682659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30777</xdr:rowOff>
    </xdr:from>
    <xdr:to>
      <xdr:col>55</xdr:col>
      <xdr:colOff>0</xdr:colOff>
      <xdr:row>59</xdr:row>
      <xdr:rowOff>43166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46327"/>
          <a:ext cx="838200" cy="1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10671</xdr:rowOff>
    </xdr:from>
    <xdr:to>
      <xdr:col>50</xdr:col>
      <xdr:colOff>114300</xdr:colOff>
      <xdr:row>59</xdr:row>
      <xdr:rowOff>30777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26221"/>
          <a:ext cx="889000" cy="2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10671</xdr:rowOff>
    </xdr:from>
    <xdr:to>
      <xdr:col>45</xdr:col>
      <xdr:colOff>177800</xdr:colOff>
      <xdr:row>59</xdr:row>
      <xdr:rowOff>32465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26221"/>
          <a:ext cx="889000" cy="2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32465</xdr:rowOff>
    </xdr:from>
    <xdr:to>
      <xdr:col>41</xdr:col>
      <xdr:colOff>50800</xdr:colOff>
      <xdr:row>59</xdr:row>
      <xdr:rowOff>49088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148015"/>
          <a:ext cx="889000" cy="1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163816</xdr:rowOff>
    </xdr:from>
    <xdr:to>
      <xdr:col>55</xdr:col>
      <xdr:colOff>50800</xdr:colOff>
      <xdr:row>59</xdr:row>
      <xdr:rowOff>93966</xdr:rowOff>
    </xdr:to>
    <xdr:sp textlink="">
      <xdr:nvSpPr>
        <xdr:cNvPr id="371" name="楕円 370">
          <a:extLst>
            <a:ext uri="{FF2B5EF4-FFF2-40B4-BE49-F238E27FC236}">
              <a16:creationId xmlns:a16="http://schemas.microsoft.com/office/drawing/2014/main" id="{00000000-0008-0000-0700-000073010000}"/>
            </a:ext>
          </a:extLst>
        </xdr:cNvPr>
        <xdr:cNvSpPr/>
      </xdr:nvSpPr>
      <xdr:spPr>
        <a:xfrm>
          <a:off x="10426700" y="1010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78743</xdr:rowOff>
    </xdr:from>
    <xdr:ext cx="469744" cy="259045"/>
    <xdr:sp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22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151427</xdr:rowOff>
    </xdr:from>
    <xdr:to>
      <xdr:col>50</xdr:col>
      <xdr:colOff>165100</xdr:colOff>
      <xdr:row>59</xdr:row>
      <xdr:rowOff>81577</xdr:rowOff>
    </xdr:to>
    <xdr:sp textlink="">
      <xdr:nvSpPr>
        <xdr:cNvPr id="373" name="楕円 372">
          <a:extLst>
            <a:ext uri="{FF2B5EF4-FFF2-40B4-BE49-F238E27FC236}">
              <a16:creationId xmlns:a16="http://schemas.microsoft.com/office/drawing/2014/main" id="{00000000-0008-0000-0700-000075010000}"/>
            </a:ext>
          </a:extLst>
        </xdr:cNvPr>
        <xdr:cNvSpPr/>
      </xdr:nvSpPr>
      <xdr:spPr>
        <a:xfrm>
          <a:off x="9588500" y="1009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72704</xdr:rowOff>
    </xdr:from>
    <xdr:ext cx="469744" cy="259045"/>
    <xdr:sp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88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131321</xdr:rowOff>
    </xdr:from>
    <xdr:to>
      <xdr:col>46</xdr:col>
      <xdr:colOff>38100</xdr:colOff>
      <xdr:row>59</xdr:row>
      <xdr:rowOff>61471</xdr:rowOff>
    </xdr:to>
    <xdr:sp textlink="">
      <xdr:nvSpPr>
        <xdr:cNvPr id="375" name="楕円 374">
          <a:extLst>
            <a:ext uri="{FF2B5EF4-FFF2-40B4-BE49-F238E27FC236}">
              <a16:creationId xmlns:a16="http://schemas.microsoft.com/office/drawing/2014/main" id="{00000000-0008-0000-0700-000077010000}"/>
            </a:ext>
          </a:extLst>
        </xdr:cNvPr>
        <xdr:cNvSpPr/>
      </xdr:nvSpPr>
      <xdr:spPr>
        <a:xfrm>
          <a:off x="8699500" y="1007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52598</xdr:rowOff>
    </xdr:from>
    <xdr:ext cx="469744" cy="259045"/>
    <xdr:sp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6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153115</xdr:rowOff>
    </xdr:from>
    <xdr:to>
      <xdr:col>41</xdr:col>
      <xdr:colOff>101600</xdr:colOff>
      <xdr:row>59</xdr:row>
      <xdr:rowOff>83265</xdr:rowOff>
    </xdr:to>
    <xdr:sp textlink="">
      <xdr:nvSpPr>
        <xdr:cNvPr id="377" name="楕円 376">
          <a:extLst>
            <a:ext uri="{FF2B5EF4-FFF2-40B4-BE49-F238E27FC236}">
              <a16:creationId xmlns:a16="http://schemas.microsoft.com/office/drawing/2014/main" id="{00000000-0008-0000-0700-000079010000}"/>
            </a:ext>
          </a:extLst>
        </xdr:cNvPr>
        <xdr:cNvSpPr/>
      </xdr:nvSpPr>
      <xdr:spPr>
        <a:xfrm>
          <a:off x="7810500" y="1009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74392</xdr:rowOff>
    </xdr:from>
    <xdr:ext cx="469744" cy="259045"/>
    <xdr:sp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8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169738</xdr:rowOff>
    </xdr:from>
    <xdr:to>
      <xdr:col>36</xdr:col>
      <xdr:colOff>165100</xdr:colOff>
      <xdr:row>59</xdr:row>
      <xdr:rowOff>99888</xdr:rowOff>
    </xdr:to>
    <xdr:sp textlink="">
      <xdr:nvSpPr>
        <xdr:cNvPr id="379" name="楕円 378">
          <a:extLst>
            <a:ext uri="{FF2B5EF4-FFF2-40B4-BE49-F238E27FC236}">
              <a16:creationId xmlns:a16="http://schemas.microsoft.com/office/drawing/2014/main" id="{00000000-0008-0000-0700-00007B010000}"/>
            </a:ext>
          </a:extLst>
        </xdr:cNvPr>
        <xdr:cNvSpPr/>
      </xdr:nvSpPr>
      <xdr:spPr>
        <a:xfrm>
          <a:off x="6921500" y="1011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91015</xdr:rowOff>
    </xdr:from>
    <xdr:ext cx="469744" cy="259045"/>
    <xdr:sp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20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37584</xdr:rowOff>
    </xdr:from>
    <xdr:to>
      <xdr:col>55</xdr:col>
      <xdr:colOff>0</xdr:colOff>
      <xdr:row>78</xdr:row>
      <xdr:rowOff>70069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410684"/>
          <a:ext cx="838200" cy="32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4392</xdr:rowOff>
    </xdr:from>
    <xdr:to>
      <xdr:col>50</xdr:col>
      <xdr:colOff>114300</xdr:colOff>
      <xdr:row>78</xdr:row>
      <xdr:rowOff>37584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77492"/>
          <a:ext cx="889000" cy="3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4392</xdr:rowOff>
    </xdr:from>
    <xdr:to>
      <xdr:col>45</xdr:col>
      <xdr:colOff>177800</xdr:colOff>
      <xdr:row>78</xdr:row>
      <xdr:rowOff>7409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77492"/>
          <a:ext cx="8890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154353</xdr:rowOff>
    </xdr:from>
    <xdr:to>
      <xdr:col>41</xdr:col>
      <xdr:colOff>50800</xdr:colOff>
      <xdr:row>78</xdr:row>
      <xdr:rowOff>7409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56003"/>
          <a:ext cx="889000" cy="2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19269</xdr:rowOff>
    </xdr:from>
    <xdr:to>
      <xdr:col>55</xdr:col>
      <xdr:colOff>50800</xdr:colOff>
      <xdr:row>78</xdr:row>
      <xdr:rowOff>120869</xdr:rowOff>
    </xdr:to>
    <xdr:sp textlink="">
      <xdr:nvSpPr>
        <xdr:cNvPr id="426" name="楕円 425">
          <a:extLst>
            <a:ext uri="{FF2B5EF4-FFF2-40B4-BE49-F238E27FC236}">
              <a16:creationId xmlns:a16="http://schemas.microsoft.com/office/drawing/2014/main" id="{00000000-0008-0000-0700-0000AA010000}"/>
            </a:ext>
          </a:extLst>
        </xdr:cNvPr>
        <xdr:cNvSpPr/>
      </xdr:nvSpPr>
      <xdr:spPr>
        <a:xfrm>
          <a:off x="10426700" y="1339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105646</xdr:rowOff>
    </xdr:from>
    <xdr:ext cx="469744" cy="259045"/>
    <xdr:sp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30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158234</xdr:rowOff>
    </xdr:from>
    <xdr:to>
      <xdr:col>50</xdr:col>
      <xdr:colOff>165100</xdr:colOff>
      <xdr:row>78</xdr:row>
      <xdr:rowOff>88384</xdr:rowOff>
    </xdr:to>
    <xdr:sp textlink="">
      <xdr:nvSpPr>
        <xdr:cNvPr id="428" name="楕円 427">
          <a:extLst>
            <a:ext uri="{FF2B5EF4-FFF2-40B4-BE49-F238E27FC236}">
              <a16:creationId xmlns:a16="http://schemas.microsoft.com/office/drawing/2014/main" id="{00000000-0008-0000-0700-0000AC010000}"/>
            </a:ext>
          </a:extLst>
        </xdr:cNvPr>
        <xdr:cNvSpPr/>
      </xdr:nvSpPr>
      <xdr:spPr>
        <a:xfrm>
          <a:off x="9588500" y="1335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79511</xdr:rowOff>
    </xdr:from>
    <xdr:ext cx="469744" cy="259045"/>
    <xdr:sp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5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125042</xdr:rowOff>
    </xdr:from>
    <xdr:to>
      <xdr:col>46</xdr:col>
      <xdr:colOff>38100</xdr:colOff>
      <xdr:row>78</xdr:row>
      <xdr:rowOff>55192</xdr:rowOff>
    </xdr:to>
    <xdr:sp textlink="">
      <xdr:nvSpPr>
        <xdr:cNvPr id="430" name="楕円 429">
          <a:extLst>
            <a:ext uri="{FF2B5EF4-FFF2-40B4-BE49-F238E27FC236}">
              <a16:creationId xmlns:a16="http://schemas.microsoft.com/office/drawing/2014/main" id="{00000000-0008-0000-0700-0000AE010000}"/>
            </a:ext>
          </a:extLst>
        </xdr:cNvPr>
        <xdr:cNvSpPr/>
      </xdr:nvSpPr>
      <xdr:spPr>
        <a:xfrm>
          <a:off x="8699500" y="1332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46319</xdr:rowOff>
    </xdr:from>
    <xdr:ext cx="469744" cy="259045"/>
    <xdr:sp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41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128059</xdr:rowOff>
    </xdr:from>
    <xdr:to>
      <xdr:col>41</xdr:col>
      <xdr:colOff>101600</xdr:colOff>
      <xdr:row>78</xdr:row>
      <xdr:rowOff>58209</xdr:rowOff>
    </xdr:to>
    <xdr:sp textlink="">
      <xdr:nvSpPr>
        <xdr:cNvPr id="432" name="楕円 431">
          <a:extLst>
            <a:ext uri="{FF2B5EF4-FFF2-40B4-BE49-F238E27FC236}">
              <a16:creationId xmlns:a16="http://schemas.microsoft.com/office/drawing/2014/main" id="{00000000-0008-0000-0700-0000B0010000}"/>
            </a:ext>
          </a:extLst>
        </xdr:cNvPr>
        <xdr:cNvSpPr/>
      </xdr:nvSpPr>
      <xdr:spPr>
        <a:xfrm>
          <a:off x="7810500" y="1332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49336</xdr:rowOff>
    </xdr:from>
    <xdr:ext cx="469744" cy="259045"/>
    <xdr:sp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2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103553</xdr:rowOff>
    </xdr:from>
    <xdr:to>
      <xdr:col>36</xdr:col>
      <xdr:colOff>165100</xdr:colOff>
      <xdr:row>78</xdr:row>
      <xdr:rowOff>33703</xdr:rowOff>
    </xdr:to>
    <xdr:sp textlink="">
      <xdr:nvSpPr>
        <xdr:cNvPr id="434" name="楕円 433">
          <a:extLst>
            <a:ext uri="{FF2B5EF4-FFF2-40B4-BE49-F238E27FC236}">
              <a16:creationId xmlns:a16="http://schemas.microsoft.com/office/drawing/2014/main" id="{00000000-0008-0000-0700-0000B2010000}"/>
            </a:ext>
          </a:extLst>
        </xdr:cNvPr>
        <xdr:cNvSpPr/>
      </xdr:nvSpPr>
      <xdr:spPr>
        <a:xfrm>
          <a:off x="6921500" y="1330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24830</xdr:rowOff>
    </xdr:from>
    <xdr:ext cx="469744" cy="259045"/>
    <xdr:sp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97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35319</xdr:rowOff>
    </xdr:from>
    <xdr:to>
      <xdr:col>55</xdr:col>
      <xdr:colOff>0</xdr:colOff>
      <xdr:row>97</xdr:row>
      <xdr:rowOff>36055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665969"/>
          <a:ext cx="838200" cy="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36055</xdr:rowOff>
    </xdr:from>
    <xdr:to>
      <xdr:col>50</xdr:col>
      <xdr:colOff>114300</xdr:colOff>
      <xdr:row>97</xdr:row>
      <xdr:rowOff>47549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666705"/>
          <a:ext cx="889000" cy="1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47549</xdr:rowOff>
    </xdr:from>
    <xdr:to>
      <xdr:col>45</xdr:col>
      <xdr:colOff>177800</xdr:colOff>
      <xdr:row>97</xdr:row>
      <xdr:rowOff>62382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678199"/>
          <a:ext cx="889000" cy="14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62382</xdr:rowOff>
    </xdr:from>
    <xdr:to>
      <xdr:col>41</xdr:col>
      <xdr:colOff>50800</xdr:colOff>
      <xdr:row>97</xdr:row>
      <xdr:rowOff>78245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693032"/>
          <a:ext cx="889000" cy="1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155969</xdr:rowOff>
    </xdr:from>
    <xdr:to>
      <xdr:col>55</xdr:col>
      <xdr:colOff>50800</xdr:colOff>
      <xdr:row>97</xdr:row>
      <xdr:rowOff>86119</xdr:rowOff>
    </xdr:to>
    <xdr:sp textlink="">
      <xdr:nvSpPr>
        <xdr:cNvPr id="483" name="楕円 482">
          <a:extLst>
            <a:ext uri="{FF2B5EF4-FFF2-40B4-BE49-F238E27FC236}">
              <a16:creationId xmlns:a16="http://schemas.microsoft.com/office/drawing/2014/main" id="{00000000-0008-0000-0700-0000E3010000}"/>
            </a:ext>
          </a:extLst>
        </xdr:cNvPr>
        <xdr:cNvSpPr/>
      </xdr:nvSpPr>
      <xdr:spPr>
        <a:xfrm>
          <a:off x="10426700" y="1661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70896</xdr:rowOff>
    </xdr:from>
    <xdr:ext cx="534377" cy="259045"/>
    <xdr:sp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53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156705</xdr:rowOff>
    </xdr:from>
    <xdr:to>
      <xdr:col>50</xdr:col>
      <xdr:colOff>165100</xdr:colOff>
      <xdr:row>97</xdr:row>
      <xdr:rowOff>86855</xdr:rowOff>
    </xdr:to>
    <xdr:sp textlink="">
      <xdr:nvSpPr>
        <xdr:cNvPr id="485" name="楕円 484">
          <a:extLst>
            <a:ext uri="{FF2B5EF4-FFF2-40B4-BE49-F238E27FC236}">
              <a16:creationId xmlns:a16="http://schemas.microsoft.com/office/drawing/2014/main" id="{00000000-0008-0000-0700-0000E5010000}"/>
            </a:ext>
          </a:extLst>
        </xdr:cNvPr>
        <xdr:cNvSpPr/>
      </xdr:nvSpPr>
      <xdr:spPr>
        <a:xfrm>
          <a:off x="9588500" y="1661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77982</xdr:rowOff>
    </xdr:from>
    <xdr:ext cx="534377" cy="259045"/>
    <xdr:sp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08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168199</xdr:rowOff>
    </xdr:from>
    <xdr:to>
      <xdr:col>46</xdr:col>
      <xdr:colOff>38100</xdr:colOff>
      <xdr:row>97</xdr:row>
      <xdr:rowOff>98349</xdr:rowOff>
    </xdr:to>
    <xdr:sp textlink="">
      <xdr:nvSpPr>
        <xdr:cNvPr id="487" name="楕円 486">
          <a:extLst>
            <a:ext uri="{FF2B5EF4-FFF2-40B4-BE49-F238E27FC236}">
              <a16:creationId xmlns:a16="http://schemas.microsoft.com/office/drawing/2014/main" id="{00000000-0008-0000-0700-0000E7010000}"/>
            </a:ext>
          </a:extLst>
        </xdr:cNvPr>
        <xdr:cNvSpPr/>
      </xdr:nvSpPr>
      <xdr:spPr>
        <a:xfrm>
          <a:off x="8699500" y="1662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89476</xdr:rowOff>
    </xdr:from>
    <xdr:ext cx="534377" cy="259045"/>
    <xdr:sp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72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11582</xdr:rowOff>
    </xdr:from>
    <xdr:to>
      <xdr:col>41</xdr:col>
      <xdr:colOff>101600</xdr:colOff>
      <xdr:row>97</xdr:row>
      <xdr:rowOff>113182</xdr:rowOff>
    </xdr:to>
    <xdr:sp textlink="">
      <xdr:nvSpPr>
        <xdr:cNvPr id="489" name="楕円 488">
          <a:extLst>
            <a:ext uri="{FF2B5EF4-FFF2-40B4-BE49-F238E27FC236}">
              <a16:creationId xmlns:a16="http://schemas.microsoft.com/office/drawing/2014/main" id="{00000000-0008-0000-0700-0000E9010000}"/>
            </a:ext>
          </a:extLst>
        </xdr:cNvPr>
        <xdr:cNvSpPr/>
      </xdr:nvSpPr>
      <xdr:spPr>
        <a:xfrm>
          <a:off x="7810500" y="1664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104309</xdr:rowOff>
    </xdr:from>
    <xdr:ext cx="534377" cy="259045"/>
    <xdr:sp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73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27445</xdr:rowOff>
    </xdr:from>
    <xdr:to>
      <xdr:col>36</xdr:col>
      <xdr:colOff>165100</xdr:colOff>
      <xdr:row>97</xdr:row>
      <xdr:rowOff>129045</xdr:rowOff>
    </xdr:to>
    <xdr:sp textlink="">
      <xdr:nvSpPr>
        <xdr:cNvPr id="491" name="楕円 490">
          <a:extLst>
            <a:ext uri="{FF2B5EF4-FFF2-40B4-BE49-F238E27FC236}">
              <a16:creationId xmlns:a16="http://schemas.microsoft.com/office/drawing/2014/main" id="{00000000-0008-0000-0700-0000EB010000}"/>
            </a:ext>
          </a:extLst>
        </xdr:cNvPr>
        <xdr:cNvSpPr/>
      </xdr:nvSpPr>
      <xdr:spPr>
        <a:xfrm>
          <a:off x="6921500" y="1665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120172</xdr:rowOff>
    </xdr:from>
    <xdr:ext cx="534377" cy="259045"/>
    <xdr:sp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75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38659</xdr:rowOff>
    </xdr:from>
    <xdr:to>
      <xdr:col>85</xdr:col>
      <xdr:colOff>127000</xdr:colOff>
      <xdr:row>37</xdr:row>
      <xdr:rowOff>89408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382309"/>
          <a:ext cx="838200" cy="5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38659</xdr:rowOff>
    </xdr:from>
    <xdr:to>
      <xdr:col>81</xdr:col>
      <xdr:colOff>50800</xdr:colOff>
      <xdr:row>38</xdr:row>
      <xdr:rowOff>13132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382309"/>
          <a:ext cx="889000" cy="14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13132</xdr:rowOff>
    </xdr:from>
    <xdr:to>
      <xdr:col>76</xdr:col>
      <xdr:colOff>114300</xdr:colOff>
      <xdr:row>38</xdr:row>
      <xdr:rowOff>54013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28232"/>
          <a:ext cx="889000" cy="4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138747</xdr:rowOff>
    </xdr:from>
    <xdr:to>
      <xdr:col>71</xdr:col>
      <xdr:colOff>177800</xdr:colOff>
      <xdr:row>38</xdr:row>
      <xdr:rowOff>54013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82397"/>
          <a:ext cx="889000" cy="86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38608</xdr:rowOff>
    </xdr:from>
    <xdr:to>
      <xdr:col>85</xdr:col>
      <xdr:colOff>177800</xdr:colOff>
      <xdr:row>37</xdr:row>
      <xdr:rowOff>140208</xdr:rowOff>
    </xdr:to>
    <xdr:sp textlink="">
      <xdr:nvSpPr>
        <xdr:cNvPr id="541" name="楕円 540">
          <a:extLst>
            <a:ext uri="{FF2B5EF4-FFF2-40B4-BE49-F238E27FC236}">
              <a16:creationId xmlns:a16="http://schemas.microsoft.com/office/drawing/2014/main" id="{00000000-0008-0000-0700-00001D020000}"/>
            </a:ext>
          </a:extLst>
        </xdr:cNvPr>
        <xdr:cNvSpPr/>
      </xdr:nvSpPr>
      <xdr:spPr>
        <a:xfrm>
          <a:off x="16268700" y="638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17035</xdr:rowOff>
    </xdr:from>
    <xdr:ext cx="534377" cy="259045"/>
    <xdr:sp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60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159309</xdr:rowOff>
    </xdr:from>
    <xdr:to>
      <xdr:col>81</xdr:col>
      <xdr:colOff>101600</xdr:colOff>
      <xdr:row>37</xdr:row>
      <xdr:rowOff>89459</xdr:rowOff>
    </xdr:to>
    <xdr:sp textlink="">
      <xdr:nvSpPr>
        <xdr:cNvPr id="543" name="楕円 542">
          <a:extLst>
            <a:ext uri="{FF2B5EF4-FFF2-40B4-BE49-F238E27FC236}">
              <a16:creationId xmlns:a16="http://schemas.microsoft.com/office/drawing/2014/main" id="{00000000-0008-0000-0700-00001F020000}"/>
            </a:ext>
          </a:extLst>
        </xdr:cNvPr>
        <xdr:cNvSpPr/>
      </xdr:nvSpPr>
      <xdr:spPr>
        <a:xfrm>
          <a:off x="15430500" y="633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105986</xdr:rowOff>
    </xdr:from>
    <xdr:ext cx="534377" cy="259045"/>
    <xdr:sp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10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133782</xdr:rowOff>
    </xdr:from>
    <xdr:to>
      <xdr:col>76</xdr:col>
      <xdr:colOff>165100</xdr:colOff>
      <xdr:row>38</xdr:row>
      <xdr:rowOff>63932</xdr:rowOff>
    </xdr:to>
    <xdr:sp textlink="">
      <xdr:nvSpPr>
        <xdr:cNvPr id="545" name="楕円 544">
          <a:extLst>
            <a:ext uri="{FF2B5EF4-FFF2-40B4-BE49-F238E27FC236}">
              <a16:creationId xmlns:a16="http://schemas.microsoft.com/office/drawing/2014/main" id="{00000000-0008-0000-0700-000021020000}"/>
            </a:ext>
          </a:extLst>
        </xdr:cNvPr>
        <xdr:cNvSpPr/>
      </xdr:nvSpPr>
      <xdr:spPr>
        <a:xfrm>
          <a:off x="14541500" y="647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55059</xdr:rowOff>
    </xdr:from>
    <xdr:ext cx="534377" cy="259045"/>
    <xdr:sp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7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3213</xdr:rowOff>
    </xdr:from>
    <xdr:to>
      <xdr:col>72</xdr:col>
      <xdr:colOff>38100</xdr:colOff>
      <xdr:row>38</xdr:row>
      <xdr:rowOff>104813</xdr:rowOff>
    </xdr:to>
    <xdr:sp textlink="">
      <xdr:nvSpPr>
        <xdr:cNvPr id="547" name="楕円 546">
          <a:extLst>
            <a:ext uri="{FF2B5EF4-FFF2-40B4-BE49-F238E27FC236}">
              <a16:creationId xmlns:a16="http://schemas.microsoft.com/office/drawing/2014/main" id="{00000000-0008-0000-0700-000023020000}"/>
            </a:ext>
          </a:extLst>
        </xdr:cNvPr>
        <xdr:cNvSpPr/>
      </xdr:nvSpPr>
      <xdr:spPr>
        <a:xfrm>
          <a:off x="13652500" y="651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95940</xdr:rowOff>
    </xdr:from>
    <xdr:ext cx="534377" cy="259045"/>
    <xdr:sp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1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87947</xdr:rowOff>
    </xdr:from>
    <xdr:to>
      <xdr:col>67</xdr:col>
      <xdr:colOff>101600</xdr:colOff>
      <xdr:row>38</xdr:row>
      <xdr:rowOff>18097</xdr:rowOff>
    </xdr:to>
    <xdr:sp textlink="">
      <xdr:nvSpPr>
        <xdr:cNvPr id="549" name="楕円 548">
          <a:extLst>
            <a:ext uri="{FF2B5EF4-FFF2-40B4-BE49-F238E27FC236}">
              <a16:creationId xmlns:a16="http://schemas.microsoft.com/office/drawing/2014/main" id="{00000000-0008-0000-0700-000025020000}"/>
            </a:ext>
          </a:extLst>
        </xdr:cNvPr>
        <xdr:cNvSpPr/>
      </xdr:nvSpPr>
      <xdr:spPr>
        <a:xfrm>
          <a:off x="12763500" y="643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9224</xdr:rowOff>
    </xdr:from>
    <xdr:ext cx="534377" cy="259045"/>
    <xdr:sp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2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34887</xdr:rowOff>
    </xdr:from>
    <xdr:to>
      <xdr:col>85</xdr:col>
      <xdr:colOff>127000</xdr:colOff>
      <xdr:row>58</xdr:row>
      <xdr:rowOff>90932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5481300" y="9978987"/>
          <a:ext cx="838200" cy="5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34887</xdr:rowOff>
    </xdr:from>
    <xdr:to>
      <xdr:col>81</xdr:col>
      <xdr:colOff>50800</xdr:colOff>
      <xdr:row>58</xdr:row>
      <xdr:rowOff>87979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978987"/>
          <a:ext cx="889000" cy="5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87979</xdr:rowOff>
    </xdr:from>
    <xdr:to>
      <xdr:col>76</xdr:col>
      <xdr:colOff>114300</xdr:colOff>
      <xdr:row>58</xdr:row>
      <xdr:rowOff>123165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10032079"/>
          <a:ext cx="889000" cy="3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29858</xdr:rowOff>
    </xdr:from>
    <xdr:to>
      <xdr:col>71</xdr:col>
      <xdr:colOff>177800</xdr:colOff>
      <xdr:row>58</xdr:row>
      <xdr:rowOff>123165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802508"/>
          <a:ext cx="889000" cy="26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40132</xdr:rowOff>
    </xdr:from>
    <xdr:to>
      <xdr:col>85</xdr:col>
      <xdr:colOff>177800</xdr:colOff>
      <xdr:row>58</xdr:row>
      <xdr:rowOff>141732</xdr:rowOff>
    </xdr:to>
    <xdr:sp textlink="">
      <xdr:nvSpPr>
        <xdr:cNvPr id="599" name="楕円 598">
          <a:extLst>
            <a:ext uri="{FF2B5EF4-FFF2-40B4-BE49-F238E27FC236}">
              <a16:creationId xmlns:a16="http://schemas.microsoft.com/office/drawing/2014/main" id="{00000000-0008-0000-0700-000057020000}"/>
            </a:ext>
          </a:extLst>
        </xdr:cNvPr>
        <xdr:cNvSpPr/>
      </xdr:nvSpPr>
      <xdr:spPr>
        <a:xfrm>
          <a:off x="16268700" y="998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126509</xdr:rowOff>
    </xdr:from>
    <xdr:ext cx="534377" cy="259045"/>
    <xdr:sp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89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155537</xdr:rowOff>
    </xdr:from>
    <xdr:to>
      <xdr:col>81</xdr:col>
      <xdr:colOff>101600</xdr:colOff>
      <xdr:row>58</xdr:row>
      <xdr:rowOff>85687</xdr:rowOff>
    </xdr:to>
    <xdr:sp textlink="">
      <xdr:nvSpPr>
        <xdr:cNvPr id="601" name="楕円 600">
          <a:extLst>
            <a:ext uri="{FF2B5EF4-FFF2-40B4-BE49-F238E27FC236}">
              <a16:creationId xmlns:a16="http://schemas.microsoft.com/office/drawing/2014/main" id="{00000000-0008-0000-0700-000059020000}"/>
            </a:ext>
          </a:extLst>
        </xdr:cNvPr>
        <xdr:cNvSpPr/>
      </xdr:nvSpPr>
      <xdr:spPr>
        <a:xfrm>
          <a:off x="15430500" y="992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76814</xdr:rowOff>
    </xdr:from>
    <xdr:ext cx="534377" cy="259045"/>
    <xdr:sp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100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37179</xdr:rowOff>
    </xdr:from>
    <xdr:to>
      <xdr:col>76</xdr:col>
      <xdr:colOff>165100</xdr:colOff>
      <xdr:row>58</xdr:row>
      <xdr:rowOff>138779</xdr:rowOff>
    </xdr:to>
    <xdr:sp textlink="">
      <xdr:nvSpPr>
        <xdr:cNvPr id="603" name="楕円 602">
          <a:extLst>
            <a:ext uri="{FF2B5EF4-FFF2-40B4-BE49-F238E27FC236}">
              <a16:creationId xmlns:a16="http://schemas.microsoft.com/office/drawing/2014/main" id="{00000000-0008-0000-0700-00005B020000}"/>
            </a:ext>
          </a:extLst>
        </xdr:cNvPr>
        <xdr:cNvSpPr/>
      </xdr:nvSpPr>
      <xdr:spPr>
        <a:xfrm>
          <a:off x="14541500" y="998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129906</xdr:rowOff>
    </xdr:from>
    <xdr:ext cx="534377" cy="259045"/>
    <xdr:sp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1007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72365</xdr:rowOff>
    </xdr:from>
    <xdr:to>
      <xdr:col>72</xdr:col>
      <xdr:colOff>38100</xdr:colOff>
      <xdr:row>59</xdr:row>
      <xdr:rowOff>2515</xdr:rowOff>
    </xdr:to>
    <xdr:sp textlink="">
      <xdr:nvSpPr>
        <xdr:cNvPr id="605" name="楕円 604">
          <a:extLst>
            <a:ext uri="{FF2B5EF4-FFF2-40B4-BE49-F238E27FC236}">
              <a16:creationId xmlns:a16="http://schemas.microsoft.com/office/drawing/2014/main" id="{00000000-0008-0000-0700-00005D020000}"/>
            </a:ext>
          </a:extLst>
        </xdr:cNvPr>
        <xdr:cNvSpPr/>
      </xdr:nvSpPr>
      <xdr:spPr>
        <a:xfrm>
          <a:off x="13652500" y="1001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165092</xdr:rowOff>
    </xdr:from>
    <xdr:ext cx="534377" cy="259045"/>
    <xdr:sp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10109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150508</xdr:rowOff>
    </xdr:from>
    <xdr:to>
      <xdr:col>67</xdr:col>
      <xdr:colOff>101600</xdr:colOff>
      <xdr:row>57</xdr:row>
      <xdr:rowOff>80658</xdr:rowOff>
    </xdr:to>
    <xdr:sp textlink="">
      <xdr:nvSpPr>
        <xdr:cNvPr id="607" name="楕円 606">
          <a:extLst>
            <a:ext uri="{FF2B5EF4-FFF2-40B4-BE49-F238E27FC236}">
              <a16:creationId xmlns:a16="http://schemas.microsoft.com/office/drawing/2014/main" id="{00000000-0008-0000-0700-00005F020000}"/>
            </a:ext>
          </a:extLst>
        </xdr:cNvPr>
        <xdr:cNvSpPr/>
      </xdr:nvSpPr>
      <xdr:spPr>
        <a:xfrm>
          <a:off x="12763500" y="975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71785</xdr:rowOff>
    </xdr:from>
    <xdr:ext cx="534377" cy="259045"/>
    <xdr:sp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844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81818</xdr:rowOff>
    </xdr:from>
    <xdr:to>
      <xdr:col>85</xdr:col>
      <xdr:colOff>127000</xdr:colOff>
      <xdr:row>78</xdr:row>
      <xdr:rowOff>84379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454918"/>
          <a:ext cx="8382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81818</xdr:rowOff>
    </xdr:from>
    <xdr:to>
      <xdr:col>81</xdr:col>
      <xdr:colOff>50800</xdr:colOff>
      <xdr:row>78</xdr:row>
      <xdr:rowOff>138923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454918"/>
          <a:ext cx="889000" cy="57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111353</xdr:rowOff>
    </xdr:from>
    <xdr:to>
      <xdr:col>76</xdr:col>
      <xdr:colOff>114300</xdr:colOff>
      <xdr:row>78</xdr:row>
      <xdr:rowOff>138923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484453"/>
          <a:ext cx="889000" cy="2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68926</xdr:rowOff>
    </xdr:from>
    <xdr:to>
      <xdr:col>71</xdr:col>
      <xdr:colOff>177800</xdr:colOff>
      <xdr:row>78</xdr:row>
      <xdr:rowOff>111353</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442026"/>
          <a:ext cx="889000" cy="4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33579</xdr:rowOff>
    </xdr:from>
    <xdr:to>
      <xdr:col>85</xdr:col>
      <xdr:colOff>177800</xdr:colOff>
      <xdr:row>78</xdr:row>
      <xdr:rowOff>135179</xdr:rowOff>
    </xdr:to>
    <xdr:sp textlink="">
      <xdr:nvSpPr>
        <xdr:cNvPr id="654" name="楕円 653">
          <a:extLst>
            <a:ext uri="{FF2B5EF4-FFF2-40B4-BE49-F238E27FC236}">
              <a16:creationId xmlns:a16="http://schemas.microsoft.com/office/drawing/2014/main" id="{00000000-0008-0000-0700-00008E020000}"/>
            </a:ext>
          </a:extLst>
        </xdr:cNvPr>
        <xdr:cNvSpPr/>
      </xdr:nvSpPr>
      <xdr:spPr>
        <a:xfrm>
          <a:off x="16268700" y="1340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148800</xdr:rowOff>
    </xdr:from>
    <xdr:ext cx="469744" cy="259045"/>
    <xdr:sp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5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31018</xdr:rowOff>
    </xdr:from>
    <xdr:to>
      <xdr:col>81</xdr:col>
      <xdr:colOff>101600</xdr:colOff>
      <xdr:row>78</xdr:row>
      <xdr:rowOff>132618</xdr:rowOff>
    </xdr:to>
    <xdr:sp textlink="">
      <xdr:nvSpPr>
        <xdr:cNvPr id="656" name="楕円 655">
          <a:extLst>
            <a:ext uri="{FF2B5EF4-FFF2-40B4-BE49-F238E27FC236}">
              <a16:creationId xmlns:a16="http://schemas.microsoft.com/office/drawing/2014/main" id="{00000000-0008-0000-0700-000090020000}"/>
            </a:ext>
          </a:extLst>
        </xdr:cNvPr>
        <xdr:cNvSpPr/>
      </xdr:nvSpPr>
      <xdr:spPr>
        <a:xfrm>
          <a:off x="15430500" y="1340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123745</xdr:rowOff>
    </xdr:from>
    <xdr:ext cx="469744" cy="259045"/>
    <xdr:sp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49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88123</xdr:rowOff>
    </xdr:from>
    <xdr:to>
      <xdr:col>76</xdr:col>
      <xdr:colOff>165100</xdr:colOff>
      <xdr:row>79</xdr:row>
      <xdr:rowOff>18273</xdr:rowOff>
    </xdr:to>
    <xdr:sp textlink="">
      <xdr:nvSpPr>
        <xdr:cNvPr id="658" name="楕円 657">
          <a:extLst>
            <a:ext uri="{FF2B5EF4-FFF2-40B4-BE49-F238E27FC236}">
              <a16:creationId xmlns:a16="http://schemas.microsoft.com/office/drawing/2014/main" id="{00000000-0008-0000-0700-000092020000}"/>
            </a:ext>
          </a:extLst>
        </xdr:cNvPr>
        <xdr:cNvSpPr/>
      </xdr:nvSpPr>
      <xdr:spPr>
        <a:xfrm>
          <a:off x="14541500" y="1346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9400</xdr:rowOff>
    </xdr:from>
    <xdr:ext cx="313932" cy="259045"/>
    <xdr:sp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35333" y="135539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60553</xdr:rowOff>
    </xdr:from>
    <xdr:to>
      <xdr:col>72</xdr:col>
      <xdr:colOff>38100</xdr:colOff>
      <xdr:row>78</xdr:row>
      <xdr:rowOff>162153</xdr:rowOff>
    </xdr:to>
    <xdr:sp textlink="">
      <xdr:nvSpPr>
        <xdr:cNvPr id="660" name="楕円 659">
          <a:extLst>
            <a:ext uri="{FF2B5EF4-FFF2-40B4-BE49-F238E27FC236}">
              <a16:creationId xmlns:a16="http://schemas.microsoft.com/office/drawing/2014/main" id="{00000000-0008-0000-0700-000094020000}"/>
            </a:ext>
          </a:extLst>
        </xdr:cNvPr>
        <xdr:cNvSpPr/>
      </xdr:nvSpPr>
      <xdr:spPr>
        <a:xfrm>
          <a:off x="13652500" y="1343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153280</xdr:rowOff>
    </xdr:from>
    <xdr:ext cx="378565" cy="259045"/>
    <xdr:sp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4017" y="13526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18126</xdr:rowOff>
    </xdr:from>
    <xdr:to>
      <xdr:col>67</xdr:col>
      <xdr:colOff>101600</xdr:colOff>
      <xdr:row>78</xdr:row>
      <xdr:rowOff>119726</xdr:rowOff>
    </xdr:to>
    <xdr:sp textlink="">
      <xdr:nvSpPr>
        <xdr:cNvPr id="662" name="楕円 661">
          <a:extLst>
            <a:ext uri="{FF2B5EF4-FFF2-40B4-BE49-F238E27FC236}">
              <a16:creationId xmlns:a16="http://schemas.microsoft.com/office/drawing/2014/main" id="{00000000-0008-0000-0700-000096020000}"/>
            </a:ext>
          </a:extLst>
        </xdr:cNvPr>
        <xdr:cNvSpPr/>
      </xdr:nvSpPr>
      <xdr:spPr>
        <a:xfrm>
          <a:off x="12763500" y="1339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110853</xdr:rowOff>
    </xdr:from>
    <xdr:ext cx="469744" cy="259045"/>
    <xdr:sp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48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97899</xdr:rowOff>
    </xdr:from>
    <xdr:to>
      <xdr:col>85</xdr:col>
      <xdr:colOff>127000</xdr:colOff>
      <xdr:row>95</xdr:row>
      <xdr:rowOff>103646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385649"/>
          <a:ext cx="838200" cy="5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97899</xdr:rowOff>
    </xdr:from>
    <xdr:to>
      <xdr:col>81</xdr:col>
      <xdr:colOff>50800</xdr:colOff>
      <xdr:row>95</xdr:row>
      <xdr:rowOff>105051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385649"/>
          <a:ext cx="889000" cy="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105051</xdr:rowOff>
    </xdr:from>
    <xdr:to>
      <xdr:col>76</xdr:col>
      <xdr:colOff>114300</xdr:colOff>
      <xdr:row>95</xdr:row>
      <xdr:rowOff>105981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392801"/>
          <a:ext cx="889000" cy="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105981</xdr:rowOff>
    </xdr:from>
    <xdr:to>
      <xdr:col>71</xdr:col>
      <xdr:colOff>177800</xdr:colOff>
      <xdr:row>95</xdr:row>
      <xdr:rowOff>126082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393731"/>
          <a:ext cx="889000" cy="2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52846</xdr:rowOff>
    </xdr:from>
    <xdr:to>
      <xdr:col>85</xdr:col>
      <xdr:colOff>177800</xdr:colOff>
      <xdr:row>95</xdr:row>
      <xdr:rowOff>154446</xdr:rowOff>
    </xdr:to>
    <xdr:sp textlink="">
      <xdr:nvSpPr>
        <xdr:cNvPr id="713" name="楕円 712">
          <a:extLst>
            <a:ext uri="{FF2B5EF4-FFF2-40B4-BE49-F238E27FC236}">
              <a16:creationId xmlns:a16="http://schemas.microsoft.com/office/drawing/2014/main" id="{00000000-0008-0000-0700-0000C9020000}"/>
            </a:ext>
          </a:extLst>
        </xdr:cNvPr>
        <xdr:cNvSpPr/>
      </xdr:nvSpPr>
      <xdr:spPr>
        <a:xfrm>
          <a:off x="16268700" y="1634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31273</xdr:rowOff>
    </xdr:from>
    <xdr:ext cx="534377" cy="259045"/>
    <xdr:sp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31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47099</xdr:rowOff>
    </xdr:from>
    <xdr:to>
      <xdr:col>81</xdr:col>
      <xdr:colOff>101600</xdr:colOff>
      <xdr:row>95</xdr:row>
      <xdr:rowOff>148699</xdr:rowOff>
    </xdr:to>
    <xdr:sp textlink="">
      <xdr:nvSpPr>
        <xdr:cNvPr id="715" name="楕円 714">
          <a:extLst>
            <a:ext uri="{FF2B5EF4-FFF2-40B4-BE49-F238E27FC236}">
              <a16:creationId xmlns:a16="http://schemas.microsoft.com/office/drawing/2014/main" id="{00000000-0008-0000-0700-0000CB020000}"/>
            </a:ext>
          </a:extLst>
        </xdr:cNvPr>
        <xdr:cNvSpPr/>
      </xdr:nvSpPr>
      <xdr:spPr>
        <a:xfrm>
          <a:off x="15430500" y="1633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139826</xdr:rowOff>
    </xdr:from>
    <xdr:ext cx="534377" cy="259045"/>
    <xdr:sp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4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54251</xdr:rowOff>
    </xdr:from>
    <xdr:to>
      <xdr:col>76</xdr:col>
      <xdr:colOff>165100</xdr:colOff>
      <xdr:row>95</xdr:row>
      <xdr:rowOff>155851</xdr:rowOff>
    </xdr:to>
    <xdr:sp textlink="">
      <xdr:nvSpPr>
        <xdr:cNvPr id="717" name="楕円 716">
          <a:extLst>
            <a:ext uri="{FF2B5EF4-FFF2-40B4-BE49-F238E27FC236}">
              <a16:creationId xmlns:a16="http://schemas.microsoft.com/office/drawing/2014/main" id="{00000000-0008-0000-0700-0000CD020000}"/>
            </a:ext>
          </a:extLst>
        </xdr:cNvPr>
        <xdr:cNvSpPr/>
      </xdr:nvSpPr>
      <xdr:spPr>
        <a:xfrm>
          <a:off x="14541500" y="1634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146978</xdr:rowOff>
    </xdr:from>
    <xdr:ext cx="534377" cy="259045"/>
    <xdr:sp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43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55181</xdr:rowOff>
    </xdr:from>
    <xdr:to>
      <xdr:col>72</xdr:col>
      <xdr:colOff>38100</xdr:colOff>
      <xdr:row>95</xdr:row>
      <xdr:rowOff>156781</xdr:rowOff>
    </xdr:to>
    <xdr:sp textlink="">
      <xdr:nvSpPr>
        <xdr:cNvPr id="719" name="楕円 718">
          <a:extLst>
            <a:ext uri="{FF2B5EF4-FFF2-40B4-BE49-F238E27FC236}">
              <a16:creationId xmlns:a16="http://schemas.microsoft.com/office/drawing/2014/main" id="{00000000-0008-0000-0700-0000CF020000}"/>
            </a:ext>
          </a:extLst>
        </xdr:cNvPr>
        <xdr:cNvSpPr/>
      </xdr:nvSpPr>
      <xdr:spPr>
        <a:xfrm>
          <a:off x="13652500" y="1634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147908</xdr:rowOff>
    </xdr:from>
    <xdr:ext cx="534377" cy="259045"/>
    <xdr:sp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43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75282</xdr:rowOff>
    </xdr:from>
    <xdr:to>
      <xdr:col>67</xdr:col>
      <xdr:colOff>101600</xdr:colOff>
      <xdr:row>96</xdr:row>
      <xdr:rowOff>5432</xdr:rowOff>
    </xdr:to>
    <xdr:sp textlink="">
      <xdr:nvSpPr>
        <xdr:cNvPr id="721" name="楕円 720">
          <a:extLst>
            <a:ext uri="{FF2B5EF4-FFF2-40B4-BE49-F238E27FC236}">
              <a16:creationId xmlns:a16="http://schemas.microsoft.com/office/drawing/2014/main" id="{00000000-0008-0000-0700-0000D1020000}"/>
            </a:ext>
          </a:extLst>
        </xdr:cNvPr>
        <xdr:cNvSpPr/>
      </xdr:nvSpPr>
      <xdr:spPr>
        <a:xfrm>
          <a:off x="12763500" y="1636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21959</xdr:rowOff>
    </xdr:from>
    <xdr:ext cx="534377" cy="259045"/>
    <xdr:sp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13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・総務費について、令和２年度は特別定額給付金給付事業（</a:t>
          </a:r>
          <a:r>
            <a:rPr kumimoji="1" lang="en-US" altLang="ja-JP" sz="1300">
              <a:latin typeface="ＭＳ Ｐゴシック" panose="020B0600070205080204" pitchFamily="50" charset="-128"/>
              <a:ea typeface="ＭＳ Ｐゴシック" panose="020B0600070205080204" pitchFamily="50" charset="-128"/>
            </a:rPr>
            <a:t>7,840</a:t>
          </a:r>
          <a:r>
            <a:rPr kumimoji="1" lang="ja-JP" altLang="en-US" sz="1300">
              <a:latin typeface="ＭＳ Ｐゴシック" panose="020B0600070205080204" pitchFamily="50" charset="-128"/>
              <a:ea typeface="ＭＳ Ｐゴシック" panose="020B0600070205080204" pitchFamily="50" charset="-128"/>
            </a:rPr>
            <a:t>百万円）を実施したことにより、例年に比べて突出していますが、令和２年度を除くとほぼ横ばいで推移しています。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・民生費について、障害者自立支援費、保育所費、国民健康保険・後期高齢者医療特別会計繰出金の増加等により増加しています。</a:t>
          </a:r>
        </a:p>
        <a:p>
          <a:r>
            <a:rPr kumimoji="1" lang="ja-JP" altLang="en-US" sz="1300">
              <a:latin typeface="ＭＳ Ｐゴシック" panose="020B0600070205080204" pitchFamily="50" charset="-128"/>
              <a:ea typeface="ＭＳ Ｐゴシック" panose="020B0600070205080204" pitchFamily="50" charset="-128"/>
            </a:rPr>
            <a:t>・衛生費について、令和３年度は新型コロナウイルスワクチン接種事業（</a:t>
          </a:r>
          <a:r>
            <a:rPr kumimoji="1" lang="en-US" altLang="ja-JP" sz="1300">
              <a:latin typeface="ＭＳ Ｐゴシック" panose="020B0600070205080204" pitchFamily="50" charset="-128"/>
              <a:ea typeface="ＭＳ Ｐゴシック" panose="020B0600070205080204" pitchFamily="50" charset="-128"/>
            </a:rPr>
            <a:t>697</a:t>
          </a:r>
          <a:r>
            <a:rPr kumimoji="1" lang="ja-JP" altLang="en-US" sz="1300">
              <a:latin typeface="ＭＳ Ｐゴシック" panose="020B0600070205080204" pitchFamily="50" charset="-128"/>
              <a:ea typeface="ＭＳ Ｐゴシック" panose="020B0600070205080204" pitchFamily="50" charset="-128"/>
            </a:rPr>
            <a:t>百万円）の実施などにより従来と比べて大きく増加していますが、令和６年度は新型コロナウイルスワクチン接種事業の縮小（前年度から△</a:t>
          </a:r>
          <a:r>
            <a:rPr kumimoji="1" lang="en-US" altLang="ja-JP" sz="1300">
              <a:latin typeface="ＭＳ Ｐゴシック" panose="020B0600070205080204" pitchFamily="50" charset="-128"/>
              <a:ea typeface="ＭＳ Ｐゴシック" panose="020B0600070205080204" pitchFamily="50" charset="-128"/>
            </a:rPr>
            <a:t>158</a:t>
          </a:r>
          <a:r>
            <a:rPr kumimoji="1" lang="ja-JP" altLang="en-US" sz="1300">
              <a:latin typeface="ＭＳ Ｐゴシック" panose="020B0600070205080204" pitchFamily="50" charset="-128"/>
              <a:ea typeface="ＭＳ Ｐゴシック" panose="020B0600070205080204" pitchFamily="50" charset="-128"/>
            </a:rPr>
            <a:t>百万円）や水道事業会計借入金償還金の減少（前年度から△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百万円）等により令和５年度から引き続き減少しています。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三重県名張市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財政調整基金残高（標準財政規模比）について、令和６年度は令和５年度より</a:t>
          </a:r>
          <a:r>
            <a:rPr kumimoji="1" lang="en-US" altLang="ja-JP" sz="1300">
              <a:latin typeface="ＭＳ ゴシック" pitchFamily="49" charset="-128"/>
              <a:ea typeface="ＭＳ ゴシック" pitchFamily="49" charset="-128"/>
            </a:rPr>
            <a:t>1.82</a:t>
          </a:r>
          <a:r>
            <a:rPr kumimoji="1" lang="ja-JP" altLang="en-US" sz="1300">
              <a:latin typeface="ＭＳ ゴシック" pitchFamily="49" charset="-128"/>
              <a:ea typeface="ＭＳ ゴシック" pitchFamily="49" charset="-128"/>
            </a:rPr>
            <a:t>ポイント減少しました。これは固定資産税における独自課税が令和５年度で終了したことにより財源不足が生じ財政調整基金の取崩し（令和６年度：</a:t>
          </a:r>
          <a:r>
            <a:rPr kumimoji="1" lang="en-US" altLang="ja-JP" sz="1300">
              <a:latin typeface="ＭＳ ゴシック" pitchFamily="49" charset="-128"/>
              <a:ea typeface="ＭＳ ゴシック" pitchFamily="49" charset="-128"/>
            </a:rPr>
            <a:t>563,901</a:t>
          </a:r>
          <a:r>
            <a:rPr kumimoji="1" lang="ja-JP" altLang="en-US" sz="1300">
              <a:latin typeface="ＭＳ ゴシック" pitchFamily="49" charset="-128"/>
              <a:ea typeface="ＭＳ ゴシック" pitchFamily="49" charset="-128"/>
            </a:rPr>
            <a:t>千円）を行ったことなどが要因と考えます。</a:t>
          </a:r>
        </a:p>
        <a:p>
          <a:r>
            <a:rPr kumimoji="1" lang="ja-JP" altLang="en-US" sz="1300">
              <a:latin typeface="ＭＳ ゴシック" pitchFamily="49" charset="-128"/>
              <a:ea typeface="ＭＳ ゴシック" pitchFamily="49" charset="-128"/>
            </a:rPr>
            <a:t>　財政調整基金は災害や感染症等の不測の事態や社会経済情勢の変化に伴う財政需要に速やかに対応するための基金であることから、取崩しの抑制や計画的な積立てができるような財政運営に努めます。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三重県名張市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令和２年度以降は、全会計（一般会計・特別会計・事業会計）で黒字額を維持しています。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三重県名張市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令和６年度の実質公債費比率算定式の分子については、令和５年度と比較し、</a:t>
          </a:r>
          <a:r>
            <a:rPr kumimoji="1" lang="en-US" altLang="ja-JP" sz="1400">
              <a:latin typeface="ＭＳ ゴシック" pitchFamily="49" charset="-128"/>
              <a:ea typeface="ＭＳ ゴシック" pitchFamily="49" charset="-128"/>
            </a:rPr>
            <a:t>189</a:t>
          </a:r>
          <a:r>
            <a:rPr kumimoji="1" lang="ja-JP" altLang="en-US" sz="1400">
              <a:latin typeface="ＭＳ ゴシック" pitchFamily="49" charset="-128"/>
              <a:ea typeface="ＭＳ ゴシック" pitchFamily="49" charset="-128"/>
            </a:rPr>
            <a:t>百万円の減となりました。主な要因は伊賀南部環境衛生組合が起こした地方債の元利償還が進んだことから、負担金等の額が大きく減ったためです。</a:t>
          </a:r>
        </a:p>
        <a:p>
          <a:r>
            <a:rPr kumimoji="1" lang="ja-JP" altLang="en-US" sz="1400">
              <a:latin typeface="ＭＳ ゴシック" pitchFamily="49" charset="-128"/>
              <a:ea typeface="ＭＳ ゴシック" pitchFamily="49" charset="-128"/>
            </a:rPr>
            <a:t>　減債基金積立不足算定額及び満期一括償還地方債に係る年度割相当額については、該当がありません。</a:t>
          </a: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満期一括償還地方債の起債はありません。</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三重県名張市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令和６年度の将来負担比率算定式の分子については、令和５年度と比較して、</a:t>
          </a:r>
          <a:r>
            <a:rPr kumimoji="1" lang="en-US" altLang="ja-JP" sz="1400">
              <a:latin typeface="ＭＳ ゴシック" pitchFamily="49" charset="-128"/>
              <a:ea typeface="ＭＳ ゴシック" pitchFamily="49" charset="-128"/>
            </a:rPr>
            <a:t>186</a:t>
          </a:r>
          <a:r>
            <a:rPr kumimoji="1" lang="ja-JP" altLang="en-US" sz="1400">
              <a:latin typeface="ＭＳ ゴシック" pitchFamily="49" charset="-128"/>
              <a:ea typeface="ＭＳ ゴシック" pitchFamily="49" charset="-128"/>
            </a:rPr>
            <a:t>百万円減少しました。主な要因は、普通建設事業に係る起債の発行を抑制したことにより、地方債残高が減少（前年比△</a:t>
          </a:r>
          <a:r>
            <a:rPr kumimoji="1" lang="en-US" altLang="ja-JP" sz="1400">
              <a:latin typeface="ＭＳ ゴシック" pitchFamily="49" charset="-128"/>
              <a:ea typeface="ＭＳ ゴシック" pitchFamily="49" charset="-128"/>
            </a:rPr>
            <a:t>1,238</a:t>
          </a:r>
          <a:r>
            <a:rPr kumimoji="1" lang="ja-JP" altLang="en-US" sz="1400">
              <a:latin typeface="ＭＳ ゴシック" pitchFamily="49" charset="-128"/>
              <a:ea typeface="ＭＳ ゴシック" pitchFamily="49" charset="-128"/>
            </a:rPr>
            <a:t>百万円）したことや、伊賀南部環境衛生組合の起債償還が進んだことによる組合等負担等見込額の減少（前年比△</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百万円）、減債基金やふるさと応援基金の積立てを行ったことなどにより、将来負担すべき地方債等から控除できる充当可能基金の残高が増加（前年比</a:t>
          </a:r>
          <a:r>
            <a:rPr kumimoji="1" lang="en-US" altLang="ja-JP" sz="1400">
              <a:latin typeface="ＭＳ ゴシック" pitchFamily="49" charset="-128"/>
              <a:ea typeface="ＭＳ ゴシック" pitchFamily="49" charset="-128"/>
            </a:rPr>
            <a:t>271</a:t>
          </a:r>
          <a:r>
            <a:rPr kumimoji="1" lang="ja-JP" altLang="en-US" sz="1400">
              <a:latin typeface="ＭＳ ゴシック" pitchFamily="49" charset="-128"/>
              <a:ea typeface="ＭＳ ゴシック" pitchFamily="49" charset="-128"/>
            </a:rPr>
            <a:t>百万円）したためです。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三重県名張市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百万円の増となっており、その要因としては、①国の経済対策として、国税収入の上振れ分を原資に普通交付税の追加配分が行われたこと（追加分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百万円のうち一般財源分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百万円の増）、②景気回復基調の影響を受けて、株式譲渡所得割交付金や配当割交付金、法人市民税などで、それぞれ見込みよりも増額となったためである。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安定した財源基盤の構築のため、現状と中長期的な財政状況を考慮し、適宜、積立てを行います。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令和６年度増減の大きかった「その他目的基金」の主なものは以下のとおりです。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・介護給付費準備基金：介護保険の財源調整のため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・ふるさと応援基金：名張を応援しようとする方からの寄附金を積み立て、誰もがいきいきと輝いて幸せに暮らすまちづくりに資するため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令和６年度末の「その他目的基金」の残高は、前年度と比較し、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百万円増加しました。主な要因はふるさと応援寄附金の増収確保に取り組んだことにより基金残高が前年度と比べて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百万円増加したことです。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伊賀南部クリーンセンター設備の機器更新をはじめ、庁舎や斎場、学校施設、社会教育施設、福祉施設などの公共施設の改修・整備を控えており、その財源対応に備えるため、計画的に公共施設基金等への積立てができるような財政運営に努め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財政調整基金残高（標準財政規模比）について、令和６年度は令和５年度より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百万円減少しました。これは固定資産税における独自課税が令和５年度で終了したことや市庁舎のＬＥＤ改修などの大型投資事業があったことなどが要因として考えられます。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％が適正水準といわれており、本市では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億円となり、その積立額を目標にし、基金の積立てを行います。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令和６年度普通交付税の再算定で追加交付された臨時財政対策債償還基金分を減債基金へ積立てたことにより、令和６年度は令和５年度より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百万円の増となっています。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償還に応じて取崩しを行う予定ではありますが、公債費負担を軽減あるいは平準化するため、適宜、積立てを行う必要があります。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95174793-488E-4A76-8218-FE92437B5D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06F54D2D-DAD4-449D-8819-DE704D151E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textlink="">
      <xdr:nvSpPr>
        <xdr:cNvPr id="4" name="正方形/長方形 3">
          <a:extLst>
            <a:ext uri="{FF2B5EF4-FFF2-40B4-BE49-F238E27FC236}">
              <a16:creationId xmlns:a16="http://schemas.microsoft.com/office/drawing/2014/main" id="{27EFD6A9-17BB-4CFC-AE83-6FA25C59856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5" name="正方形/長方形 4">
          <a:extLst>
            <a:ext uri="{FF2B5EF4-FFF2-40B4-BE49-F238E27FC236}">
              <a16:creationId xmlns:a16="http://schemas.microsoft.com/office/drawing/2014/main" id="{3E889843-F475-47A2-AEF3-2E7B9040397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6" name="正方形/長方形 5">
          <a:extLst>
            <a:ext uri="{FF2B5EF4-FFF2-40B4-BE49-F238E27FC236}">
              <a16:creationId xmlns:a16="http://schemas.microsoft.com/office/drawing/2014/main" id="{E651BDCF-BD0E-423D-BACB-884CBE6EECD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7" name="正方形/長方形 6">
          <a:extLst>
            <a:ext uri="{FF2B5EF4-FFF2-40B4-BE49-F238E27FC236}">
              <a16:creationId xmlns:a16="http://schemas.microsoft.com/office/drawing/2014/main" id="{D57E33F7-4200-4C7F-9984-3AD2EC6A08A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三重県名張市</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8" name="正方形/長方形 7">
          <a:extLst>
            <a:ext uri="{FF2B5EF4-FFF2-40B4-BE49-F238E27FC236}">
              <a16:creationId xmlns:a16="http://schemas.microsoft.com/office/drawing/2014/main" id="{9D4A3DFA-7704-46AA-A63E-01338A4E8A9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9" name="正方形/長方形 8">
          <a:extLst>
            <a:ext uri="{FF2B5EF4-FFF2-40B4-BE49-F238E27FC236}">
              <a16:creationId xmlns:a16="http://schemas.microsoft.com/office/drawing/2014/main" id="{D32BBF45-62F7-49DA-B72B-4E9FD52DAE4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0" name="正方形/長方形 9">
          <a:extLst>
            <a:ext uri="{FF2B5EF4-FFF2-40B4-BE49-F238E27FC236}">
              <a16:creationId xmlns:a16="http://schemas.microsoft.com/office/drawing/2014/main" id="{5C7AE6E3-82B0-40D9-A8C3-5AC0937A71B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1" name="正方形/長方形 10">
          <a:extLst>
            <a:ext uri="{FF2B5EF4-FFF2-40B4-BE49-F238E27FC236}">
              <a16:creationId xmlns:a16="http://schemas.microsoft.com/office/drawing/2014/main" id="{C192BE20-E3F9-4669-9AA6-4D0D819D3CE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12" name="正方形/長方形 11">
          <a:extLst>
            <a:ext uri="{FF2B5EF4-FFF2-40B4-BE49-F238E27FC236}">
              <a16:creationId xmlns:a16="http://schemas.microsoft.com/office/drawing/2014/main" id="{37511E1A-42DB-4B90-9A22-C840C32C835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13" name="正方形/長方形 12">
          <a:extLst>
            <a:ext uri="{FF2B5EF4-FFF2-40B4-BE49-F238E27FC236}">
              <a16:creationId xmlns:a16="http://schemas.microsoft.com/office/drawing/2014/main" id="{91B74A6B-136F-48CA-8D60-3DE63F9D556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74,229
72,912
129.77
32,762,527
32,276,330
382,886
17,517,408
30,505,961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14" name="正方形/長方形 13">
          <a:extLst>
            <a:ext uri="{FF2B5EF4-FFF2-40B4-BE49-F238E27FC236}">
              <a16:creationId xmlns:a16="http://schemas.microsoft.com/office/drawing/2014/main" id="{8D76F408-D3BC-483F-AFFB-8381B806B30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15" name="正方形/長方形 14">
          <a:extLst>
            <a:ext uri="{FF2B5EF4-FFF2-40B4-BE49-F238E27FC236}">
              <a16:creationId xmlns:a16="http://schemas.microsoft.com/office/drawing/2014/main" id="{3E42B892-C77E-4060-B10A-58CF16C9D6F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16" name="正方形/長方形 15">
          <a:extLst>
            <a:ext uri="{FF2B5EF4-FFF2-40B4-BE49-F238E27FC236}">
              <a16:creationId xmlns:a16="http://schemas.microsoft.com/office/drawing/2014/main" id="{67FC6BB4-F7FD-4D53-9C59-CAE534AC8C2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14.9
125.8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17" name="正方形/長方形 16">
          <a:extLst>
            <a:ext uri="{FF2B5EF4-FFF2-40B4-BE49-F238E27FC236}">
              <a16:creationId xmlns:a16="http://schemas.microsoft.com/office/drawing/2014/main" id="{3DDBFE0C-881E-472D-B4D9-4CBC4C24E32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18" name="正方形/長方形 17">
          <a:extLst>
            <a:ext uri="{FF2B5EF4-FFF2-40B4-BE49-F238E27FC236}">
              <a16:creationId xmlns:a16="http://schemas.microsoft.com/office/drawing/2014/main" id="{67296178-B2B4-4C76-A24A-9FF770E483D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19" name="正方形/長方形 18">
          <a:extLst>
            <a:ext uri="{FF2B5EF4-FFF2-40B4-BE49-F238E27FC236}">
              <a16:creationId xmlns:a16="http://schemas.microsoft.com/office/drawing/2014/main" id="{019491F8-EE61-47A4-A3AC-E2710EB0335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0" name="角丸四角形 19">
          <a:extLst>
            <a:ext uri="{FF2B5EF4-FFF2-40B4-BE49-F238E27FC236}">
              <a16:creationId xmlns:a16="http://schemas.microsoft.com/office/drawing/2014/main" id="{A45D5705-4CA1-460A-AB7B-4DEC8D90FE2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1" name="正方形/長方形 20">
          <a:extLst>
            <a:ext uri="{FF2B5EF4-FFF2-40B4-BE49-F238E27FC236}">
              <a16:creationId xmlns:a16="http://schemas.microsoft.com/office/drawing/2014/main" id="{B4927193-C58F-44BC-9A30-FEF27E99CAF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22" name="正方形/長方形 21">
          <a:extLst>
            <a:ext uri="{FF2B5EF4-FFF2-40B4-BE49-F238E27FC236}">
              <a16:creationId xmlns:a16="http://schemas.microsoft.com/office/drawing/2014/main" id="{D9D53D71-6272-4B40-A376-42188B86055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23" name="正方形/長方形 22">
          <a:extLst>
            <a:ext uri="{FF2B5EF4-FFF2-40B4-BE49-F238E27FC236}">
              <a16:creationId xmlns:a16="http://schemas.microsoft.com/office/drawing/2014/main" id="{A0CB678C-5B3E-433F-AE45-0EF9BE5896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49AC0DA-5EF0-4175-B7FE-F66958D7CC3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25" name="楕円 24">
          <a:extLst>
            <a:ext uri="{FF2B5EF4-FFF2-40B4-BE49-F238E27FC236}">
              <a16:creationId xmlns:a16="http://schemas.microsoft.com/office/drawing/2014/main" id="{C903E23D-3CA4-40A4-BD1C-CAB2719B517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26" name="フローチャート: 判断 25">
          <a:extLst>
            <a:ext uri="{FF2B5EF4-FFF2-40B4-BE49-F238E27FC236}">
              <a16:creationId xmlns:a16="http://schemas.microsoft.com/office/drawing/2014/main" id="{159AA685-5B3F-4082-9173-6A3CB357590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965DD0B-158D-4565-8AAA-4ABE04B93C2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6A793E2-655A-4162-948B-78A6634825C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3CA9A4A-3356-4506-B6FB-0D9E1562211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57D1E42-EEB3-4B3B-9807-C90A28F05A9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1" name="テキスト ボックス 30">
          <a:extLst>
            <a:ext uri="{FF2B5EF4-FFF2-40B4-BE49-F238E27FC236}">
              <a16:creationId xmlns:a16="http://schemas.microsoft.com/office/drawing/2014/main" id="{684BB044-ADBF-4295-A46A-3A76E5B7A25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32" name="テキスト ボックス 31">
          <a:extLst>
            <a:ext uri="{FF2B5EF4-FFF2-40B4-BE49-F238E27FC236}">
              <a16:creationId xmlns:a16="http://schemas.microsoft.com/office/drawing/2014/main" id="{6E3E4A63-C39F-4A97-A3A1-5DB01BF4AC7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33" name="テキスト ボックス 32">
          <a:extLst>
            <a:ext uri="{FF2B5EF4-FFF2-40B4-BE49-F238E27FC236}">
              <a16:creationId xmlns:a16="http://schemas.microsoft.com/office/drawing/2014/main" id="{8F86F556-5D89-4F83-AAA3-1D7854FBB03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34" name="テキスト ボックス 33">
          <a:extLst>
            <a:ext uri="{FF2B5EF4-FFF2-40B4-BE49-F238E27FC236}">
              <a16:creationId xmlns:a16="http://schemas.microsoft.com/office/drawing/2014/main" id="{E2DDD53D-4E17-4133-9EE8-053A3891FA4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35" name="テキスト ボックス 34">
          <a:extLst>
            <a:ext uri="{FF2B5EF4-FFF2-40B4-BE49-F238E27FC236}">
              <a16:creationId xmlns:a16="http://schemas.microsoft.com/office/drawing/2014/main" id="{6EBAF6F0-9688-4BBF-81AC-BAFB9D72E76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36" name="正方形/長方形 35">
          <a:extLst>
            <a:ext uri="{FF2B5EF4-FFF2-40B4-BE49-F238E27FC236}">
              <a16:creationId xmlns:a16="http://schemas.microsoft.com/office/drawing/2014/main" id="{010EA0A4-F329-412D-9B9A-0D392D67EAE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37" name="正方形/長方形 36">
          <a:extLst>
            <a:ext uri="{FF2B5EF4-FFF2-40B4-BE49-F238E27FC236}">
              <a16:creationId xmlns:a16="http://schemas.microsoft.com/office/drawing/2014/main" id="{5B123189-96CC-4128-A26E-DE3E66C54C7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textlink="">
      <xdr:nvSpPr>
        <xdr:cNvPr id="38" name="正方形/長方形 37">
          <a:extLst>
            <a:ext uri="{FF2B5EF4-FFF2-40B4-BE49-F238E27FC236}">
              <a16:creationId xmlns:a16="http://schemas.microsoft.com/office/drawing/2014/main" id="{1195B2BB-EBA3-4D65-89C4-2F55695E6ADD}"/>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39" name="正方形/長方形 38">
          <a:extLst>
            <a:ext uri="{FF2B5EF4-FFF2-40B4-BE49-F238E27FC236}">
              <a16:creationId xmlns:a16="http://schemas.microsoft.com/office/drawing/2014/main" id="{EC61D58E-B75E-4489-8504-2329497B592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0" name="正方形/長方形 39">
          <a:extLst>
            <a:ext uri="{FF2B5EF4-FFF2-40B4-BE49-F238E27FC236}">
              <a16:creationId xmlns:a16="http://schemas.microsoft.com/office/drawing/2014/main" id="{7D2CE37A-0713-4521-8840-657FE326216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1" name="正方形/長方形 40">
          <a:extLst>
            <a:ext uri="{FF2B5EF4-FFF2-40B4-BE49-F238E27FC236}">
              <a16:creationId xmlns:a16="http://schemas.microsoft.com/office/drawing/2014/main" id="{4328FC68-5D35-412C-B704-924CA73CF6E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42" name="正方形/長方形 41">
          <a:extLst>
            <a:ext uri="{FF2B5EF4-FFF2-40B4-BE49-F238E27FC236}">
              <a16:creationId xmlns:a16="http://schemas.microsoft.com/office/drawing/2014/main" id="{183059F5-B3C8-49DE-BAC7-16C578856F4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43" name="正方形/長方形 42">
          <a:extLst>
            <a:ext uri="{FF2B5EF4-FFF2-40B4-BE49-F238E27FC236}">
              <a16:creationId xmlns:a16="http://schemas.microsoft.com/office/drawing/2014/main" id="{5AE3C4E6-9668-431D-ABDE-C002D5D2D2A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44" name="正方形/長方形 43">
          <a:extLst>
            <a:ext uri="{FF2B5EF4-FFF2-40B4-BE49-F238E27FC236}">
              <a16:creationId xmlns:a16="http://schemas.microsoft.com/office/drawing/2014/main" id="{ACC9E0E7-DA72-47B0-A27A-E3616C1F315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45" name="正方形/長方形 44">
          <a:extLst>
            <a:ext uri="{FF2B5EF4-FFF2-40B4-BE49-F238E27FC236}">
              <a16:creationId xmlns:a16="http://schemas.microsoft.com/office/drawing/2014/main" id="{5F75F4F0-C8F3-4612-AC16-8C41E6A373F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46" name="正方形/長方形 45">
          <a:extLst>
            <a:ext uri="{FF2B5EF4-FFF2-40B4-BE49-F238E27FC236}">
              <a16:creationId xmlns:a16="http://schemas.microsoft.com/office/drawing/2014/main" id="{F34DEC72-84B9-4AD7-B379-F25BC4B82AD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47" name="正方形/長方形 46">
          <a:extLst>
            <a:ext uri="{FF2B5EF4-FFF2-40B4-BE49-F238E27FC236}">
              <a16:creationId xmlns:a16="http://schemas.microsoft.com/office/drawing/2014/main" id="{C70951B5-F06C-4F65-8AF8-63DCE553B97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48" name="テキスト ボックス 47">
          <a:extLst>
            <a:ext uri="{FF2B5EF4-FFF2-40B4-BE49-F238E27FC236}">
              <a16:creationId xmlns:a16="http://schemas.microsoft.com/office/drawing/2014/main" id="{96375CEA-55EE-406C-82DF-3B1AFA2A297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国平均より減価償却が進んでおり、更新が必要な有形固定資産が多くあることが分かる。これは、昭和５０年代に人口が急増したことにより、当時公共施設などの社会的インフラの整備を行った有形固定資産が多くあることが起因している。</a:t>
          </a:r>
          <a:endParaRPr lang="ja-JP" altLang="ja-JP">
            <a:effectLst/>
          </a:endParaRPr>
        </a:p>
        <a:p>
          <a:r>
            <a:rPr kumimoji="1" lang="ja-JP" altLang="ja-JP" sz="1100">
              <a:solidFill>
                <a:schemeClr val="dk1"/>
              </a:solidFill>
              <a:effectLst/>
              <a:latin typeface="+mn-lt"/>
              <a:ea typeface="+mn-ea"/>
              <a:cs typeface="+mn-cs"/>
            </a:rPr>
            <a:t>　今後の有形固定資産の更新の際には、施設等の集約化・複合化を進めるなどにより、有形固定資産減価償却率を引き下げていく。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textlink="">
      <xdr:nvSpPr>
        <xdr:cNvPr id="49" name="テキスト ボックス 48">
          <a:extLst>
            <a:ext uri="{FF2B5EF4-FFF2-40B4-BE49-F238E27FC236}">
              <a16:creationId xmlns:a16="http://schemas.microsoft.com/office/drawing/2014/main" id="{F2464958-C054-4C8D-AD06-F3D20A1E0D1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708E08E-F86E-45CE-8536-1AF89F0B85C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textlink="">
      <xdr:nvSpPr>
        <xdr:cNvPr id="51" name="テキスト ボックス 50">
          <a:extLst>
            <a:ext uri="{FF2B5EF4-FFF2-40B4-BE49-F238E27FC236}">
              <a16:creationId xmlns:a16="http://schemas.microsoft.com/office/drawing/2014/main" id="{3C978431-247D-4CF9-841B-43A6C80BBF3E}"/>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E4549CF7-3CA6-4AD9-B592-926D213DA1DF}"/>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textlink="">
      <xdr:nvSpPr>
        <xdr:cNvPr id="53" name="テキスト ボックス 52">
          <a:extLst>
            <a:ext uri="{FF2B5EF4-FFF2-40B4-BE49-F238E27FC236}">
              <a16:creationId xmlns:a16="http://schemas.microsoft.com/office/drawing/2014/main" id="{51978857-EC15-4943-96F5-DE1C80FE561C}"/>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4EAE9179-4B04-4155-A147-F465082D24D7}"/>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textlink="">
      <xdr:nvSpPr>
        <xdr:cNvPr id="55" name="テキスト ボックス 54">
          <a:extLst>
            <a:ext uri="{FF2B5EF4-FFF2-40B4-BE49-F238E27FC236}">
              <a16:creationId xmlns:a16="http://schemas.microsoft.com/office/drawing/2014/main" id="{D528E111-B94C-4487-BA1C-0D051B928CB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78317355-9430-4998-A472-3B3C57FE2B65}"/>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textlink="">
      <xdr:nvSpPr>
        <xdr:cNvPr id="57" name="テキスト ボックス 56">
          <a:extLst>
            <a:ext uri="{FF2B5EF4-FFF2-40B4-BE49-F238E27FC236}">
              <a16:creationId xmlns:a16="http://schemas.microsoft.com/office/drawing/2014/main" id="{460CD94A-EAB3-4C3D-BA05-62249844D138}"/>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6041C96F-3F81-4621-90DC-D09C5C693F18}"/>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textlink="">
      <xdr:nvSpPr>
        <xdr:cNvPr id="59" name="テキスト ボックス 58">
          <a:extLst>
            <a:ext uri="{FF2B5EF4-FFF2-40B4-BE49-F238E27FC236}">
              <a16:creationId xmlns:a16="http://schemas.microsoft.com/office/drawing/2014/main" id="{4DD17D34-6295-46C5-B0B5-57B59B868453}"/>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2F41378-194B-464F-9A80-E7ADE34BFAE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61" name="テキスト ボックス 60">
          <a:extLst>
            <a:ext uri="{FF2B5EF4-FFF2-40B4-BE49-F238E27FC236}">
              <a16:creationId xmlns:a16="http://schemas.microsoft.com/office/drawing/2014/main" id="{B6E83009-5EF4-4961-96CC-3E214820AFC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62" name="有形固定資産減価償却率グラフ枠">
          <a:extLst>
            <a:ext uri="{FF2B5EF4-FFF2-40B4-BE49-F238E27FC236}">
              <a16:creationId xmlns:a16="http://schemas.microsoft.com/office/drawing/2014/main" id="{32E4F6CF-D426-4F0D-80BF-25E2FFF6F97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5C3DD40D-738C-44AA-8870-E6D3C7AB13A0}"/>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textlink="">
      <xdr:nvSpPr>
        <xdr:cNvPr id="64" name="有形固定資産減価償却率最小値テキスト">
          <a:extLst>
            <a:ext uri="{FF2B5EF4-FFF2-40B4-BE49-F238E27FC236}">
              <a16:creationId xmlns:a16="http://schemas.microsoft.com/office/drawing/2014/main" id="{12604B5C-26B2-4341-84BE-F7EACAAEB336}"/>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4C74F51A-E712-446B-9143-9EFDCDE995A4}"/>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textlink="">
      <xdr:nvSpPr>
        <xdr:cNvPr id="66" name="有形固定資産減価償却率最大値テキスト">
          <a:extLst>
            <a:ext uri="{FF2B5EF4-FFF2-40B4-BE49-F238E27FC236}">
              <a16:creationId xmlns:a16="http://schemas.microsoft.com/office/drawing/2014/main" id="{DB3691E1-0237-401F-87FF-ABDA8A8C0121}"/>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7CE874E7-4620-4D93-9796-F5949F32CA0B}"/>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textlink="">
      <xdr:nvSpPr>
        <xdr:cNvPr id="68" name="有形固定資産減価償却率平均値テキスト">
          <a:extLst>
            <a:ext uri="{FF2B5EF4-FFF2-40B4-BE49-F238E27FC236}">
              <a16:creationId xmlns:a16="http://schemas.microsoft.com/office/drawing/2014/main" id="{9C1F89D2-D769-4216-8FF3-65133548464E}"/>
            </a:ext>
          </a:extLst>
        </xdr:cNvPr>
        <xdr:cNvSpPr txBox="1"/>
      </xdr:nvSpPr>
      <xdr:spPr>
        <a:xfrm>
          <a:off x="4813300" y="5998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textlink="">
      <xdr:nvSpPr>
        <xdr:cNvPr id="69" name="フローチャート: 判断 68">
          <a:extLst>
            <a:ext uri="{FF2B5EF4-FFF2-40B4-BE49-F238E27FC236}">
              <a16:creationId xmlns:a16="http://schemas.microsoft.com/office/drawing/2014/main" id="{0BDAA17A-55F5-430E-B955-508625F74FE7}"/>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textlink="">
      <xdr:nvSpPr>
        <xdr:cNvPr id="70" name="フローチャート: 判断 69">
          <a:extLst>
            <a:ext uri="{FF2B5EF4-FFF2-40B4-BE49-F238E27FC236}">
              <a16:creationId xmlns:a16="http://schemas.microsoft.com/office/drawing/2014/main" id="{0142EF37-32C3-4379-9A58-C2DBC1DE190B}"/>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textlink="">
      <xdr:nvSpPr>
        <xdr:cNvPr id="71" name="フローチャート: 判断 70">
          <a:extLst>
            <a:ext uri="{FF2B5EF4-FFF2-40B4-BE49-F238E27FC236}">
              <a16:creationId xmlns:a16="http://schemas.microsoft.com/office/drawing/2014/main" id="{A568202B-F41F-4464-839D-0310B13942A3}"/>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textlink="">
      <xdr:nvSpPr>
        <xdr:cNvPr id="72" name="フローチャート: 判断 71">
          <a:extLst>
            <a:ext uri="{FF2B5EF4-FFF2-40B4-BE49-F238E27FC236}">
              <a16:creationId xmlns:a16="http://schemas.microsoft.com/office/drawing/2014/main" id="{44C5A062-2A24-4E7A-8402-ABD60D111669}"/>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textlink="">
      <xdr:nvSpPr>
        <xdr:cNvPr id="73" name="フローチャート: 判断 72">
          <a:extLst>
            <a:ext uri="{FF2B5EF4-FFF2-40B4-BE49-F238E27FC236}">
              <a16:creationId xmlns:a16="http://schemas.microsoft.com/office/drawing/2014/main" id="{272126BE-0487-4601-B84B-F4B647363C4F}"/>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74" name="テキスト ボックス 73">
          <a:extLst>
            <a:ext uri="{FF2B5EF4-FFF2-40B4-BE49-F238E27FC236}">
              <a16:creationId xmlns:a16="http://schemas.microsoft.com/office/drawing/2014/main" id="{B48D55E6-A2B8-4105-9A1F-2733446A6F0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75" name="テキスト ボックス 74">
          <a:extLst>
            <a:ext uri="{FF2B5EF4-FFF2-40B4-BE49-F238E27FC236}">
              <a16:creationId xmlns:a16="http://schemas.microsoft.com/office/drawing/2014/main" id="{FE618BCB-C23A-4023-BE13-CF21A33CA13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76" name="テキスト ボックス 75">
          <a:extLst>
            <a:ext uri="{FF2B5EF4-FFF2-40B4-BE49-F238E27FC236}">
              <a16:creationId xmlns:a16="http://schemas.microsoft.com/office/drawing/2014/main" id="{BB6DDEB7-44D1-43D2-BA1E-318D6AEF498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77" name="テキスト ボックス 76">
          <a:extLst>
            <a:ext uri="{FF2B5EF4-FFF2-40B4-BE49-F238E27FC236}">
              <a16:creationId xmlns:a16="http://schemas.microsoft.com/office/drawing/2014/main" id="{011F4448-3039-4451-B612-DBD83398BD1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78" name="テキスト ボックス 77">
          <a:extLst>
            <a:ext uri="{FF2B5EF4-FFF2-40B4-BE49-F238E27FC236}">
              <a16:creationId xmlns:a16="http://schemas.microsoft.com/office/drawing/2014/main" id="{B2F5FF74-B701-4C37-A58C-BAC66D1D969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93853</xdr:rowOff>
    </xdr:from>
    <xdr:to>
      <xdr:col>19</xdr:col>
      <xdr:colOff>187325</xdr:colOff>
      <xdr:row>32</xdr:row>
      <xdr:rowOff>24003</xdr:rowOff>
    </xdr:to>
    <xdr:sp textlink="">
      <xdr:nvSpPr>
        <xdr:cNvPr id="79" name="楕円 78">
          <a:extLst>
            <a:ext uri="{FF2B5EF4-FFF2-40B4-BE49-F238E27FC236}">
              <a16:creationId xmlns:a16="http://schemas.microsoft.com/office/drawing/2014/main" id="{2CFBF22D-2C99-4720-BD7B-1805F495A019}"/>
            </a:ext>
          </a:extLst>
        </xdr:cNvPr>
        <xdr:cNvSpPr/>
      </xdr:nvSpPr>
      <xdr:spPr>
        <a:xfrm>
          <a:off x="4000500" y="618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29083</xdr:rowOff>
    </xdr:from>
    <xdr:to>
      <xdr:col>15</xdr:col>
      <xdr:colOff>187325</xdr:colOff>
      <xdr:row>31</xdr:row>
      <xdr:rowOff>130683</xdr:rowOff>
    </xdr:to>
    <xdr:sp textlink="">
      <xdr:nvSpPr>
        <xdr:cNvPr id="80" name="楕円 79">
          <a:extLst>
            <a:ext uri="{FF2B5EF4-FFF2-40B4-BE49-F238E27FC236}">
              <a16:creationId xmlns:a16="http://schemas.microsoft.com/office/drawing/2014/main" id="{C876080C-42A3-4E9B-8EAF-FDA72B5ECB04}"/>
            </a:ext>
          </a:extLst>
        </xdr:cNvPr>
        <xdr:cNvSpPr/>
      </xdr:nvSpPr>
      <xdr:spPr>
        <a:xfrm>
          <a:off x="3238500" y="611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79883</xdr:rowOff>
    </xdr:from>
    <xdr:to>
      <xdr:col>19</xdr:col>
      <xdr:colOff>136525</xdr:colOff>
      <xdr:row>31</xdr:row>
      <xdr:rowOff>144653</xdr:rowOff>
    </xdr:to>
    <xdr:cxnSp macro="">
      <xdr:nvCxnSpPr>
        <xdr:cNvPr id="81" name="直線コネクタ 80">
          <a:extLst>
            <a:ext uri="{FF2B5EF4-FFF2-40B4-BE49-F238E27FC236}">
              <a16:creationId xmlns:a16="http://schemas.microsoft.com/office/drawing/2014/main" id="{AC7D3D72-C6B8-4D77-B772-943B838B8F04}"/>
            </a:ext>
          </a:extLst>
        </xdr:cNvPr>
        <xdr:cNvCxnSpPr/>
      </xdr:nvCxnSpPr>
      <xdr:spPr>
        <a:xfrm>
          <a:off x="3289300" y="6166358"/>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135763</xdr:rowOff>
    </xdr:from>
    <xdr:to>
      <xdr:col>11</xdr:col>
      <xdr:colOff>187325</xdr:colOff>
      <xdr:row>31</xdr:row>
      <xdr:rowOff>65913</xdr:rowOff>
    </xdr:to>
    <xdr:sp textlink="">
      <xdr:nvSpPr>
        <xdr:cNvPr id="82" name="楕円 81">
          <a:extLst>
            <a:ext uri="{FF2B5EF4-FFF2-40B4-BE49-F238E27FC236}">
              <a16:creationId xmlns:a16="http://schemas.microsoft.com/office/drawing/2014/main" id="{35C8F859-3C35-469B-B3F4-716B8720F109}"/>
            </a:ext>
          </a:extLst>
        </xdr:cNvPr>
        <xdr:cNvSpPr/>
      </xdr:nvSpPr>
      <xdr:spPr>
        <a:xfrm>
          <a:off x="2476500" y="605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15113</xdr:rowOff>
    </xdr:from>
    <xdr:to>
      <xdr:col>15</xdr:col>
      <xdr:colOff>136525</xdr:colOff>
      <xdr:row>31</xdr:row>
      <xdr:rowOff>79883</xdr:rowOff>
    </xdr:to>
    <xdr:cxnSp macro="">
      <xdr:nvCxnSpPr>
        <xdr:cNvPr id="83" name="直線コネクタ 82">
          <a:extLst>
            <a:ext uri="{FF2B5EF4-FFF2-40B4-BE49-F238E27FC236}">
              <a16:creationId xmlns:a16="http://schemas.microsoft.com/office/drawing/2014/main" id="{B5694290-D3B3-4DB7-8661-143CEB5AC071}"/>
            </a:ext>
          </a:extLst>
        </xdr:cNvPr>
        <xdr:cNvCxnSpPr/>
      </xdr:nvCxnSpPr>
      <xdr:spPr>
        <a:xfrm>
          <a:off x="2527300" y="6101588"/>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131445</xdr:rowOff>
    </xdr:from>
    <xdr:to>
      <xdr:col>7</xdr:col>
      <xdr:colOff>187325</xdr:colOff>
      <xdr:row>31</xdr:row>
      <xdr:rowOff>61595</xdr:rowOff>
    </xdr:to>
    <xdr:sp textlink="">
      <xdr:nvSpPr>
        <xdr:cNvPr id="84" name="楕円 83">
          <a:extLst>
            <a:ext uri="{FF2B5EF4-FFF2-40B4-BE49-F238E27FC236}">
              <a16:creationId xmlns:a16="http://schemas.microsoft.com/office/drawing/2014/main" id="{21D9C83F-ADA2-4D57-8F5D-7265C243EE0C}"/>
            </a:ext>
          </a:extLst>
        </xdr:cNvPr>
        <xdr:cNvSpPr/>
      </xdr:nvSpPr>
      <xdr:spPr>
        <a:xfrm>
          <a:off x="17145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10795</xdr:rowOff>
    </xdr:from>
    <xdr:to>
      <xdr:col>11</xdr:col>
      <xdr:colOff>136525</xdr:colOff>
      <xdr:row>31</xdr:row>
      <xdr:rowOff>15113</xdr:rowOff>
    </xdr:to>
    <xdr:cxnSp macro="">
      <xdr:nvCxnSpPr>
        <xdr:cNvPr id="85" name="直線コネクタ 84">
          <a:extLst>
            <a:ext uri="{FF2B5EF4-FFF2-40B4-BE49-F238E27FC236}">
              <a16:creationId xmlns:a16="http://schemas.microsoft.com/office/drawing/2014/main" id="{5C60D82B-4EC1-4B1C-AACE-3C7342F4D3F2}"/>
            </a:ext>
          </a:extLst>
        </xdr:cNvPr>
        <xdr:cNvCxnSpPr/>
      </xdr:nvCxnSpPr>
      <xdr:spPr>
        <a:xfrm>
          <a:off x="1765300" y="6097270"/>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textlink="">
      <xdr:nvSpPr>
        <xdr:cNvPr id="86" name="n_1aveValue有形固定資産減価償却率">
          <a:extLst>
            <a:ext uri="{FF2B5EF4-FFF2-40B4-BE49-F238E27FC236}">
              <a16:creationId xmlns:a16="http://schemas.microsoft.com/office/drawing/2014/main" id="{D7ED623F-294A-447D-8527-6007626D83E9}"/>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textlink="">
      <xdr:nvSpPr>
        <xdr:cNvPr id="87" name="n_2aveValue有形固定資産減価償却率">
          <a:extLst>
            <a:ext uri="{FF2B5EF4-FFF2-40B4-BE49-F238E27FC236}">
              <a16:creationId xmlns:a16="http://schemas.microsoft.com/office/drawing/2014/main" id="{45FCCC29-F425-4CFF-BD21-CA22423928DC}"/>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textlink="">
      <xdr:nvSpPr>
        <xdr:cNvPr id="88" name="n_3aveValue有形固定資産減価償却率">
          <a:extLst>
            <a:ext uri="{FF2B5EF4-FFF2-40B4-BE49-F238E27FC236}">
              <a16:creationId xmlns:a16="http://schemas.microsoft.com/office/drawing/2014/main" id="{0FF1818C-2475-424C-BFC1-386DD82E46C0}"/>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textlink="">
      <xdr:nvSpPr>
        <xdr:cNvPr id="89" name="n_4aveValue有形固定資産減価償却率">
          <a:extLst>
            <a:ext uri="{FF2B5EF4-FFF2-40B4-BE49-F238E27FC236}">
              <a16:creationId xmlns:a16="http://schemas.microsoft.com/office/drawing/2014/main" id="{626E270F-747B-49E9-8767-38A846720176}"/>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15130</xdr:rowOff>
    </xdr:from>
    <xdr:ext cx="405111" cy="259045"/>
    <xdr:sp textlink="">
      <xdr:nvSpPr>
        <xdr:cNvPr id="90" name="n_1mainValue有形固定資産減価償却率">
          <a:extLst>
            <a:ext uri="{FF2B5EF4-FFF2-40B4-BE49-F238E27FC236}">
              <a16:creationId xmlns:a16="http://schemas.microsoft.com/office/drawing/2014/main" id="{A7A50453-6C3D-4F72-B62D-39BC31369C91}"/>
            </a:ext>
          </a:extLst>
        </xdr:cNvPr>
        <xdr:cNvSpPr txBox="1"/>
      </xdr:nvSpPr>
      <xdr:spPr>
        <a:xfrm>
          <a:off x="3836044" y="62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121810</xdr:rowOff>
    </xdr:from>
    <xdr:ext cx="405111" cy="259045"/>
    <xdr:sp textlink="">
      <xdr:nvSpPr>
        <xdr:cNvPr id="91" name="n_2mainValue有形固定資産減価償却率">
          <a:extLst>
            <a:ext uri="{FF2B5EF4-FFF2-40B4-BE49-F238E27FC236}">
              <a16:creationId xmlns:a16="http://schemas.microsoft.com/office/drawing/2014/main" id="{57497E67-5AD3-4DD7-BCED-2201C0DA7157}"/>
            </a:ext>
          </a:extLst>
        </xdr:cNvPr>
        <xdr:cNvSpPr txBox="1"/>
      </xdr:nvSpPr>
      <xdr:spPr>
        <a:xfrm>
          <a:off x="30867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57040</xdr:rowOff>
    </xdr:from>
    <xdr:ext cx="405111" cy="259045"/>
    <xdr:sp textlink="">
      <xdr:nvSpPr>
        <xdr:cNvPr id="92" name="n_3mainValue有形固定資産減価償却率">
          <a:extLst>
            <a:ext uri="{FF2B5EF4-FFF2-40B4-BE49-F238E27FC236}">
              <a16:creationId xmlns:a16="http://schemas.microsoft.com/office/drawing/2014/main" id="{FF8A2312-462F-4BD6-8234-54818A25620C}"/>
            </a:ext>
          </a:extLst>
        </xdr:cNvPr>
        <xdr:cNvSpPr txBox="1"/>
      </xdr:nvSpPr>
      <xdr:spPr>
        <a:xfrm>
          <a:off x="2324744" y="614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52722</xdr:rowOff>
    </xdr:from>
    <xdr:ext cx="405111" cy="259045"/>
    <xdr:sp textlink="">
      <xdr:nvSpPr>
        <xdr:cNvPr id="93" name="n_4mainValue有形固定資産減価償却率">
          <a:extLst>
            <a:ext uri="{FF2B5EF4-FFF2-40B4-BE49-F238E27FC236}">
              <a16:creationId xmlns:a16="http://schemas.microsoft.com/office/drawing/2014/main" id="{8345A584-FD1C-49B7-865D-18EFDB3D5B0C}"/>
            </a:ext>
          </a:extLst>
        </xdr:cNvPr>
        <xdr:cNvSpPr txBox="1"/>
      </xdr:nvSpPr>
      <xdr:spPr>
        <a:xfrm>
          <a:off x="1562744" y="613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94" name="正方形/長方形 93">
          <a:extLst>
            <a:ext uri="{FF2B5EF4-FFF2-40B4-BE49-F238E27FC236}">
              <a16:creationId xmlns:a16="http://schemas.microsoft.com/office/drawing/2014/main" id="{9A738C67-A6DF-407A-86F6-94A1D97F7F8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95" name="正方形/長方形 94">
          <a:extLst>
            <a:ext uri="{FF2B5EF4-FFF2-40B4-BE49-F238E27FC236}">
              <a16:creationId xmlns:a16="http://schemas.microsoft.com/office/drawing/2014/main" id="{7DBDF730-1032-43AD-A5FD-89E6B5A9ED5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textlink="">
      <xdr:nvSpPr>
        <xdr:cNvPr id="96" name="正方形/長方形 95">
          <a:extLst>
            <a:ext uri="{FF2B5EF4-FFF2-40B4-BE49-F238E27FC236}">
              <a16:creationId xmlns:a16="http://schemas.microsoft.com/office/drawing/2014/main" id="{5B985B1B-CEC9-4322-BB5F-E4CB6AD82426}"/>
            </a:ext>
          </a:extLst>
        </xdr:cNvPr>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[ 1,036.9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97" name="正方形/長方形 96">
          <a:extLst>
            <a:ext uri="{FF2B5EF4-FFF2-40B4-BE49-F238E27FC236}">
              <a16:creationId xmlns:a16="http://schemas.microsoft.com/office/drawing/2014/main" id="{E4CDBB43-A948-4A36-BC23-8257AC6FE38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98" name="正方形/長方形 97">
          <a:extLst>
            <a:ext uri="{FF2B5EF4-FFF2-40B4-BE49-F238E27FC236}">
              <a16:creationId xmlns:a16="http://schemas.microsoft.com/office/drawing/2014/main" id="{2F959A2E-1549-446B-BD98-C992382932E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99" name="正方形/長方形 98">
          <a:extLst>
            <a:ext uri="{FF2B5EF4-FFF2-40B4-BE49-F238E27FC236}">
              <a16:creationId xmlns:a16="http://schemas.microsoft.com/office/drawing/2014/main" id="{C2D5C037-9831-4AB2-826D-D080D5B2AFD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00" name="正方形/長方形 99">
          <a:extLst>
            <a:ext uri="{FF2B5EF4-FFF2-40B4-BE49-F238E27FC236}">
              <a16:creationId xmlns:a16="http://schemas.microsoft.com/office/drawing/2014/main" id="{93421942-B694-42FB-A847-1731C8EDE26D}"/>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01" name="正方形/長方形 100">
          <a:extLst>
            <a:ext uri="{FF2B5EF4-FFF2-40B4-BE49-F238E27FC236}">
              <a16:creationId xmlns:a16="http://schemas.microsoft.com/office/drawing/2014/main" id="{28380F05-B037-42C4-A991-8E5A3E00577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02" name="正方形/長方形 101">
          <a:extLst>
            <a:ext uri="{FF2B5EF4-FFF2-40B4-BE49-F238E27FC236}">
              <a16:creationId xmlns:a16="http://schemas.microsoft.com/office/drawing/2014/main" id="{E0D966B4-AE11-4A01-8733-402FF611A2C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03" name="正方形/長方形 102">
          <a:extLst>
            <a:ext uri="{FF2B5EF4-FFF2-40B4-BE49-F238E27FC236}">
              <a16:creationId xmlns:a16="http://schemas.microsoft.com/office/drawing/2014/main" id="{07B4796C-193A-4211-83CE-88BFFCF932E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04" name="正方形/長方形 103">
          <a:extLst>
            <a:ext uri="{FF2B5EF4-FFF2-40B4-BE49-F238E27FC236}">
              <a16:creationId xmlns:a16="http://schemas.microsoft.com/office/drawing/2014/main" id="{9484BAEC-5BEE-464C-873F-0619B8C737F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05" name="正方形/長方形 104">
          <a:extLst>
            <a:ext uri="{FF2B5EF4-FFF2-40B4-BE49-F238E27FC236}">
              <a16:creationId xmlns:a16="http://schemas.microsoft.com/office/drawing/2014/main" id="{0BAFBEC0-1EA5-4854-A5EC-62D0C43500F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06" name="テキスト ボックス 105">
          <a:extLst>
            <a:ext uri="{FF2B5EF4-FFF2-40B4-BE49-F238E27FC236}">
              <a16:creationId xmlns:a16="http://schemas.microsoft.com/office/drawing/2014/main" id="{C6EF27C7-041E-4A2D-9D2C-BE3327CFD71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全国平均と比較し、非常に高い数字となっている。これは、本市の財政運営が起債に依存していることを示している。</a:t>
          </a:r>
          <a:endParaRPr lang="ja-JP" altLang="ja-JP">
            <a:effectLst/>
          </a:endParaRPr>
        </a:p>
        <a:p>
          <a:r>
            <a:rPr kumimoji="1" lang="ja-JP" altLang="ja-JP" sz="1100">
              <a:solidFill>
                <a:schemeClr val="dk1"/>
              </a:solidFill>
              <a:effectLst/>
              <a:latin typeface="+mn-lt"/>
              <a:ea typeface="+mn-ea"/>
              <a:cs typeface="+mn-cs"/>
            </a:rPr>
            <a:t>　今後は、新規に発行する地方債の抑制に努めていく必要がある。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textlink="">
      <xdr:nvSpPr>
        <xdr:cNvPr id="107" name="テキスト ボックス 106">
          <a:extLst>
            <a:ext uri="{FF2B5EF4-FFF2-40B4-BE49-F238E27FC236}">
              <a16:creationId xmlns:a16="http://schemas.microsoft.com/office/drawing/2014/main" id="{5FA8E3AC-C02D-41C9-B08B-863509A869D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8" name="直線コネクタ 107">
          <a:extLst>
            <a:ext uri="{FF2B5EF4-FFF2-40B4-BE49-F238E27FC236}">
              <a16:creationId xmlns:a16="http://schemas.microsoft.com/office/drawing/2014/main" id="{9CE9C190-14FB-4D80-986E-3A8B8AFB063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09" name="テキスト ボックス 108">
          <a:extLst>
            <a:ext uri="{FF2B5EF4-FFF2-40B4-BE49-F238E27FC236}">
              <a16:creationId xmlns:a16="http://schemas.microsoft.com/office/drawing/2014/main" id="{86F51D7B-2A31-4D10-9251-EE9CCAAF1FF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0" name="直線コネクタ 109">
          <a:extLst>
            <a:ext uri="{FF2B5EF4-FFF2-40B4-BE49-F238E27FC236}">
              <a16:creationId xmlns:a16="http://schemas.microsoft.com/office/drawing/2014/main" id="{B9F55762-8D87-4E35-834E-6D6610CF415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textlink="">
      <xdr:nvSpPr>
        <xdr:cNvPr id="111" name="テキスト ボックス 110">
          <a:extLst>
            <a:ext uri="{FF2B5EF4-FFF2-40B4-BE49-F238E27FC236}">
              <a16:creationId xmlns:a16="http://schemas.microsoft.com/office/drawing/2014/main" id="{B036EF1E-4101-48F2-BB32-BB97E198DAF8}"/>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2" name="直線コネクタ 111">
          <a:extLst>
            <a:ext uri="{FF2B5EF4-FFF2-40B4-BE49-F238E27FC236}">
              <a16:creationId xmlns:a16="http://schemas.microsoft.com/office/drawing/2014/main" id="{86163B75-975A-497A-8DC8-0CA9CF5D460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textlink="">
      <xdr:nvSpPr>
        <xdr:cNvPr id="113" name="テキスト ボックス 112">
          <a:extLst>
            <a:ext uri="{FF2B5EF4-FFF2-40B4-BE49-F238E27FC236}">
              <a16:creationId xmlns:a16="http://schemas.microsoft.com/office/drawing/2014/main" id="{07B9C58F-F9CC-408A-938D-321AD5B7A27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4" name="直線コネクタ 113">
          <a:extLst>
            <a:ext uri="{FF2B5EF4-FFF2-40B4-BE49-F238E27FC236}">
              <a16:creationId xmlns:a16="http://schemas.microsoft.com/office/drawing/2014/main" id="{988B3621-8E9C-4BA3-AD00-496E162CA21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textlink="">
      <xdr:nvSpPr>
        <xdr:cNvPr id="115" name="テキスト ボックス 114">
          <a:extLst>
            <a:ext uri="{FF2B5EF4-FFF2-40B4-BE49-F238E27FC236}">
              <a16:creationId xmlns:a16="http://schemas.microsoft.com/office/drawing/2014/main" id="{FFB794D5-61D1-4D58-91DB-C1F9B95D5CD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6" name="直線コネクタ 115">
          <a:extLst>
            <a:ext uri="{FF2B5EF4-FFF2-40B4-BE49-F238E27FC236}">
              <a16:creationId xmlns:a16="http://schemas.microsoft.com/office/drawing/2014/main" id="{530DE806-A9E3-4353-B54C-CCAF6680B2DF}"/>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textlink="">
      <xdr:nvSpPr>
        <xdr:cNvPr id="117" name="テキスト ボックス 116">
          <a:extLst>
            <a:ext uri="{FF2B5EF4-FFF2-40B4-BE49-F238E27FC236}">
              <a16:creationId xmlns:a16="http://schemas.microsoft.com/office/drawing/2014/main" id="{4DCD344D-134E-4564-973C-7B53A10F98B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8" name="直線コネクタ 117">
          <a:extLst>
            <a:ext uri="{FF2B5EF4-FFF2-40B4-BE49-F238E27FC236}">
              <a16:creationId xmlns:a16="http://schemas.microsoft.com/office/drawing/2014/main" id="{4061AFC5-62EB-4599-83EE-DE9F288D3CF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textlink="">
      <xdr:nvSpPr>
        <xdr:cNvPr id="119" name="テキスト ボックス 118">
          <a:extLst>
            <a:ext uri="{FF2B5EF4-FFF2-40B4-BE49-F238E27FC236}">
              <a16:creationId xmlns:a16="http://schemas.microsoft.com/office/drawing/2014/main" id="{CA44CFCA-8EF3-4811-8647-8C98A16EC9F1}"/>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a:extLst>
            <a:ext uri="{FF2B5EF4-FFF2-40B4-BE49-F238E27FC236}">
              <a16:creationId xmlns:a16="http://schemas.microsoft.com/office/drawing/2014/main" id="{0AAF43E4-BEE4-4B96-A9E1-F3F40891657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21" name="債務償還比率グラフ枠">
          <a:extLst>
            <a:ext uri="{FF2B5EF4-FFF2-40B4-BE49-F238E27FC236}">
              <a16:creationId xmlns:a16="http://schemas.microsoft.com/office/drawing/2014/main" id="{977B7133-8768-4B5D-B31B-2C4A9FB0030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2" name="直線コネクタ 121">
          <a:extLst>
            <a:ext uri="{FF2B5EF4-FFF2-40B4-BE49-F238E27FC236}">
              <a16:creationId xmlns:a16="http://schemas.microsoft.com/office/drawing/2014/main" id="{DEFB85AD-5138-4796-89CF-C534E2146A5D}"/>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textlink="">
      <xdr:nvSpPr>
        <xdr:cNvPr id="123" name="債務償還比率最小値テキスト">
          <a:extLst>
            <a:ext uri="{FF2B5EF4-FFF2-40B4-BE49-F238E27FC236}">
              <a16:creationId xmlns:a16="http://schemas.microsoft.com/office/drawing/2014/main" id="{DCFD82FC-11F6-46E8-9EF0-A39F3DA117B0}"/>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4" name="直線コネクタ 123">
          <a:extLst>
            <a:ext uri="{FF2B5EF4-FFF2-40B4-BE49-F238E27FC236}">
              <a16:creationId xmlns:a16="http://schemas.microsoft.com/office/drawing/2014/main" id="{F09BCB75-8FD4-4543-9C52-3A75B0B216FF}"/>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textlink="">
      <xdr:nvSpPr>
        <xdr:cNvPr id="125" name="債務償還比率最大値テキスト">
          <a:extLst>
            <a:ext uri="{FF2B5EF4-FFF2-40B4-BE49-F238E27FC236}">
              <a16:creationId xmlns:a16="http://schemas.microsoft.com/office/drawing/2014/main" id="{EF14A3C1-5753-4BF0-B421-6FC8C4767AC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6" name="直線コネクタ 125">
          <a:extLst>
            <a:ext uri="{FF2B5EF4-FFF2-40B4-BE49-F238E27FC236}">
              <a16:creationId xmlns:a16="http://schemas.microsoft.com/office/drawing/2014/main" id="{286073E3-01EB-420E-A1A1-5F781941A0C7}"/>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textlink="">
      <xdr:nvSpPr>
        <xdr:cNvPr id="127" name="債務償還比率平均値テキスト">
          <a:extLst>
            <a:ext uri="{FF2B5EF4-FFF2-40B4-BE49-F238E27FC236}">
              <a16:creationId xmlns:a16="http://schemas.microsoft.com/office/drawing/2014/main" id="{7566BD6B-7FB8-42FC-B808-3C112D0BE5DC}"/>
            </a:ext>
          </a:extLst>
        </xdr:cNvPr>
        <xdr:cNvSpPr txBox="1"/>
      </xdr:nvSpPr>
      <xdr:spPr>
        <a:xfrm>
          <a:off x="14846300" y="5736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textlink="">
      <xdr:nvSpPr>
        <xdr:cNvPr id="128" name="フローチャート: 判断 127">
          <a:extLst>
            <a:ext uri="{FF2B5EF4-FFF2-40B4-BE49-F238E27FC236}">
              <a16:creationId xmlns:a16="http://schemas.microsoft.com/office/drawing/2014/main" id="{AEBCEDEA-017B-4C9C-A98A-A809A09C0F32}"/>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textlink="">
      <xdr:nvSpPr>
        <xdr:cNvPr id="129" name="フローチャート: 判断 128">
          <a:extLst>
            <a:ext uri="{FF2B5EF4-FFF2-40B4-BE49-F238E27FC236}">
              <a16:creationId xmlns:a16="http://schemas.microsoft.com/office/drawing/2014/main" id="{15DE8E5A-7977-4EF9-8D64-4FB7D64AE809}"/>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textlink="">
      <xdr:nvSpPr>
        <xdr:cNvPr id="130" name="フローチャート: 判断 129">
          <a:extLst>
            <a:ext uri="{FF2B5EF4-FFF2-40B4-BE49-F238E27FC236}">
              <a16:creationId xmlns:a16="http://schemas.microsoft.com/office/drawing/2014/main" id="{028E0647-573B-43DA-8E5D-1FBCAE7CECE3}"/>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textlink="">
      <xdr:nvSpPr>
        <xdr:cNvPr id="131" name="フローチャート: 判断 130">
          <a:extLst>
            <a:ext uri="{FF2B5EF4-FFF2-40B4-BE49-F238E27FC236}">
              <a16:creationId xmlns:a16="http://schemas.microsoft.com/office/drawing/2014/main" id="{9A90F73A-1D83-4BE8-B9E4-7ADD5B48973D}"/>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textlink="">
      <xdr:nvSpPr>
        <xdr:cNvPr id="132" name="フローチャート: 判断 131">
          <a:extLst>
            <a:ext uri="{FF2B5EF4-FFF2-40B4-BE49-F238E27FC236}">
              <a16:creationId xmlns:a16="http://schemas.microsoft.com/office/drawing/2014/main" id="{1B30A9B1-86EF-4778-A367-16A4C8734C75}"/>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33" name="テキスト ボックス 132">
          <a:extLst>
            <a:ext uri="{FF2B5EF4-FFF2-40B4-BE49-F238E27FC236}">
              <a16:creationId xmlns:a16="http://schemas.microsoft.com/office/drawing/2014/main" id="{A1F96838-3807-4DCC-BBB3-BD2393CCEB9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34" name="テキスト ボックス 133">
          <a:extLst>
            <a:ext uri="{FF2B5EF4-FFF2-40B4-BE49-F238E27FC236}">
              <a16:creationId xmlns:a16="http://schemas.microsoft.com/office/drawing/2014/main" id="{822D0BA8-F41C-4EF3-A026-EECB975F532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35" name="テキスト ボックス 134">
          <a:extLst>
            <a:ext uri="{FF2B5EF4-FFF2-40B4-BE49-F238E27FC236}">
              <a16:creationId xmlns:a16="http://schemas.microsoft.com/office/drawing/2014/main" id="{EBD74BBB-50E7-4138-8C5D-5EC290CE27F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36" name="テキスト ボックス 135">
          <a:extLst>
            <a:ext uri="{FF2B5EF4-FFF2-40B4-BE49-F238E27FC236}">
              <a16:creationId xmlns:a16="http://schemas.microsoft.com/office/drawing/2014/main" id="{0BB0ED6A-8EBD-45B9-833C-BC4049C2459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37" name="テキスト ボックス 136">
          <a:extLst>
            <a:ext uri="{FF2B5EF4-FFF2-40B4-BE49-F238E27FC236}">
              <a16:creationId xmlns:a16="http://schemas.microsoft.com/office/drawing/2014/main" id="{2B6E165A-D9B1-4496-90B2-3572DA11AE9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76362</xdr:rowOff>
    </xdr:from>
    <xdr:to>
      <xdr:col>76</xdr:col>
      <xdr:colOff>73025</xdr:colOff>
      <xdr:row>34</xdr:row>
      <xdr:rowOff>6512</xdr:rowOff>
    </xdr:to>
    <xdr:sp textlink="">
      <xdr:nvSpPr>
        <xdr:cNvPr id="138" name="楕円 137">
          <a:extLst>
            <a:ext uri="{FF2B5EF4-FFF2-40B4-BE49-F238E27FC236}">
              <a16:creationId xmlns:a16="http://schemas.microsoft.com/office/drawing/2014/main" id="{67FD3DBD-FDDD-4B79-A2E4-77089777F143}"/>
            </a:ext>
          </a:extLst>
        </xdr:cNvPr>
        <xdr:cNvSpPr/>
      </xdr:nvSpPr>
      <xdr:spPr>
        <a:xfrm>
          <a:off x="14744700" y="650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162739</xdr:rowOff>
    </xdr:from>
    <xdr:ext cx="560923" cy="259045"/>
    <xdr:sp textlink="">
      <xdr:nvSpPr>
        <xdr:cNvPr id="139" name="債務償還比率該当値テキスト">
          <a:extLst>
            <a:ext uri="{FF2B5EF4-FFF2-40B4-BE49-F238E27FC236}">
              <a16:creationId xmlns:a16="http://schemas.microsoft.com/office/drawing/2014/main" id="{F09AE72A-9B45-4527-B04B-B859702150B6}"/>
            </a:ext>
          </a:extLst>
        </xdr:cNvPr>
        <xdr:cNvSpPr txBox="1"/>
      </xdr:nvSpPr>
      <xdr:spPr>
        <a:xfrm>
          <a:off x="14846300" y="64206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62928</xdr:rowOff>
    </xdr:from>
    <xdr:to>
      <xdr:col>72</xdr:col>
      <xdr:colOff>123825</xdr:colOff>
      <xdr:row>33</xdr:row>
      <xdr:rowOff>164528</xdr:rowOff>
    </xdr:to>
    <xdr:sp textlink="">
      <xdr:nvSpPr>
        <xdr:cNvPr id="140" name="楕円 139">
          <a:extLst>
            <a:ext uri="{FF2B5EF4-FFF2-40B4-BE49-F238E27FC236}">
              <a16:creationId xmlns:a16="http://schemas.microsoft.com/office/drawing/2014/main" id="{2F952DD2-F532-48A4-8EA3-5835F1E16D23}"/>
            </a:ext>
          </a:extLst>
        </xdr:cNvPr>
        <xdr:cNvSpPr/>
      </xdr:nvSpPr>
      <xdr:spPr>
        <a:xfrm>
          <a:off x="14033500" y="6492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113729</xdr:rowOff>
    </xdr:from>
    <xdr:to>
      <xdr:col>76</xdr:col>
      <xdr:colOff>22225</xdr:colOff>
      <xdr:row>33</xdr:row>
      <xdr:rowOff>127162</xdr:rowOff>
    </xdr:to>
    <xdr:cxnSp macro="">
      <xdr:nvCxnSpPr>
        <xdr:cNvPr id="141" name="直線コネクタ 140">
          <a:extLst>
            <a:ext uri="{FF2B5EF4-FFF2-40B4-BE49-F238E27FC236}">
              <a16:creationId xmlns:a16="http://schemas.microsoft.com/office/drawing/2014/main" id="{36543DD6-C1D4-4B6F-AC68-977F5299798D}"/>
            </a:ext>
          </a:extLst>
        </xdr:cNvPr>
        <xdr:cNvCxnSpPr/>
      </xdr:nvCxnSpPr>
      <xdr:spPr>
        <a:xfrm>
          <a:off x="14084300" y="6543104"/>
          <a:ext cx="711200" cy="1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71085</xdr:rowOff>
    </xdr:from>
    <xdr:to>
      <xdr:col>68</xdr:col>
      <xdr:colOff>123825</xdr:colOff>
      <xdr:row>34</xdr:row>
      <xdr:rowOff>1235</xdr:rowOff>
    </xdr:to>
    <xdr:sp textlink="">
      <xdr:nvSpPr>
        <xdr:cNvPr id="142" name="楕円 141">
          <a:extLst>
            <a:ext uri="{FF2B5EF4-FFF2-40B4-BE49-F238E27FC236}">
              <a16:creationId xmlns:a16="http://schemas.microsoft.com/office/drawing/2014/main" id="{82EA24B5-6BBF-4452-86DB-0A6D275650C9}"/>
            </a:ext>
          </a:extLst>
        </xdr:cNvPr>
        <xdr:cNvSpPr/>
      </xdr:nvSpPr>
      <xdr:spPr>
        <a:xfrm>
          <a:off x="13271500" y="650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113729</xdr:rowOff>
    </xdr:from>
    <xdr:to>
      <xdr:col>72</xdr:col>
      <xdr:colOff>73025</xdr:colOff>
      <xdr:row>33</xdr:row>
      <xdr:rowOff>121885</xdr:rowOff>
    </xdr:to>
    <xdr:cxnSp macro="">
      <xdr:nvCxnSpPr>
        <xdr:cNvPr id="143" name="直線コネクタ 142">
          <a:extLst>
            <a:ext uri="{FF2B5EF4-FFF2-40B4-BE49-F238E27FC236}">
              <a16:creationId xmlns:a16="http://schemas.microsoft.com/office/drawing/2014/main" id="{0CD4CA39-8C73-4A73-A1CA-CBB879B5270D}"/>
            </a:ext>
          </a:extLst>
        </xdr:cNvPr>
        <xdr:cNvCxnSpPr/>
      </xdr:nvCxnSpPr>
      <xdr:spPr>
        <a:xfrm flipV="1">
          <a:off x="13322300" y="6543104"/>
          <a:ext cx="762000" cy="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102200</xdr:rowOff>
    </xdr:from>
    <xdr:to>
      <xdr:col>64</xdr:col>
      <xdr:colOff>123825</xdr:colOff>
      <xdr:row>33</xdr:row>
      <xdr:rowOff>32350</xdr:rowOff>
    </xdr:to>
    <xdr:sp textlink="">
      <xdr:nvSpPr>
        <xdr:cNvPr id="144" name="楕円 143">
          <a:extLst>
            <a:ext uri="{FF2B5EF4-FFF2-40B4-BE49-F238E27FC236}">
              <a16:creationId xmlns:a16="http://schemas.microsoft.com/office/drawing/2014/main" id="{D3073141-8C09-44BD-9458-22B388D11B8C}"/>
            </a:ext>
          </a:extLst>
        </xdr:cNvPr>
        <xdr:cNvSpPr/>
      </xdr:nvSpPr>
      <xdr:spPr>
        <a:xfrm>
          <a:off x="12509500" y="636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153000</xdr:rowOff>
    </xdr:from>
    <xdr:to>
      <xdr:col>68</xdr:col>
      <xdr:colOff>73025</xdr:colOff>
      <xdr:row>33</xdr:row>
      <xdr:rowOff>121885</xdr:rowOff>
    </xdr:to>
    <xdr:cxnSp macro="">
      <xdr:nvCxnSpPr>
        <xdr:cNvPr id="145" name="直線コネクタ 144">
          <a:extLst>
            <a:ext uri="{FF2B5EF4-FFF2-40B4-BE49-F238E27FC236}">
              <a16:creationId xmlns:a16="http://schemas.microsoft.com/office/drawing/2014/main" id="{4E405132-89DD-43AB-87E3-CC17F8DB1CC5}"/>
            </a:ext>
          </a:extLst>
        </xdr:cNvPr>
        <xdr:cNvCxnSpPr/>
      </xdr:nvCxnSpPr>
      <xdr:spPr>
        <a:xfrm>
          <a:off x="12560300" y="6410925"/>
          <a:ext cx="762000" cy="14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131967</xdr:rowOff>
    </xdr:from>
    <xdr:to>
      <xdr:col>60</xdr:col>
      <xdr:colOff>123825</xdr:colOff>
      <xdr:row>35</xdr:row>
      <xdr:rowOff>62117</xdr:rowOff>
    </xdr:to>
    <xdr:sp textlink="">
      <xdr:nvSpPr>
        <xdr:cNvPr id="146" name="楕円 145">
          <a:extLst>
            <a:ext uri="{FF2B5EF4-FFF2-40B4-BE49-F238E27FC236}">
              <a16:creationId xmlns:a16="http://schemas.microsoft.com/office/drawing/2014/main" id="{E0F4B539-4C77-45C1-8084-5475532AF778}"/>
            </a:ext>
          </a:extLst>
        </xdr:cNvPr>
        <xdr:cNvSpPr/>
      </xdr:nvSpPr>
      <xdr:spPr>
        <a:xfrm>
          <a:off x="11747500" y="67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153000</xdr:rowOff>
    </xdr:from>
    <xdr:to>
      <xdr:col>64</xdr:col>
      <xdr:colOff>73025</xdr:colOff>
      <xdr:row>35</xdr:row>
      <xdr:rowOff>11317</xdr:rowOff>
    </xdr:to>
    <xdr:cxnSp macro="">
      <xdr:nvCxnSpPr>
        <xdr:cNvPr id="147" name="直線コネクタ 146">
          <a:extLst>
            <a:ext uri="{FF2B5EF4-FFF2-40B4-BE49-F238E27FC236}">
              <a16:creationId xmlns:a16="http://schemas.microsoft.com/office/drawing/2014/main" id="{3F645067-122A-4C4C-95D9-EB7B26C7EACA}"/>
            </a:ext>
          </a:extLst>
        </xdr:cNvPr>
        <xdr:cNvCxnSpPr/>
      </xdr:nvCxnSpPr>
      <xdr:spPr>
        <a:xfrm flipV="1">
          <a:off x="11798300" y="6410925"/>
          <a:ext cx="762000" cy="37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textlink="">
      <xdr:nvSpPr>
        <xdr:cNvPr id="148" name="n_1aveValue債務償還比率">
          <a:extLst>
            <a:ext uri="{FF2B5EF4-FFF2-40B4-BE49-F238E27FC236}">
              <a16:creationId xmlns:a16="http://schemas.microsoft.com/office/drawing/2014/main" id="{5659A744-F266-40E2-8749-D0714F878A9D}"/>
            </a:ext>
          </a:extLst>
        </xdr:cNvPr>
        <xdr:cNvSpPr txBox="1"/>
      </xdr:nvSpPr>
      <xdr:spPr>
        <a:xfrm>
          <a:off x="13836727" y="568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textlink="">
      <xdr:nvSpPr>
        <xdr:cNvPr id="149" name="n_2aveValue債務償還比率">
          <a:extLst>
            <a:ext uri="{FF2B5EF4-FFF2-40B4-BE49-F238E27FC236}">
              <a16:creationId xmlns:a16="http://schemas.microsoft.com/office/drawing/2014/main" id="{5073FE0F-C20E-43A9-8AA0-BD3CE767A636}"/>
            </a:ext>
          </a:extLst>
        </xdr:cNvPr>
        <xdr:cNvSpPr txBox="1"/>
      </xdr:nvSpPr>
      <xdr:spPr>
        <a:xfrm>
          <a:off x="13087427" y="567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textlink="">
      <xdr:nvSpPr>
        <xdr:cNvPr id="150" name="n_3aveValue債務償還比率">
          <a:extLst>
            <a:ext uri="{FF2B5EF4-FFF2-40B4-BE49-F238E27FC236}">
              <a16:creationId xmlns:a16="http://schemas.microsoft.com/office/drawing/2014/main" id="{A77745CF-108E-4BC7-9EAB-CB7A627420D0}"/>
            </a:ext>
          </a:extLst>
        </xdr:cNvPr>
        <xdr:cNvSpPr txBox="1"/>
      </xdr:nvSpPr>
      <xdr:spPr>
        <a:xfrm>
          <a:off x="123254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textlink="">
      <xdr:nvSpPr>
        <xdr:cNvPr id="151" name="n_4aveValue債務償還比率">
          <a:extLst>
            <a:ext uri="{FF2B5EF4-FFF2-40B4-BE49-F238E27FC236}">
              <a16:creationId xmlns:a16="http://schemas.microsoft.com/office/drawing/2014/main" id="{4AFD7C4E-FA46-4001-8536-1B8E85EC6770}"/>
            </a:ext>
          </a:extLst>
        </xdr:cNvPr>
        <xdr:cNvSpPr txBox="1"/>
      </xdr:nvSpPr>
      <xdr:spPr>
        <a:xfrm>
          <a:off x="11563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33</xdr:row>
      <xdr:rowOff>155656</xdr:rowOff>
    </xdr:from>
    <xdr:ext cx="560923" cy="259045"/>
    <xdr:sp textlink="">
      <xdr:nvSpPr>
        <xdr:cNvPr id="152" name="n_1mainValue債務償還比率">
          <a:extLst>
            <a:ext uri="{FF2B5EF4-FFF2-40B4-BE49-F238E27FC236}">
              <a16:creationId xmlns:a16="http://schemas.microsoft.com/office/drawing/2014/main" id="{F75981BF-A630-47A3-945A-5E39AA86945C}"/>
            </a:ext>
          </a:extLst>
        </xdr:cNvPr>
        <xdr:cNvSpPr txBox="1"/>
      </xdr:nvSpPr>
      <xdr:spPr>
        <a:xfrm>
          <a:off x="13791138" y="658503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33</xdr:row>
      <xdr:rowOff>163812</xdr:rowOff>
    </xdr:from>
    <xdr:ext cx="560923" cy="259045"/>
    <xdr:sp textlink="">
      <xdr:nvSpPr>
        <xdr:cNvPr id="153" name="n_2mainValue債務償還比率">
          <a:extLst>
            <a:ext uri="{FF2B5EF4-FFF2-40B4-BE49-F238E27FC236}">
              <a16:creationId xmlns:a16="http://schemas.microsoft.com/office/drawing/2014/main" id="{B17E9E4E-7DB7-4A03-B393-D0BEE9FC8F7B}"/>
            </a:ext>
          </a:extLst>
        </xdr:cNvPr>
        <xdr:cNvSpPr txBox="1"/>
      </xdr:nvSpPr>
      <xdr:spPr>
        <a:xfrm>
          <a:off x="13041838" y="659318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23477</xdr:rowOff>
    </xdr:from>
    <xdr:ext cx="469744" cy="259045"/>
    <xdr:sp textlink="">
      <xdr:nvSpPr>
        <xdr:cNvPr id="154" name="n_3mainValue債務償還比率">
          <a:extLst>
            <a:ext uri="{FF2B5EF4-FFF2-40B4-BE49-F238E27FC236}">
              <a16:creationId xmlns:a16="http://schemas.microsoft.com/office/drawing/2014/main" id="{895083A9-8407-466E-9008-8A0961856B1D}"/>
            </a:ext>
          </a:extLst>
        </xdr:cNvPr>
        <xdr:cNvSpPr txBox="1"/>
      </xdr:nvSpPr>
      <xdr:spPr>
        <a:xfrm>
          <a:off x="12325427" y="645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35</xdr:row>
      <xdr:rowOff>53244</xdr:rowOff>
    </xdr:from>
    <xdr:ext cx="560923" cy="259045"/>
    <xdr:sp textlink="">
      <xdr:nvSpPr>
        <xdr:cNvPr id="155" name="n_4mainValue債務償還比率">
          <a:extLst>
            <a:ext uri="{FF2B5EF4-FFF2-40B4-BE49-F238E27FC236}">
              <a16:creationId xmlns:a16="http://schemas.microsoft.com/office/drawing/2014/main" id="{CEF121B0-1138-4A07-A43C-ADC0EC0CEE7F}"/>
            </a:ext>
          </a:extLst>
        </xdr:cNvPr>
        <xdr:cNvSpPr txBox="1"/>
      </xdr:nvSpPr>
      <xdr:spPr>
        <a:xfrm>
          <a:off x="11517838" y="682551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56" name="正方形/長方形 155">
          <a:extLst>
            <a:ext uri="{FF2B5EF4-FFF2-40B4-BE49-F238E27FC236}">
              <a16:creationId xmlns:a16="http://schemas.microsoft.com/office/drawing/2014/main" id="{7435FC48-727F-4ACE-A04E-09AD01F2B9F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57" name="正方形/長方形 156">
          <a:extLst>
            <a:ext uri="{FF2B5EF4-FFF2-40B4-BE49-F238E27FC236}">
              <a16:creationId xmlns:a16="http://schemas.microsoft.com/office/drawing/2014/main" id="{F98C6D23-93AA-4E33-BDD2-726DBDF6432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58" name="テキスト ボックス 157">
          <a:extLst>
            <a:ext uri="{FF2B5EF4-FFF2-40B4-BE49-F238E27FC236}">
              <a16:creationId xmlns:a16="http://schemas.microsoft.com/office/drawing/2014/main" id="{F96410DC-4493-4661-BE76-5B42933A11E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59" name="テキスト ボックス 158">
          <a:extLst>
            <a:ext uri="{FF2B5EF4-FFF2-40B4-BE49-F238E27FC236}">
              <a16:creationId xmlns:a16="http://schemas.microsoft.com/office/drawing/2014/main" id="{C7A7463F-6A2D-4E84-8D9D-A85BB51A293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60" name="テキスト ボックス 159">
          <a:extLst>
            <a:ext uri="{FF2B5EF4-FFF2-40B4-BE49-F238E27FC236}">
              <a16:creationId xmlns:a16="http://schemas.microsoft.com/office/drawing/2014/main" id="{98435A7C-E296-4A08-B2DB-8B1D937634D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61" name="テキスト ボックス 160">
          <a:extLst>
            <a:ext uri="{FF2B5EF4-FFF2-40B4-BE49-F238E27FC236}">
              <a16:creationId xmlns:a16="http://schemas.microsoft.com/office/drawing/2014/main" id="{08C1BF70-2599-4BEB-BE83-E05CBB9A7CC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BC85C122-4376-45C8-BAAC-A823976D4BD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57A7B09A-B1AC-4130-A161-6E23158A672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B0C94D74-1A8F-4BAF-8FFC-5EFB8EEB086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6716798C-4759-4F91-9076-2DD6D355FA1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三重県名張市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DFC31BF1-2472-4754-8C8E-619C5759018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9C884B4A-02D1-4E35-844A-2EA695EAA1E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AF4E7CFD-62B9-4E78-828E-CA62F36CF14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9A246683-4CB9-4404-8918-548863E6707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2E9E011A-DAE7-428A-8716-DA12D449A25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0F8E1741-DC29-4547-A8C1-F91935CEE8C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74,229
72,912
129.77
32,762,527
32,276,330
382,886
17,517,408
30,505,961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41B21FD8-D298-4E12-8350-FD3F8A99DDF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5305AB74-3462-428E-8060-786CAB1230F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AF69471C-CDF4-4FDE-898D-436CA86EA64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14.9
125.8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6BC5112B-3A49-46BD-B9C4-E89A2650180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8E9993DC-750B-4F4C-A1AA-192D0838610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93FEB7E0-E3A0-43EE-B0F9-0A33CE36A6C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E67D504B-BFCB-4186-AA01-235FEC9E464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B7541E81-DE34-4BB0-BA44-444F935BEDA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2B6B31B6-0E00-42CF-B221-792EB3A5946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694D65DE-1B88-4A16-AF6A-2D1D15F7478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8E14233-5335-40CE-BD41-F8FD92A52DA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26C59B7B-393A-4195-A80F-FFA811CEE76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1F2E6F57-5B4A-42F3-BE6F-1741023526A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B4D131D-789A-4717-92C6-E705431381B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016A626-0179-4D66-96A3-F5D5F21AD24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1CD4BFF-533D-448E-8859-C862C994284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DDE5A0C-405B-45B0-9C55-02522EA200C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F364FBC2-0354-43A5-84CD-8F79CB310A8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22CDB57D-AEED-4ECE-A519-22B533B4A90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44D7601B-A36F-4E51-8D3D-96F3765A491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D5622FA5-00DA-43F2-BB97-1D9A517DE0D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51635F71-DEE8-45A9-B7CF-3A72C34F7D3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28A537A8-9F6E-4EA9-9EA4-93D4736445B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6D0D73ED-A079-4296-ACE3-BCD5982400B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AB1B6A9E-4CBF-42AD-8C0A-A0D8FDFC9A2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472DD44C-C32B-4D1A-B7B7-C70BF2CC4F2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FC2862BE-AEA3-45FF-903D-A6780D9518F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4ACFD5A9-7F4B-4E82-BE82-B65313364C7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3FF4AF79-38C8-4184-97C0-20F85B5B963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5DE55BFE-D312-4D07-AE8A-FDEFBC5D479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59F7FB2-B255-45CB-981F-0899BD9F66D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8E98FF05-3A65-4963-940D-B251BA8B2FA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C1EF390-73E3-4318-B616-30E4A9AA92B8}"/>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textlink="">
      <xdr:nvSpPr>
        <xdr:cNvPr id="45" name="テキスト ボックス 44">
          <a:extLst>
            <a:ext uri="{FF2B5EF4-FFF2-40B4-BE49-F238E27FC236}">
              <a16:creationId xmlns:a16="http://schemas.microsoft.com/office/drawing/2014/main" id="{C127AB26-67A1-4563-872C-EC0FEC485414}"/>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D111131-C662-4519-801F-4A5E32C35927}"/>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textlink="">
      <xdr:nvSpPr>
        <xdr:cNvPr id="47" name="テキスト ボックス 46">
          <a:extLst>
            <a:ext uri="{FF2B5EF4-FFF2-40B4-BE49-F238E27FC236}">
              <a16:creationId xmlns:a16="http://schemas.microsoft.com/office/drawing/2014/main" id="{A0C33721-7785-4217-8A73-78B02CA07BFC}"/>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D67DC1C-210C-4840-B24B-11FBFBA575D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textlink="">
      <xdr:nvSpPr>
        <xdr:cNvPr id="49" name="テキスト ボックス 48">
          <a:extLst>
            <a:ext uri="{FF2B5EF4-FFF2-40B4-BE49-F238E27FC236}">
              <a16:creationId xmlns:a16="http://schemas.microsoft.com/office/drawing/2014/main" id="{BE3479E4-C663-449A-A9CB-45A02289F95E}"/>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4F4079C-00CB-404C-80A0-39DCA6A4FA1A}"/>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textlink="">
      <xdr:nvSpPr>
        <xdr:cNvPr id="51" name="テキスト ボックス 50">
          <a:extLst>
            <a:ext uri="{FF2B5EF4-FFF2-40B4-BE49-F238E27FC236}">
              <a16:creationId xmlns:a16="http://schemas.microsoft.com/office/drawing/2014/main" id="{CE246E70-F9A2-4411-8CA8-57F534D0F4FE}"/>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E63EE58-2479-473F-972B-4242457D1DF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textlink="">
      <xdr:nvSpPr>
        <xdr:cNvPr id="53" name="テキスト ボックス 52">
          <a:extLst>
            <a:ext uri="{FF2B5EF4-FFF2-40B4-BE49-F238E27FC236}">
              <a16:creationId xmlns:a16="http://schemas.microsoft.com/office/drawing/2014/main" id="{A05A2E52-30C1-424F-829A-4BEA8286FB1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4" name="【道路】&#10;有形固定資産減価償却率グラフ枠">
          <a:extLst>
            <a:ext uri="{FF2B5EF4-FFF2-40B4-BE49-F238E27FC236}">
              <a16:creationId xmlns:a16="http://schemas.microsoft.com/office/drawing/2014/main" id="{756A7B50-5CA5-451B-8557-8861670A040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B763EFED-A242-4124-87FC-9B7079072680}"/>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textlink="">
      <xdr:nvSpPr>
        <xdr:cNvPr id="56" name="【道路】&#10;有形固定資産減価償却率最小値テキスト">
          <a:extLst>
            <a:ext uri="{FF2B5EF4-FFF2-40B4-BE49-F238E27FC236}">
              <a16:creationId xmlns:a16="http://schemas.microsoft.com/office/drawing/2014/main" id="{FFBED024-E29F-4163-9745-BBDB6156EBC1}"/>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16996C92-4C3B-40CD-ADD2-A5072098C905}"/>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textlink="">
      <xdr:nvSpPr>
        <xdr:cNvPr id="58" name="【道路】&#10;有形固定資産減価償却率最大値テキスト">
          <a:extLst>
            <a:ext uri="{FF2B5EF4-FFF2-40B4-BE49-F238E27FC236}">
              <a16:creationId xmlns:a16="http://schemas.microsoft.com/office/drawing/2014/main" id="{A3D3FB95-D731-42C7-8915-A6EF114D1561}"/>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8DF3CF5F-EE7D-4BA6-8C63-5240B5ED448C}"/>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textlink="">
      <xdr:nvSpPr>
        <xdr:cNvPr id="60" name="【道路】&#10;有形固定資産減価償却率平均値テキスト">
          <a:extLst>
            <a:ext uri="{FF2B5EF4-FFF2-40B4-BE49-F238E27FC236}">
              <a16:creationId xmlns:a16="http://schemas.microsoft.com/office/drawing/2014/main" id="{69AD4D74-B82B-4CD5-8622-16059F1B4879}"/>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textlink="">
      <xdr:nvSpPr>
        <xdr:cNvPr id="61" name="フローチャート: 判断 60">
          <a:extLst>
            <a:ext uri="{FF2B5EF4-FFF2-40B4-BE49-F238E27FC236}">
              <a16:creationId xmlns:a16="http://schemas.microsoft.com/office/drawing/2014/main" id="{F1B49031-3424-4ED2-A4A9-D5E6A8FA0B7D}"/>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textlink="">
      <xdr:nvSpPr>
        <xdr:cNvPr id="62" name="フローチャート: 判断 61">
          <a:extLst>
            <a:ext uri="{FF2B5EF4-FFF2-40B4-BE49-F238E27FC236}">
              <a16:creationId xmlns:a16="http://schemas.microsoft.com/office/drawing/2014/main" id="{B2501FAA-ED0F-47AA-B8F0-A0D182799D85}"/>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textlink="">
      <xdr:nvSpPr>
        <xdr:cNvPr id="63" name="フローチャート: 判断 62">
          <a:extLst>
            <a:ext uri="{FF2B5EF4-FFF2-40B4-BE49-F238E27FC236}">
              <a16:creationId xmlns:a16="http://schemas.microsoft.com/office/drawing/2014/main" id="{D4600B67-93BF-4C0D-B876-3B15F9543285}"/>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textlink="">
      <xdr:nvSpPr>
        <xdr:cNvPr id="64" name="フローチャート: 判断 63">
          <a:extLst>
            <a:ext uri="{FF2B5EF4-FFF2-40B4-BE49-F238E27FC236}">
              <a16:creationId xmlns:a16="http://schemas.microsoft.com/office/drawing/2014/main" id="{5D3505D0-7DFB-4D3F-BCC3-A1718939C077}"/>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textlink="">
      <xdr:nvSpPr>
        <xdr:cNvPr id="65" name="フローチャート: 判断 64">
          <a:extLst>
            <a:ext uri="{FF2B5EF4-FFF2-40B4-BE49-F238E27FC236}">
              <a16:creationId xmlns:a16="http://schemas.microsoft.com/office/drawing/2014/main" id="{F9E83A81-41C6-4287-83F7-84CA4B0837F3}"/>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6" name="テキスト ボックス 65">
          <a:extLst>
            <a:ext uri="{FF2B5EF4-FFF2-40B4-BE49-F238E27FC236}">
              <a16:creationId xmlns:a16="http://schemas.microsoft.com/office/drawing/2014/main" id="{EE69C1B1-88C7-4082-86E1-108B3A552AD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7" name="テキスト ボックス 66">
          <a:extLst>
            <a:ext uri="{FF2B5EF4-FFF2-40B4-BE49-F238E27FC236}">
              <a16:creationId xmlns:a16="http://schemas.microsoft.com/office/drawing/2014/main" id="{EDD77232-A0D3-45B0-9C47-42358E4F7C9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68" name="テキスト ボックス 67">
          <a:extLst>
            <a:ext uri="{FF2B5EF4-FFF2-40B4-BE49-F238E27FC236}">
              <a16:creationId xmlns:a16="http://schemas.microsoft.com/office/drawing/2014/main" id="{EBD37B27-32A0-478A-BC9D-6EE66FAFA2D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69" name="テキスト ボックス 68">
          <a:extLst>
            <a:ext uri="{FF2B5EF4-FFF2-40B4-BE49-F238E27FC236}">
              <a16:creationId xmlns:a16="http://schemas.microsoft.com/office/drawing/2014/main" id="{3C3F650C-0C98-4FC2-AB87-CC9A77185FD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08E7BC3A-4441-4141-9D51-2E0A388A2D0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119126</xdr:rowOff>
    </xdr:from>
    <xdr:to>
      <xdr:col>20</xdr:col>
      <xdr:colOff>38100</xdr:colOff>
      <xdr:row>37</xdr:row>
      <xdr:rowOff>49276</xdr:rowOff>
    </xdr:to>
    <xdr:sp textlink="">
      <xdr:nvSpPr>
        <xdr:cNvPr id="71" name="楕円 70">
          <a:extLst>
            <a:ext uri="{FF2B5EF4-FFF2-40B4-BE49-F238E27FC236}">
              <a16:creationId xmlns:a16="http://schemas.microsoft.com/office/drawing/2014/main" id="{765E4D6E-DAAA-4AB7-89C5-3EC62A659E44}"/>
            </a:ext>
          </a:extLst>
        </xdr:cNvPr>
        <xdr:cNvSpPr/>
      </xdr:nvSpPr>
      <xdr:spPr>
        <a:xfrm>
          <a:off x="3746500" y="629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82550</xdr:rowOff>
    </xdr:from>
    <xdr:to>
      <xdr:col>15</xdr:col>
      <xdr:colOff>101600</xdr:colOff>
      <xdr:row>37</xdr:row>
      <xdr:rowOff>12700</xdr:rowOff>
    </xdr:to>
    <xdr:sp textlink="">
      <xdr:nvSpPr>
        <xdr:cNvPr id="72" name="楕円 71">
          <a:extLst>
            <a:ext uri="{FF2B5EF4-FFF2-40B4-BE49-F238E27FC236}">
              <a16:creationId xmlns:a16="http://schemas.microsoft.com/office/drawing/2014/main" id="{CDDA9E7E-ABFF-4A77-8A4B-F17A602B753F}"/>
            </a:ext>
          </a:extLst>
        </xdr:cNvPr>
        <xdr:cNvSpPr/>
      </xdr:nvSpPr>
      <xdr:spPr>
        <a:xfrm>
          <a:off x="2857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133350</xdr:rowOff>
    </xdr:from>
    <xdr:to>
      <xdr:col>19</xdr:col>
      <xdr:colOff>177800</xdr:colOff>
      <xdr:row>36</xdr:row>
      <xdr:rowOff>169926</xdr:rowOff>
    </xdr:to>
    <xdr:cxnSp macro="">
      <xdr:nvCxnSpPr>
        <xdr:cNvPr id="73" name="直線コネクタ 72">
          <a:extLst>
            <a:ext uri="{FF2B5EF4-FFF2-40B4-BE49-F238E27FC236}">
              <a16:creationId xmlns:a16="http://schemas.microsoft.com/office/drawing/2014/main" id="{20D6B1F5-AC06-4750-B469-DE7F68C47B83}"/>
            </a:ext>
          </a:extLst>
        </xdr:cNvPr>
        <xdr:cNvCxnSpPr/>
      </xdr:nvCxnSpPr>
      <xdr:spPr>
        <a:xfrm>
          <a:off x="2908300" y="630555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50546</xdr:rowOff>
    </xdr:from>
    <xdr:to>
      <xdr:col>10</xdr:col>
      <xdr:colOff>165100</xdr:colOff>
      <xdr:row>36</xdr:row>
      <xdr:rowOff>152146</xdr:rowOff>
    </xdr:to>
    <xdr:sp textlink="">
      <xdr:nvSpPr>
        <xdr:cNvPr id="74" name="楕円 73">
          <a:extLst>
            <a:ext uri="{FF2B5EF4-FFF2-40B4-BE49-F238E27FC236}">
              <a16:creationId xmlns:a16="http://schemas.microsoft.com/office/drawing/2014/main" id="{F16DB45E-630D-4020-9141-F137B60235CF}"/>
            </a:ext>
          </a:extLst>
        </xdr:cNvPr>
        <xdr:cNvSpPr/>
      </xdr:nvSpPr>
      <xdr:spPr>
        <a:xfrm>
          <a:off x="1968500" y="622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101346</xdr:rowOff>
    </xdr:from>
    <xdr:to>
      <xdr:col>15</xdr:col>
      <xdr:colOff>50800</xdr:colOff>
      <xdr:row>36</xdr:row>
      <xdr:rowOff>133350</xdr:rowOff>
    </xdr:to>
    <xdr:cxnSp macro="">
      <xdr:nvCxnSpPr>
        <xdr:cNvPr id="75" name="直線コネクタ 74">
          <a:extLst>
            <a:ext uri="{FF2B5EF4-FFF2-40B4-BE49-F238E27FC236}">
              <a16:creationId xmlns:a16="http://schemas.microsoft.com/office/drawing/2014/main" id="{42C73FED-28AE-43E0-B8DB-59D0EA156E8C}"/>
            </a:ext>
          </a:extLst>
        </xdr:cNvPr>
        <xdr:cNvCxnSpPr/>
      </xdr:nvCxnSpPr>
      <xdr:spPr>
        <a:xfrm>
          <a:off x="2019300" y="627354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23114</xdr:rowOff>
    </xdr:from>
    <xdr:to>
      <xdr:col>6</xdr:col>
      <xdr:colOff>38100</xdr:colOff>
      <xdr:row>36</xdr:row>
      <xdr:rowOff>124714</xdr:rowOff>
    </xdr:to>
    <xdr:sp textlink="">
      <xdr:nvSpPr>
        <xdr:cNvPr id="76" name="楕円 75">
          <a:extLst>
            <a:ext uri="{FF2B5EF4-FFF2-40B4-BE49-F238E27FC236}">
              <a16:creationId xmlns:a16="http://schemas.microsoft.com/office/drawing/2014/main" id="{5CAE2AB0-0A8F-4B50-B655-F03C9BA80BCE}"/>
            </a:ext>
          </a:extLst>
        </xdr:cNvPr>
        <xdr:cNvSpPr/>
      </xdr:nvSpPr>
      <xdr:spPr>
        <a:xfrm>
          <a:off x="1079500" y="619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73914</xdr:rowOff>
    </xdr:from>
    <xdr:to>
      <xdr:col>10</xdr:col>
      <xdr:colOff>114300</xdr:colOff>
      <xdr:row>36</xdr:row>
      <xdr:rowOff>101346</xdr:rowOff>
    </xdr:to>
    <xdr:cxnSp macro="">
      <xdr:nvCxnSpPr>
        <xdr:cNvPr id="77" name="直線コネクタ 76">
          <a:extLst>
            <a:ext uri="{FF2B5EF4-FFF2-40B4-BE49-F238E27FC236}">
              <a16:creationId xmlns:a16="http://schemas.microsoft.com/office/drawing/2014/main" id="{EB85276D-2D3D-43EF-ADB8-70BA61CD9724}"/>
            </a:ext>
          </a:extLst>
        </xdr:cNvPr>
        <xdr:cNvCxnSpPr/>
      </xdr:nvCxnSpPr>
      <xdr:spPr>
        <a:xfrm>
          <a:off x="1130300" y="624611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textlink="">
      <xdr:nvSpPr>
        <xdr:cNvPr id="78" name="n_1aveValue【道路】&#10;有形固定資産減価償却率">
          <a:extLst>
            <a:ext uri="{FF2B5EF4-FFF2-40B4-BE49-F238E27FC236}">
              <a16:creationId xmlns:a16="http://schemas.microsoft.com/office/drawing/2014/main" id="{D39B9E1A-3D53-4237-B8B3-442A7EC783D4}"/>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textlink="">
      <xdr:nvSpPr>
        <xdr:cNvPr id="79" name="n_2aveValue【道路】&#10;有形固定資産減価償却率">
          <a:extLst>
            <a:ext uri="{FF2B5EF4-FFF2-40B4-BE49-F238E27FC236}">
              <a16:creationId xmlns:a16="http://schemas.microsoft.com/office/drawing/2014/main" id="{69E38BAC-0F3C-4994-B982-E7F38898BC49}"/>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textlink="">
      <xdr:nvSpPr>
        <xdr:cNvPr id="80" name="n_3aveValue【道路】&#10;有形固定資産減価償却率">
          <a:extLst>
            <a:ext uri="{FF2B5EF4-FFF2-40B4-BE49-F238E27FC236}">
              <a16:creationId xmlns:a16="http://schemas.microsoft.com/office/drawing/2014/main" id="{6EB8B350-4031-41DA-B91D-8697DDB3F38C}"/>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textlink="">
      <xdr:nvSpPr>
        <xdr:cNvPr id="81" name="n_4aveValue【道路】&#10;有形固定資産減価償却率">
          <a:extLst>
            <a:ext uri="{FF2B5EF4-FFF2-40B4-BE49-F238E27FC236}">
              <a16:creationId xmlns:a16="http://schemas.microsoft.com/office/drawing/2014/main" id="{C8287C61-6917-4D7A-B9B2-972736B96493}"/>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65803</xdr:rowOff>
    </xdr:from>
    <xdr:ext cx="405111" cy="259045"/>
    <xdr:sp textlink="">
      <xdr:nvSpPr>
        <xdr:cNvPr id="82" name="n_1mainValue【道路】&#10;有形固定資産減価償却率">
          <a:extLst>
            <a:ext uri="{FF2B5EF4-FFF2-40B4-BE49-F238E27FC236}">
              <a16:creationId xmlns:a16="http://schemas.microsoft.com/office/drawing/2014/main" id="{A060572D-7E2F-416A-B81A-A6A7A4F9A929}"/>
            </a:ext>
          </a:extLst>
        </xdr:cNvPr>
        <xdr:cNvSpPr txBox="1"/>
      </xdr:nvSpPr>
      <xdr:spPr>
        <a:xfrm>
          <a:off x="3582044" y="606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29227</xdr:rowOff>
    </xdr:from>
    <xdr:ext cx="405111" cy="259045"/>
    <xdr:sp textlink="">
      <xdr:nvSpPr>
        <xdr:cNvPr id="83" name="n_2mainValue【道路】&#10;有形固定資産減価償却率">
          <a:extLst>
            <a:ext uri="{FF2B5EF4-FFF2-40B4-BE49-F238E27FC236}">
              <a16:creationId xmlns:a16="http://schemas.microsoft.com/office/drawing/2014/main" id="{D06F743A-D9AF-4CD9-8F89-A325C81F7BA5}"/>
            </a:ext>
          </a:extLst>
        </xdr:cNvPr>
        <xdr:cNvSpPr txBox="1"/>
      </xdr:nvSpPr>
      <xdr:spPr>
        <a:xfrm>
          <a:off x="2705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168673</xdr:rowOff>
    </xdr:from>
    <xdr:ext cx="405111" cy="259045"/>
    <xdr:sp textlink="">
      <xdr:nvSpPr>
        <xdr:cNvPr id="84" name="n_3mainValue【道路】&#10;有形固定資産減価償却率">
          <a:extLst>
            <a:ext uri="{FF2B5EF4-FFF2-40B4-BE49-F238E27FC236}">
              <a16:creationId xmlns:a16="http://schemas.microsoft.com/office/drawing/2014/main" id="{F4F71A1F-3558-4905-AD82-166320AF8F02}"/>
            </a:ext>
          </a:extLst>
        </xdr:cNvPr>
        <xdr:cNvSpPr txBox="1"/>
      </xdr:nvSpPr>
      <xdr:spPr>
        <a:xfrm>
          <a:off x="1816744" y="599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141241</xdr:rowOff>
    </xdr:from>
    <xdr:ext cx="405111" cy="259045"/>
    <xdr:sp textlink="">
      <xdr:nvSpPr>
        <xdr:cNvPr id="85" name="n_4mainValue【道路】&#10;有形固定資産減価償却率">
          <a:extLst>
            <a:ext uri="{FF2B5EF4-FFF2-40B4-BE49-F238E27FC236}">
              <a16:creationId xmlns:a16="http://schemas.microsoft.com/office/drawing/2014/main" id="{12E539DC-0FBC-4ADD-9AB1-B05BBEF362E0}"/>
            </a:ext>
          </a:extLst>
        </xdr:cNvPr>
        <xdr:cNvSpPr txBox="1"/>
      </xdr:nvSpPr>
      <xdr:spPr>
        <a:xfrm>
          <a:off x="927744" y="597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86" name="正方形/長方形 85">
          <a:extLst>
            <a:ext uri="{FF2B5EF4-FFF2-40B4-BE49-F238E27FC236}">
              <a16:creationId xmlns:a16="http://schemas.microsoft.com/office/drawing/2014/main" id="{D294340C-0CD0-419C-AC14-67F955F0AA7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87" name="正方形/長方形 86">
          <a:extLst>
            <a:ext uri="{FF2B5EF4-FFF2-40B4-BE49-F238E27FC236}">
              <a16:creationId xmlns:a16="http://schemas.microsoft.com/office/drawing/2014/main" id="{E25ADB08-008A-497F-BDBE-FE81AADC0C9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88" name="正方形/長方形 87">
          <a:extLst>
            <a:ext uri="{FF2B5EF4-FFF2-40B4-BE49-F238E27FC236}">
              <a16:creationId xmlns:a16="http://schemas.microsoft.com/office/drawing/2014/main" id="{621F0F28-D75B-482D-A9D9-14BC05EBCAA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89" name="正方形/長方形 88">
          <a:extLst>
            <a:ext uri="{FF2B5EF4-FFF2-40B4-BE49-F238E27FC236}">
              <a16:creationId xmlns:a16="http://schemas.microsoft.com/office/drawing/2014/main" id="{DEA212AA-0C89-47C0-8480-F8BD7E1E0EB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0" name="正方形/長方形 89">
          <a:extLst>
            <a:ext uri="{FF2B5EF4-FFF2-40B4-BE49-F238E27FC236}">
              <a16:creationId xmlns:a16="http://schemas.microsoft.com/office/drawing/2014/main" id="{D931C0F3-29F1-42C4-A770-CD6CB21C38B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1" name="正方形/長方形 90">
          <a:extLst>
            <a:ext uri="{FF2B5EF4-FFF2-40B4-BE49-F238E27FC236}">
              <a16:creationId xmlns:a16="http://schemas.microsoft.com/office/drawing/2014/main" id="{4D8F32C0-FF58-49B4-8D53-05DACF9C1F3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2" name="正方形/長方形 91">
          <a:extLst>
            <a:ext uri="{FF2B5EF4-FFF2-40B4-BE49-F238E27FC236}">
              <a16:creationId xmlns:a16="http://schemas.microsoft.com/office/drawing/2014/main" id="{AE9E8F1E-90B3-422E-B0CC-92FBD95864B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3" name="正方形/長方形 92">
          <a:extLst>
            <a:ext uri="{FF2B5EF4-FFF2-40B4-BE49-F238E27FC236}">
              <a16:creationId xmlns:a16="http://schemas.microsoft.com/office/drawing/2014/main" id="{4254D360-B18C-415D-826E-8768350D44A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4" name="テキスト ボックス 93">
          <a:extLst>
            <a:ext uri="{FF2B5EF4-FFF2-40B4-BE49-F238E27FC236}">
              <a16:creationId xmlns:a16="http://schemas.microsoft.com/office/drawing/2014/main" id="{DD8FC920-26EC-49CB-9E96-ED42C530328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B376E50F-1A6D-4990-935D-9797061E385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a:extLst>
            <a:ext uri="{FF2B5EF4-FFF2-40B4-BE49-F238E27FC236}">
              <a16:creationId xmlns:a16="http://schemas.microsoft.com/office/drawing/2014/main" id="{6F48CCC4-E469-4345-99FE-431C801B0AD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97" name="テキスト ボックス 96">
          <a:extLst>
            <a:ext uri="{FF2B5EF4-FFF2-40B4-BE49-F238E27FC236}">
              <a16:creationId xmlns:a16="http://schemas.microsoft.com/office/drawing/2014/main" id="{E947F18E-568D-4AAD-868C-EB2C1BAC0DE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a:extLst>
            <a:ext uri="{FF2B5EF4-FFF2-40B4-BE49-F238E27FC236}">
              <a16:creationId xmlns:a16="http://schemas.microsoft.com/office/drawing/2014/main" id="{E82F25A7-C1FD-4C4B-8369-1A4FF00B9B3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textlink="">
      <xdr:nvSpPr>
        <xdr:cNvPr id="99" name="テキスト ボックス 98">
          <a:extLst>
            <a:ext uri="{FF2B5EF4-FFF2-40B4-BE49-F238E27FC236}">
              <a16:creationId xmlns:a16="http://schemas.microsoft.com/office/drawing/2014/main" id="{078E94A5-D7AF-48CB-B07D-44AE86B54ED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a:extLst>
            <a:ext uri="{FF2B5EF4-FFF2-40B4-BE49-F238E27FC236}">
              <a16:creationId xmlns:a16="http://schemas.microsoft.com/office/drawing/2014/main" id="{E978E6CC-81F5-4BF1-ABC9-307D636DFBB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textlink="">
      <xdr:nvSpPr>
        <xdr:cNvPr id="101" name="テキスト ボックス 100">
          <a:extLst>
            <a:ext uri="{FF2B5EF4-FFF2-40B4-BE49-F238E27FC236}">
              <a16:creationId xmlns:a16="http://schemas.microsoft.com/office/drawing/2014/main" id="{D9821B49-8652-4F9E-8980-B207231620FC}"/>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a:extLst>
            <a:ext uri="{FF2B5EF4-FFF2-40B4-BE49-F238E27FC236}">
              <a16:creationId xmlns:a16="http://schemas.microsoft.com/office/drawing/2014/main" id="{FE46674B-6E81-4E9E-9D4F-B13D88830FD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textlink="">
      <xdr:nvSpPr>
        <xdr:cNvPr id="103" name="テキスト ボックス 102">
          <a:extLst>
            <a:ext uri="{FF2B5EF4-FFF2-40B4-BE49-F238E27FC236}">
              <a16:creationId xmlns:a16="http://schemas.microsoft.com/office/drawing/2014/main" id="{F2CC6EFA-A050-4729-817E-DB00E90E4D0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a:extLst>
            <a:ext uri="{FF2B5EF4-FFF2-40B4-BE49-F238E27FC236}">
              <a16:creationId xmlns:a16="http://schemas.microsoft.com/office/drawing/2014/main" id="{482B9E41-8051-41AD-8552-24D3A6456FE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05" name="テキスト ボックス 104">
          <a:extLst>
            <a:ext uri="{FF2B5EF4-FFF2-40B4-BE49-F238E27FC236}">
              <a16:creationId xmlns:a16="http://schemas.microsoft.com/office/drawing/2014/main" id="{265A8F75-3A19-44C8-8579-FB13A6A55A6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id="{1366E4E3-04C9-4CEC-AB77-59EDBB7DDA3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textlink="">
      <xdr:nvSpPr>
        <xdr:cNvPr id="107" name="テキスト ボックス 106">
          <a:extLst>
            <a:ext uri="{FF2B5EF4-FFF2-40B4-BE49-F238E27FC236}">
              <a16:creationId xmlns:a16="http://schemas.microsoft.com/office/drawing/2014/main" id="{F597F7D6-897C-4B24-91D2-11BD0D1E7632}"/>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08" name="【道路】&#10;一人当たり延長グラフ枠">
          <a:extLst>
            <a:ext uri="{FF2B5EF4-FFF2-40B4-BE49-F238E27FC236}">
              <a16:creationId xmlns:a16="http://schemas.microsoft.com/office/drawing/2014/main" id="{09B001A6-F64F-4645-91EA-F92273D29F6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09" name="直線コネクタ 108">
          <a:extLst>
            <a:ext uri="{FF2B5EF4-FFF2-40B4-BE49-F238E27FC236}">
              <a16:creationId xmlns:a16="http://schemas.microsoft.com/office/drawing/2014/main" id="{984A3215-4A54-43A8-899B-DF4826DF9D29}"/>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textlink="">
      <xdr:nvSpPr>
        <xdr:cNvPr id="110" name="【道路】&#10;一人当たり延長最小値テキスト">
          <a:extLst>
            <a:ext uri="{FF2B5EF4-FFF2-40B4-BE49-F238E27FC236}">
              <a16:creationId xmlns:a16="http://schemas.microsoft.com/office/drawing/2014/main" id="{159260B5-CF47-432E-828C-7098F6637043}"/>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1" name="直線コネクタ 110">
          <a:extLst>
            <a:ext uri="{FF2B5EF4-FFF2-40B4-BE49-F238E27FC236}">
              <a16:creationId xmlns:a16="http://schemas.microsoft.com/office/drawing/2014/main" id="{B5870EE3-03F8-414A-A7FD-FF6F2D5D6A10}"/>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textlink="">
      <xdr:nvSpPr>
        <xdr:cNvPr id="112" name="【道路】&#10;一人当たり延長最大値テキスト">
          <a:extLst>
            <a:ext uri="{FF2B5EF4-FFF2-40B4-BE49-F238E27FC236}">
              <a16:creationId xmlns:a16="http://schemas.microsoft.com/office/drawing/2014/main" id="{42B15BD8-CE70-4862-8500-DA8820199BA3}"/>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3" name="直線コネクタ 112">
          <a:extLst>
            <a:ext uri="{FF2B5EF4-FFF2-40B4-BE49-F238E27FC236}">
              <a16:creationId xmlns:a16="http://schemas.microsoft.com/office/drawing/2014/main" id="{777EF8A9-5484-46C3-8B4E-982B44D93139}"/>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textlink="">
      <xdr:nvSpPr>
        <xdr:cNvPr id="114" name="【道路】&#10;一人当たり延長平均値テキスト">
          <a:extLst>
            <a:ext uri="{FF2B5EF4-FFF2-40B4-BE49-F238E27FC236}">
              <a16:creationId xmlns:a16="http://schemas.microsoft.com/office/drawing/2014/main" id="{AA985CC3-4ABA-4FD4-98C6-BDD5B0EF2273}"/>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textlink="">
      <xdr:nvSpPr>
        <xdr:cNvPr id="115" name="フローチャート: 判断 114">
          <a:extLst>
            <a:ext uri="{FF2B5EF4-FFF2-40B4-BE49-F238E27FC236}">
              <a16:creationId xmlns:a16="http://schemas.microsoft.com/office/drawing/2014/main" id="{9ADCB210-7676-40CF-B22D-A48C66D17D2F}"/>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textlink="">
      <xdr:nvSpPr>
        <xdr:cNvPr id="116" name="フローチャート: 判断 115">
          <a:extLst>
            <a:ext uri="{FF2B5EF4-FFF2-40B4-BE49-F238E27FC236}">
              <a16:creationId xmlns:a16="http://schemas.microsoft.com/office/drawing/2014/main" id="{BD64262F-47D0-4CDA-833C-07CCF1782DF6}"/>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textlink="">
      <xdr:nvSpPr>
        <xdr:cNvPr id="117" name="フローチャート: 判断 116">
          <a:extLst>
            <a:ext uri="{FF2B5EF4-FFF2-40B4-BE49-F238E27FC236}">
              <a16:creationId xmlns:a16="http://schemas.microsoft.com/office/drawing/2014/main" id="{1E015E47-3CA7-45D0-8AF2-18CAEA28B326}"/>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textlink="">
      <xdr:nvSpPr>
        <xdr:cNvPr id="118" name="フローチャート: 判断 117">
          <a:extLst>
            <a:ext uri="{FF2B5EF4-FFF2-40B4-BE49-F238E27FC236}">
              <a16:creationId xmlns:a16="http://schemas.microsoft.com/office/drawing/2014/main" id="{9A899217-F7CA-4742-93DB-6DDD3DEA2E40}"/>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textlink="">
      <xdr:nvSpPr>
        <xdr:cNvPr id="119" name="フローチャート: 判断 118">
          <a:extLst>
            <a:ext uri="{FF2B5EF4-FFF2-40B4-BE49-F238E27FC236}">
              <a16:creationId xmlns:a16="http://schemas.microsoft.com/office/drawing/2014/main" id="{AE3161ED-B805-402C-A827-232F23C33DC3}"/>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0" name="テキスト ボックス 119">
          <a:extLst>
            <a:ext uri="{FF2B5EF4-FFF2-40B4-BE49-F238E27FC236}">
              <a16:creationId xmlns:a16="http://schemas.microsoft.com/office/drawing/2014/main" id="{72FB915F-6E60-4C78-B72F-BC5BC9ED334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1" name="テキスト ボックス 120">
          <a:extLst>
            <a:ext uri="{FF2B5EF4-FFF2-40B4-BE49-F238E27FC236}">
              <a16:creationId xmlns:a16="http://schemas.microsoft.com/office/drawing/2014/main" id="{7016662A-6352-41A1-B09B-F9F0374BE7B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2" name="テキスト ボックス 121">
          <a:extLst>
            <a:ext uri="{FF2B5EF4-FFF2-40B4-BE49-F238E27FC236}">
              <a16:creationId xmlns:a16="http://schemas.microsoft.com/office/drawing/2014/main" id="{D11DAD20-C857-4618-AADC-B02B898B27C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3" name="テキスト ボックス 122">
          <a:extLst>
            <a:ext uri="{FF2B5EF4-FFF2-40B4-BE49-F238E27FC236}">
              <a16:creationId xmlns:a16="http://schemas.microsoft.com/office/drawing/2014/main" id="{211CCCF1-186A-4599-9F30-94E257DFBBA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4" name="テキスト ボックス 123">
          <a:extLst>
            <a:ext uri="{FF2B5EF4-FFF2-40B4-BE49-F238E27FC236}">
              <a16:creationId xmlns:a16="http://schemas.microsoft.com/office/drawing/2014/main" id="{8C0B3C4B-0DA1-4BFF-B896-5F0C575A9B8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19609</xdr:rowOff>
    </xdr:from>
    <xdr:to>
      <xdr:col>50</xdr:col>
      <xdr:colOff>165100</xdr:colOff>
      <xdr:row>39</xdr:row>
      <xdr:rowOff>121209</xdr:rowOff>
    </xdr:to>
    <xdr:sp textlink="">
      <xdr:nvSpPr>
        <xdr:cNvPr id="125" name="楕円 124">
          <a:extLst>
            <a:ext uri="{FF2B5EF4-FFF2-40B4-BE49-F238E27FC236}">
              <a16:creationId xmlns:a16="http://schemas.microsoft.com/office/drawing/2014/main" id="{09E29A1B-53AC-4C79-9E22-C0632E6A29E1}"/>
            </a:ext>
          </a:extLst>
        </xdr:cNvPr>
        <xdr:cNvSpPr/>
      </xdr:nvSpPr>
      <xdr:spPr>
        <a:xfrm>
          <a:off x="9588500" y="670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25591</xdr:rowOff>
    </xdr:from>
    <xdr:to>
      <xdr:col>46</xdr:col>
      <xdr:colOff>38100</xdr:colOff>
      <xdr:row>39</xdr:row>
      <xdr:rowOff>127191</xdr:rowOff>
    </xdr:to>
    <xdr:sp textlink="">
      <xdr:nvSpPr>
        <xdr:cNvPr id="126" name="楕円 125">
          <a:extLst>
            <a:ext uri="{FF2B5EF4-FFF2-40B4-BE49-F238E27FC236}">
              <a16:creationId xmlns:a16="http://schemas.microsoft.com/office/drawing/2014/main" id="{4F541BB4-35DC-4FD6-A1D5-36A3E4F91937}"/>
            </a:ext>
          </a:extLst>
        </xdr:cNvPr>
        <xdr:cNvSpPr/>
      </xdr:nvSpPr>
      <xdr:spPr>
        <a:xfrm>
          <a:off x="8699500" y="671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70409</xdr:rowOff>
    </xdr:from>
    <xdr:to>
      <xdr:col>50</xdr:col>
      <xdr:colOff>114300</xdr:colOff>
      <xdr:row>39</xdr:row>
      <xdr:rowOff>76391</xdr:rowOff>
    </xdr:to>
    <xdr:cxnSp macro="">
      <xdr:nvCxnSpPr>
        <xdr:cNvPr id="127" name="直線コネクタ 126">
          <a:extLst>
            <a:ext uri="{FF2B5EF4-FFF2-40B4-BE49-F238E27FC236}">
              <a16:creationId xmlns:a16="http://schemas.microsoft.com/office/drawing/2014/main" id="{1E96DE89-7593-4CDD-BCA1-CDDACE50089D}"/>
            </a:ext>
          </a:extLst>
        </xdr:cNvPr>
        <xdr:cNvCxnSpPr/>
      </xdr:nvCxnSpPr>
      <xdr:spPr>
        <a:xfrm flipV="1">
          <a:off x="8750300" y="6756959"/>
          <a:ext cx="889000" cy="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30276</xdr:rowOff>
    </xdr:from>
    <xdr:to>
      <xdr:col>41</xdr:col>
      <xdr:colOff>101600</xdr:colOff>
      <xdr:row>39</xdr:row>
      <xdr:rowOff>131876</xdr:rowOff>
    </xdr:to>
    <xdr:sp textlink="">
      <xdr:nvSpPr>
        <xdr:cNvPr id="128" name="楕円 127">
          <a:extLst>
            <a:ext uri="{FF2B5EF4-FFF2-40B4-BE49-F238E27FC236}">
              <a16:creationId xmlns:a16="http://schemas.microsoft.com/office/drawing/2014/main" id="{4C212A43-5EF4-4F7F-9972-60C462D877C9}"/>
            </a:ext>
          </a:extLst>
        </xdr:cNvPr>
        <xdr:cNvSpPr/>
      </xdr:nvSpPr>
      <xdr:spPr>
        <a:xfrm>
          <a:off x="7810500" y="671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76391</xdr:rowOff>
    </xdr:from>
    <xdr:to>
      <xdr:col>45</xdr:col>
      <xdr:colOff>177800</xdr:colOff>
      <xdr:row>39</xdr:row>
      <xdr:rowOff>81076</xdr:rowOff>
    </xdr:to>
    <xdr:cxnSp macro="">
      <xdr:nvCxnSpPr>
        <xdr:cNvPr id="129" name="直線コネクタ 128">
          <a:extLst>
            <a:ext uri="{FF2B5EF4-FFF2-40B4-BE49-F238E27FC236}">
              <a16:creationId xmlns:a16="http://schemas.microsoft.com/office/drawing/2014/main" id="{D8BAD479-4527-40AB-9056-1D933F4D086E}"/>
            </a:ext>
          </a:extLst>
        </xdr:cNvPr>
        <xdr:cNvCxnSpPr/>
      </xdr:nvCxnSpPr>
      <xdr:spPr>
        <a:xfrm flipV="1">
          <a:off x="7861300" y="6762941"/>
          <a:ext cx="889000" cy="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34392</xdr:rowOff>
    </xdr:from>
    <xdr:to>
      <xdr:col>36</xdr:col>
      <xdr:colOff>165100</xdr:colOff>
      <xdr:row>39</xdr:row>
      <xdr:rowOff>135992</xdr:rowOff>
    </xdr:to>
    <xdr:sp textlink="">
      <xdr:nvSpPr>
        <xdr:cNvPr id="130" name="楕円 129">
          <a:extLst>
            <a:ext uri="{FF2B5EF4-FFF2-40B4-BE49-F238E27FC236}">
              <a16:creationId xmlns:a16="http://schemas.microsoft.com/office/drawing/2014/main" id="{2C9B38DE-AD1E-4D5D-B324-04FE70F38E22}"/>
            </a:ext>
          </a:extLst>
        </xdr:cNvPr>
        <xdr:cNvSpPr/>
      </xdr:nvSpPr>
      <xdr:spPr>
        <a:xfrm>
          <a:off x="6921500" y="672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81076</xdr:rowOff>
    </xdr:from>
    <xdr:to>
      <xdr:col>41</xdr:col>
      <xdr:colOff>50800</xdr:colOff>
      <xdr:row>39</xdr:row>
      <xdr:rowOff>85192</xdr:rowOff>
    </xdr:to>
    <xdr:cxnSp macro="">
      <xdr:nvCxnSpPr>
        <xdr:cNvPr id="131" name="直線コネクタ 130">
          <a:extLst>
            <a:ext uri="{FF2B5EF4-FFF2-40B4-BE49-F238E27FC236}">
              <a16:creationId xmlns:a16="http://schemas.microsoft.com/office/drawing/2014/main" id="{8116FCAC-005A-4F12-A91C-93CE58BBDC3E}"/>
            </a:ext>
          </a:extLst>
        </xdr:cNvPr>
        <xdr:cNvCxnSpPr/>
      </xdr:nvCxnSpPr>
      <xdr:spPr>
        <a:xfrm flipV="1">
          <a:off x="6972300" y="6767626"/>
          <a:ext cx="8890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textlink="">
      <xdr:nvSpPr>
        <xdr:cNvPr id="132" name="n_1aveValue【道路】&#10;一人当たり延長">
          <a:extLst>
            <a:ext uri="{FF2B5EF4-FFF2-40B4-BE49-F238E27FC236}">
              <a16:creationId xmlns:a16="http://schemas.microsoft.com/office/drawing/2014/main" id="{F9F42FED-1D3F-4F12-9B87-79A2DF703952}"/>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textlink="">
      <xdr:nvSpPr>
        <xdr:cNvPr id="133" name="n_2aveValue【道路】&#10;一人当たり延長">
          <a:extLst>
            <a:ext uri="{FF2B5EF4-FFF2-40B4-BE49-F238E27FC236}">
              <a16:creationId xmlns:a16="http://schemas.microsoft.com/office/drawing/2014/main" id="{2D9D7D90-7203-47A2-A81A-7D0EC0A5CF54}"/>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textlink="">
      <xdr:nvSpPr>
        <xdr:cNvPr id="134" name="n_3aveValue【道路】&#10;一人当たり延長">
          <a:extLst>
            <a:ext uri="{FF2B5EF4-FFF2-40B4-BE49-F238E27FC236}">
              <a16:creationId xmlns:a16="http://schemas.microsoft.com/office/drawing/2014/main" id="{57607905-EBB5-40B9-9C6D-D7766E436BC0}"/>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textlink="">
      <xdr:nvSpPr>
        <xdr:cNvPr id="135" name="n_4aveValue【道路】&#10;一人当たり延長">
          <a:extLst>
            <a:ext uri="{FF2B5EF4-FFF2-40B4-BE49-F238E27FC236}">
              <a16:creationId xmlns:a16="http://schemas.microsoft.com/office/drawing/2014/main" id="{4143C9EF-BC1E-41C9-A43E-BBF3C11BD9C6}"/>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112336</xdr:rowOff>
    </xdr:from>
    <xdr:ext cx="534377" cy="259045"/>
    <xdr:sp textlink="">
      <xdr:nvSpPr>
        <xdr:cNvPr id="136" name="n_1mainValue【道路】&#10;一人当たり延長">
          <a:extLst>
            <a:ext uri="{FF2B5EF4-FFF2-40B4-BE49-F238E27FC236}">
              <a16:creationId xmlns:a16="http://schemas.microsoft.com/office/drawing/2014/main" id="{11AEEE70-07F3-4426-8C21-2D008F4A3A9C}"/>
            </a:ext>
          </a:extLst>
        </xdr:cNvPr>
        <xdr:cNvSpPr txBox="1"/>
      </xdr:nvSpPr>
      <xdr:spPr>
        <a:xfrm>
          <a:off x="9359411" y="6798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118318</xdr:rowOff>
    </xdr:from>
    <xdr:ext cx="534377" cy="259045"/>
    <xdr:sp textlink="">
      <xdr:nvSpPr>
        <xdr:cNvPr id="137" name="n_2mainValue【道路】&#10;一人当たり延長">
          <a:extLst>
            <a:ext uri="{FF2B5EF4-FFF2-40B4-BE49-F238E27FC236}">
              <a16:creationId xmlns:a16="http://schemas.microsoft.com/office/drawing/2014/main" id="{52ED2977-424A-4935-B765-C89F45317DF7}"/>
            </a:ext>
          </a:extLst>
        </xdr:cNvPr>
        <xdr:cNvSpPr txBox="1"/>
      </xdr:nvSpPr>
      <xdr:spPr>
        <a:xfrm>
          <a:off x="8483111" y="680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123003</xdr:rowOff>
    </xdr:from>
    <xdr:ext cx="534377" cy="259045"/>
    <xdr:sp textlink="">
      <xdr:nvSpPr>
        <xdr:cNvPr id="138" name="n_3mainValue【道路】&#10;一人当たり延長">
          <a:extLst>
            <a:ext uri="{FF2B5EF4-FFF2-40B4-BE49-F238E27FC236}">
              <a16:creationId xmlns:a16="http://schemas.microsoft.com/office/drawing/2014/main" id="{D877699D-D484-450B-8E78-66AC6C48DD95}"/>
            </a:ext>
          </a:extLst>
        </xdr:cNvPr>
        <xdr:cNvSpPr txBox="1"/>
      </xdr:nvSpPr>
      <xdr:spPr>
        <a:xfrm>
          <a:off x="7594111" y="680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127119</xdr:rowOff>
    </xdr:from>
    <xdr:ext cx="534377" cy="259045"/>
    <xdr:sp textlink="">
      <xdr:nvSpPr>
        <xdr:cNvPr id="139" name="n_4mainValue【道路】&#10;一人当たり延長">
          <a:extLst>
            <a:ext uri="{FF2B5EF4-FFF2-40B4-BE49-F238E27FC236}">
              <a16:creationId xmlns:a16="http://schemas.microsoft.com/office/drawing/2014/main" id="{EEE39E8F-68AB-4AEC-BC65-2FB7AF29310D}"/>
            </a:ext>
          </a:extLst>
        </xdr:cNvPr>
        <xdr:cNvSpPr txBox="1"/>
      </xdr:nvSpPr>
      <xdr:spPr>
        <a:xfrm>
          <a:off x="6705111" y="681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0" name="正方形/長方形 139">
          <a:extLst>
            <a:ext uri="{FF2B5EF4-FFF2-40B4-BE49-F238E27FC236}">
              <a16:creationId xmlns:a16="http://schemas.microsoft.com/office/drawing/2014/main" id="{184092B8-054E-41E2-BF5D-B60A913EF1B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1" name="正方形/長方形 140">
          <a:extLst>
            <a:ext uri="{FF2B5EF4-FFF2-40B4-BE49-F238E27FC236}">
              <a16:creationId xmlns:a16="http://schemas.microsoft.com/office/drawing/2014/main" id="{1F779619-4D9C-4133-8C4D-B8006F08992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2" name="正方形/長方形 141">
          <a:extLst>
            <a:ext uri="{FF2B5EF4-FFF2-40B4-BE49-F238E27FC236}">
              <a16:creationId xmlns:a16="http://schemas.microsoft.com/office/drawing/2014/main" id="{2C1EE16D-7E55-415C-BEFF-D2AE97787CB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43" name="正方形/長方形 142">
          <a:extLst>
            <a:ext uri="{FF2B5EF4-FFF2-40B4-BE49-F238E27FC236}">
              <a16:creationId xmlns:a16="http://schemas.microsoft.com/office/drawing/2014/main" id="{98F63327-8368-408B-BC17-65199F70CCD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44" name="正方形/長方形 143">
          <a:extLst>
            <a:ext uri="{FF2B5EF4-FFF2-40B4-BE49-F238E27FC236}">
              <a16:creationId xmlns:a16="http://schemas.microsoft.com/office/drawing/2014/main" id="{3649A28A-1A8B-4B8B-912D-A560971D31E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45" name="正方形/長方形 144">
          <a:extLst>
            <a:ext uri="{FF2B5EF4-FFF2-40B4-BE49-F238E27FC236}">
              <a16:creationId xmlns:a16="http://schemas.microsoft.com/office/drawing/2014/main" id="{1002ACDB-5123-455A-8F84-E966874C5B3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46" name="正方形/長方形 145">
          <a:extLst>
            <a:ext uri="{FF2B5EF4-FFF2-40B4-BE49-F238E27FC236}">
              <a16:creationId xmlns:a16="http://schemas.microsoft.com/office/drawing/2014/main" id="{6932444C-C0B4-4F3A-BAEE-C2533545F58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47" name="正方形/長方形 146">
          <a:extLst>
            <a:ext uri="{FF2B5EF4-FFF2-40B4-BE49-F238E27FC236}">
              <a16:creationId xmlns:a16="http://schemas.microsoft.com/office/drawing/2014/main" id="{B83B2C6D-AACE-40E9-B04B-CE7E255AA6A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48" name="テキスト ボックス 147">
          <a:extLst>
            <a:ext uri="{FF2B5EF4-FFF2-40B4-BE49-F238E27FC236}">
              <a16:creationId xmlns:a16="http://schemas.microsoft.com/office/drawing/2014/main" id="{6288DEDD-184E-4572-934C-9B8B2C043F8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9" name="直線コネクタ 148">
          <a:extLst>
            <a:ext uri="{FF2B5EF4-FFF2-40B4-BE49-F238E27FC236}">
              <a16:creationId xmlns:a16="http://schemas.microsoft.com/office/drawing/2014/main" id="{E254CE23-7165-4BF5-B808-BF5B23C520F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0" name="テキスト ボックス 149">
          <a:extLst>
            <a:ext uri="{FF2B5EF4-FFF2-40B4-BE49-F238E27FC236}">
              <a16:creationId xmlns:a16="http://schemas.microsoft.com/office/drawing/2014/main" id="{3B2C1BAD-6CDE-46EC-BA73-DD653BB4ABE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1" name="直線コネクタ 150">
          <a:extLst>
            <a:ext uri="{FF2B5EF4-FFF2-40B4-BE49-F238E27FC236}">
              <a16:creationId xmlns:a16="http://schemas.microsoft.com/office/drawing/2014/main" id="{A02F22F3-6206-4A28-A94F-5ED2F19E0C7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52" name="テキスト ボックス 151">
          <a:extLst>
            <a:ext uri="{FF2B5EF4-FFF2-40B4-BE49-F238E27FC236}">
              <a16:creationId xmlns:a16="http://schemas.microsoft.com/office/drawing/2014/main" id="{02776E4B-FAB3-4FCC-BCDB-B7D32409B9A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3" name="直線コネクタ 152">
          <a:extLst>
            <a:ext uri="{FF2B5EF4-FFF2-40B4-BE49-F238E27FC236}">
              <a16:creationId xmlns:a16="http://schemas.microsoft.com/office/drawing/2014/main" id="{BD7C01C4-FD3A-4FF0-918F-1B16B8A7DE2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54" name="テキスト ボックス 153">
          <a:extLst>
            <a:ext uri="{FF2B5EF4-FFF2-40B4-BE49-F238E27FC236}">
              <a16:creationId xmlns:a16="http://schemas.microsoft.com/office/drawing/2014/main" id="{6A085789-213A-4A40-9FC8-E83EBD27ACB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5" name="直線コネクタ 154">
          <a:extLst>
            <a:ext uri="{FF2B5EF4-FFF2-40B4-BE49-F238E27FC236}">
              <a16:creationId xmlns:a16="http://schemas.microsoft.com/office/drawing/2014/main" id="{028D7604-2F07-4938-BB49-419865AFDC1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56" name="テキスト ボックス 155">
          <a:extLst>
            <a:ext uri="{FF2B5EF4-FFF2-40B4-BE49-F238E27FC236}">
              <a16:creationId xmlns:a16="http://schemas.microsoft.com/office/drawing/2014/main" id="{1FBA9FEB-4631-47CF-8500-864B9B8E015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7" name="直線コネクタ 156">
          <a:extLst>
            <a:ext uri="{FF2B5EF4-FFF2-40B4-BE49-F238E27FC236}">
              <a16:creationId xmlns:a16="http://schemas.microsoft.com/office/drawing/2014/main" id="{2F385E9A-2F7C-402B-9A49-500A88C449E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58" name="テキスト ボックス 157">
          <a:extLst>
            <a:ext uri="{FF2B5EF4-FFF2-40B4-BE49-F238E27FC236}">
              <a16:creationId xmlns:a16="http://schemas.microsoft.com/office/drawing/2014/main" id="{61C4F637-1457-4E19-94D7-7A2A6777564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9" name="直線コネクタ 158">
          <a:extLst>
            <a:ext uri="{FF2B5EF4-FFF2-40B4-BE49-F238E27FC236}">
              <a16:creationId xmlns:a16="http://schemas.microsoft.com/office/drawing/2014/main" id="{67C2226C-526B-4F1E-A8DE-D487F2A4ED2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0" name="テキスト ボックス 159">
          <a:extLst>
            <a:ext uri="{FF2B5EF4-FFF2-40B4-BE49-F238E27FC236}">
              <a16:creationId xmlns:a16="http://schemas.microsoft.com/office/drawing/2014/main" id="{4742E101-734F-425F-AE42-7DB7DA553CF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1" name="直線コネクタ 160">
          <a:extLst>
            <a:ext uri="{FF2B5EF4-FFF2-40B4-BE49-F238E27FC236}">
              <a16:creationId xmlns:a16="http://schemas.microsoft.com/office/drawing/2014/main" id="{893E3573-9F94-4D57-9C9E-6228214F22B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62" name="テキスト ボックス 161">
          <a:extLst>
            <a:ext uri="{FF2B5EF4-FFF2-40B4-BE49-F238E27FC236}">
              <a16:creationId xmlns:a16="http://schemas.microsoft.com/office/drawing/2014/main" id="{0506F372-CA4B-4E4D-BE6B-8F722396A3F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2B6032D7-B31C-4E54-ACB1-03C5F7259F1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64" name="【橋りょう・トンネル】&#10;有形固定資産減価償却率グラフ枠">
          <a:extLst>
            <a:ext uri="{FF2B5EF4-FFF2-40B4-BE49-F238E27FC236}">
              <a16:creationId xmlns:a16="http://schemas.microsoft.com/office/drawing/2014/main" id="{F32A747B-A4D0-46B3-8B8A-F0A17C7B27B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65" name="直線コネクタ 164">
          <a:extLst>
            <a:ext uri="{FF2B5EF4-FFF2-40B4-BE49-F238E27FC236}">
              <a16:creationId xmlns:a16="http://schemas.microsoft.com/office/drawing/2014/main" id="{998BFF95-11F5-4C3A-B4B0-96E00512FEE0}"/>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textlink="">
      <xdr:nvSpPr>
        <xdr:cNvPr id="166" name="【橋りょう・トンネル】&#10;有形固定資産減価償却率最小値テキスト">
          <a:extLst>
            <a:ext uri="{FF2B5EF4-FFF2-40B4-BE49-F238E27FC236}">
              <a16:creationId xmlns:a16="http://schemas.microsoft.com/office/drawing/2014/main" id="{6690946D-FD8C-42AB-AB3B-D89C5D2CE2E7}"/>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67" name="直線コネクタ 166">
          <a:extLst>
            <a:ext uri="{FF2B5EF4-FFF2-40B4-BE49-F238E27FC236}">
              <a16:creationId xmlns:a16="http://schemas.microsoft.com/office/drawing/2014/main" id="{EFFD81F2-3D7F-4DE9-A454-7AD6EBEF0EB3}"/>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textlink="">
      <xdr:nvSpPr>
        <xdr:cNvPr id="168" name="【橋りょう・トンネル】&#10;有形固定資産減価償却率最大値テキスト">
          <a:extLst>
            <a:ext uri="{FF2B5EF4-FFF2-40B4-BE49-F238E27FC236}">
              <a16:creationId xmlns:a16="http://schemas.microsoft.com/office/drawing/2014/main" id="{79591570-6B41-4E0D-A1AE-B7FEA074749E}"/>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69" name="直線コネクタ 168">
          <a:extLst>
            <a:ext uri="{FF2B5EF4-FFF2-40B4-BE49-F238E27FC236}">
              <a16:creationId xmlns:a16="http://schemas.microsoft.com/office/drawing/2014/main" id="{DA07F1DC-9B31-434B-912B-B3BAF5CE76B2}"/>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textlink="">
      <xdr:nvSpPr>
        <xdr:cNvPr id="170" name="【橋りょう・トンネル】&#10;有形固定資産減価償却率平均値テキスト">
          <a:extLst>
            <a:ext uri="{FF2B5EF4-FFF2-40B4-BE49-F238E27FC236}">
              <a16:creationId xmlns:a16="http://schemas.microsoft.com/office/drawing/2014/main" id="{09CFB50B-6595-4022-89FC-9FC1700F361E}"/>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textlink="">
      <xdr:nvSpPr>
        <xdr:cNvPr id="171" name="フローチャート: 判断 170">
          <a:extLst>
            <a:ext uri="{FF2B5EF4-FFF2-40B4-BE49-F238E27FC236}">
              <a16:creationId xmlns:a16="http://schemas.microsoft.com/office/drawing/2014/main" id="{0B6CD9EB-9FA3-401B-9508-05E863F24B85}"/>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textlink="">
      <xdr:nvSpPr>
        <xdr:cNvPr id="172" name="フローチャート: 判断 171">
          <a:extLst>
            <a:ext uri="{FF2B5EF4-FFF2-40B4-BE49-F238E27FC236}">
              <a16:creationId xmlns:a16="http://schemas.microsoft.com/office/drawing/2014/main" id="{E8C2E881-C1A7-40C4-A156-09C86F87D2C6}"/>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textlink="">
      <xdr:nvSpPr>
        <xdr:cNvPr id="173" name="フローチャート: 判断 172">
          <a:extLst>
            <a:ext uri="{FF2B5EF4-FFF2-40B4-BE49-F238E27FC236}">
              <a16:creationId xmlns:a16="http://schemas.microsoft.com/office/drawing/2014/main" id="{6CB9F63D-EA21-4D30-A391-1D4ABEF7275E}"/>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textlink="">
      <xdr:nvSpPr>
        <xdr:cNvPr id="174" name="フローチャート: 判断 173">
          <a:extLst>
            <a:ext uri="{FF2B5EF4-FFF2-40B4-BE49-F238E27FC236}">
              <a16:creationId xmlns:a16="http://schemas.microsoft.com/office/drawing/2014/main" id="{C381642A-CFB4-439A-AEBB-EF94356E7BB6}"/>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textlink="">
      <xdr:nvSpPr>
        <xdr:cNvPr id="175" name="フローチャート: 判断 174">
          <a:extLst>
            <a:ext uri="{FF2B5EF4-FFF2-40B4-BE49-F238E27FC236}">
              <a16:creationId xmlns:a16="http://schemas.microsoft.com/office/drawing/2014/main" id="{E3CBF532-4527-4C28-B46C-D6051B98C174}"/>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76" name="テキスト ボックス 175">
          <a:extLst>
            <a:ext uri="{FF2B5EF4-FFF2-40B4-BE49-F238E27FC236}">
              <a16:creationId xmlns:a16="http://schemas.microsoft.com/office/drawing/2014/main" id="{BE74D958-E1C1-45BC-BECA-AE523BF9EB0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77" name="テキスト ボックス 176">
          <a:extLst>
            <a:ext uri="{FF2B5EF4-FFF2-40B4-BE49-F238E27FC236}">
              <a16:creationId xmlns:a16="http://schemas.microsoft.com/office/drawing/2014/main" id="{0734ECD5-3F15-40EC-A309-88DBCF7BE09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78" name="テキスト ボックス 177">
          <a:extLst>
            <a:ext uri="{FF2B5EF4-FFF2-40B4-BE49-F238E27FC236}">
              <a16:creationId xmlns:a16="http://schemas.microsoft.com/office/drawing/2014/main" id="{F4C4C8FD-DA93-4B51-8803-3099A85305F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79" name="テキスト ボックス 178">
          <a:extLst>
            <a:ext uri="{FF2B5EF4-FFF2-40B4-BE49-F238E27FC236}">
              <a16:creationId xmlns:a16="http://schemas.microsoft.com/office/drawing/2014/main" id="{C75FC621-B886-43DC-B5C3-EA15AEFBD39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0" name="テキスト ボックス 179">
          <a:extLst>
            <a:ext uri="{FF2B5EF4-FFF2-40B4-BE49-F238E27FC236}">
              <a16:creationId xmlns:a16="http://schemas.microsoft.com/office/drawing/2014/main" id="{1658BAEB-D93C-49E4-A049-60F82E37C7C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53703</xdr:rowOff>
    </xdr:from>
    <xdr:to>
      <xdr:col>20</xdr:col>
      <xdr:colOff>38100</xdr:colOff>
      <xdr:row>63</xdr:row>
      <xdr:rowOff>155303</xdr:rowOff>
    </xdr:to>
    <xdr:sp textlink="">
      <xdr:nvSpPr>
        <xdr:cNvPr id="181" name="楕円 180">
          <a:extLst>
            <a:ext uri="{FF2B5EF4-FFF2-40B4-BE49-F238E27FC236}">
              <a16:creationId xmlns:a16="http://schemas.microsoft.com/office/drawing/2014/main" id="{164D77FE-153F-41B6-A349-21DB5E73DD02}"/>
            </a:ext>
          </a:extLst>
        </xdr:cNvPr>
        <xdr:cNvSpPr/>
      </xdr:nvSpPr>
      <xdr:spPr>
        <a:xfrm>
          <a:off x="3746500" y="1085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63</xdr:row>
      <xdr:rowOff>39007</xdr:rowOff>
    </xdr:from>
    <xdr:to>
      <xdr:col>15</xdr:col>
      <xdr:colOff>101600</xdr:colOff>
      <xdr:row>63</xdr:row>
      <xdr:rowOff>140607</xdr:rowOff>
    </xdr:to>
    <xdr:sp textlink="">
      <xdr:nvSpPr>
        <xdr:cNvPr id="182" name="楕円 181">
          <a:extLst>
            <a:ext uri="{FF2B5EF4-FFF2-40B4-BE49-F238E27FC236}">
              <a16:creationId xmlns:a16="http://schemas.microsoft.com/office/drawing/2014/main" id="{9D6CB6FC-D5B8-44D7-AA2E-65D5D4E3D874}"/>
            </a:ext>
          </a:extLst>
        </xdr:cNvPr>
        <xdr:cNvSpPr/>
      </xdr:nvSpPr>
      <xdr:spPr>
        <a:xfrm>
          <a:off x="2857500" y="1084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89807</xdr:rowOff>
    </xdr:from>
    <xdr:to>
      <xdr:col>19</xdr:col>
      <xdr:colOff>177800</xdr:colOff>
      <xdr:row>63</xdr:row>
      <xdr:rowOff>104503</xdr:rowOff>
    </xdr:to>
    <xdr:cxnSp macro="">
      <xdr:nvCxnSpPr>
        <xdr:cNvPr id="183" name="直線コネクタ 182">
          <a:extLst>
            <a:ext uri="{FF2B5EF4-FFF2-40B4-BE49-F238E27FC236}">
              <a16:creationId xmlns:a16="http://schemas.microsoft.com/office/drawing/2014/main" id="{1D0C4E1F-AB29-4EFE-8707-480632979173}"/>
            </a:ext>
          </a:extLst>
        </xdr:cNvPr>
        <xdr:cNvCxnSpPr/>
      </xdr:nvCxnSpPr>
      <xdr:spPr>
        <a:xfrm>
          <a:off x="2908300" y="1089115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34109</xdr:rowOff>
    </xdr:from>
    <xdr:to>
      <xdr:col>10</xdr:col>
      <xdr:colOff>165100</xdr:colOff>
      <xdr:row>63</xdr:row>
      <xdr:rowOff>135709</xdr:rowOff>
    </xdr:to>
    <xdr:sp textlink="">
      <xdr:nvSpPr>
        <xdr:cNvPr id="184" name="楕円 183">
          <a:extLst>
            <a:ext uri="{FF2B5EF4-FFF2-40B4-BE49-F238E27FC236}">
              <a16:creationId xmlns:a16="http://schemas.microsoft.com/office/drawing/2014/main" id="{A86ECD59-898E-4732-A4E2-FCA3ADF01882}"/>
            </a:ext>
          </a:extLst>
        </xdr:cNvPr>
        <xdr:cNvSpPr/>
      </xdr:nvSpPr>
      <xdr:spPr>
        <a:xfrm>
          <a:off x="1968500" y="1083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84909</xdr:rowOff>
    </xdr:from>
    <xdr:to>
      <xdr:col>15</xdr:col>
      <xdr:colOff>50800</xdr:colOff>
      <xdr:row>63</xdr:row>
      <xdr:rowOff>89807</xdr:rowOff>
    </xdr:to>
    <xdr:cxnSp macro="">
      <xdr:nvCxnSpPr>
        <xdr:cNvPr id="185" name="直線コネクタ 184">
          <a:extLst>
            <a:ext uri="{FF2B5EF4-FFF2-40B4-BE49-F238E27FC236}">
              <a16:creationId xmlns:a16="http://schemas.microsoft.com/office/drawing/2014/main" id="{50D3A357-B0F1-4194-9EA2-F000E5DA115E}"/>
            </a:ext>
          </a:extLst>
        </xdr:cNvPr>
        <xdr:cNvCxnSpPr/>
      </xdr:nvCxnSpPr>
      <xdr:spPr>
        <a:xfrm>
          <a:off x="2019300" y="1088625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30843</xdr:rowOff>
    </xdr:from>
    <xdr:to>
      <xdr:col>6</xdr:col>
      <xdr:colOff>38100</xdr:colOff>
      <xdr:row>63</xdr:row>
      <xdr:rowOff>132443</xdr:rowOff>
    </xdr:to>
    <xdr:sp textlink="">
      <xdr:nvSpPr>
        <xdr:cNvPr id="186" name="楕円 185">
          <a:extLst>
            <a:ext uri="{FF2B5EF4-FFF2-40B4-BE49-F238E27FC236}">
              <a16:creationId xmlns:a16="http://schemas.microsoft.com/office/drawing/2014/main" id="{6E76E105-770E-4E04-8713-C70C6C77C706}"/>
            </a:ext>
          </a:extLst>
        </xdr:cNvPr>
        <xdr:cNvSpPr/>
      </xdr:nvSpPr>
      <xdr:spPr>
        <a:xfrm>
          <a:off x="1079500" y="1083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81643</xdr:rowOff>
    </xdr:from>
    <xdr:to>
      <xdr:col>10</xdr:col>
      <xdr:colOff>114300</xdr:colOff>
      <xdr:row>63</xdr:row>
      <xdr:rowOff>84909</xdr:rowOff>
    </xdr:to>
    <xdr:cxnSp macro="">
      <xdr:nvCxnSpPr>
        <xdr:cNvPr id="187" name="直線コネクタ 186">
          <a:extLst>
            <a:ext uri="{FF2B5EF4-FFF2-40B4-BE49-F238E27FC236}">
              <a16:creationId xmlns:a16="http://schemas.microsoft.com/office/drawing/2014/main" id="{779FEDA2-85A5-4410-BE60-2E0F5A9963BA}"/>
            </a:ext>
          </a:extLst>
        </xdr:cNvPr>
        <xdr:cNvCxnSpPr/>
      </xdr:nvCxnSpPr>
      <xdr:spPr>
        <a:xfrm>
          <a:off x="1130300" y="1088299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textlink="">
      <xdr:nvSpPr>
        <xdr:cNvPr id="188" name="n_1aveValue【橋りょう・トンネル】&#10;有形固定資産減価償却率">
          <a:extLst>
            <a:ext uri="{FF2B5EF4-FFF2-40B4-BE49-F238E27FC236}">
              <a16:creationId xmlns:a16="http://schemas.microsoft.com/office/drawing/2014/main" id="{9AB54661-69C3-47BC-9F91-9D25521659ED}"/>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textlink="">
      <xdr:nvSpPr>
        <xdr:cNvPr id="189" name="n_2aveValue【橋りょう・トンネル】&#10;有形固定資産減価償却率">
          <a:extLst>
            <a:ext uri="{FF2B5EF4-FFF2-40B4-BE49-F238E27FC236}">
              <a16:creationId xmlns:a16="http://schemas.microsoft.com/office/drawing/2014/main" id="{90363A63-3A88-4C68-9036-1CE4C063E2D8}"/>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textlink="">
      <xdr:nvSpPr>
        <xdr:cNvPr id="190" name="n_3aveValue【橋りょう・トンネル】&#10;有形固定資産減価償却率">
          <a:extLst>
            <a:ext uri="{FF2B5EF4-FFF2-40B4-BE49-F238E27FC236}">
              <a16:creationId xmlns:a16="http://schemas.microsoft.com/office/drawing/2014/main" id="{EA6D02D9-20B8-481A-A5B7-B174830275AC}"/>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textlink="">
      <xdr:nvSpPr>
        <xdr:cNvPr id="191" name="n_4aveValue【橋りょう・トンネル】&#10;有形固定資産減価償却率">
          <a:extLst>
            <a:ext uri="{FF2B5EF4-FFF2-40B4-BE49-F238E27FC236}">
              <a16:creationId xmlns:a16="http://schemas.microsoft.com/office/drawing/2014/main" id="{B2D242FC-B6ED-4CA1-B6BC-FEA6908D3C98}"/>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146430</xdr:rowOff>
    </xdr:from>
    <xdr:ext cx="405111" cy="259045"/>
    <xdr:sp textlink="">
      <xdr:nvSpPr>
        <xdr:cNvPr id="192" name="n_1mainValue【橋りょう・トンネル】&#10;有形固定資産減価償却率">
          <a:extLst>
            <a:ext uri="{FF2B5EF4-FFF2-40B4-BE49-F238E27FC236}">
              <a16:creationId xmlns:a16="http://schemas.microsoft.com/office/drawing/2014/main" id="{1F1CA9E4-72CA-4454-9CF0-4F1854BA4879}"/>
            </a:ext>
          </a:extLst>
        </xdr:cNvPr>
        <xdr:cNvSpPr txBox="1"/>
      </xdr:nvSpPr>
      <xdr:spPr>
        <a:xfrm>
          <a:off x="3582044" y="1094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131734</xdr:rowOff>
    </xdr:from>
    <xdr:ext cx="405111" cy="259045"/>
    <xdr:sp textlink="">
      <xdr:nvSpPr>
        <xdr:cNvPr id="193" name="n_2mainValue【橋りょう・トンネル】&#10;有形固定資産減価償却率">
          <a:extLst>
            <a:ext uri="{FF2B5EF4-FFF2-40B4-BE49-F238E27FC236}">
              <a16:creationId xmlns:a16="http://schemas.microsoft.com/office/drawing/2014/main" id="{03FE9492-77C0-470C-BF4A-6B795974E166}"/>
            </a:ext>
          </a:extLst>
        </xdr:cNvPr>
        <xdr:cNvSpPr txBox="1"/>
      </xdr:nvSpPr>
      <xdr:spPr>
        <a:xfrm>
          <a:off x="2705744" y="1093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126836</xdr:rowOff>
    </xdr:from>
    <xdr:ext cx="405111" cy="259045"/>
    <xdr:sp textlink="">
      <xdr:nvSpPr>
        <xdr:cNvPr id="194" name="n_3mainValue【橋りょう・トンネル】&#10;有形固定資産減価償却率">
          <a:extLst>
            <a:ext uri="{FF2B5EF4-FFF2-40B4-BE49-F238E27FC236}">
              <a16:creationId xmlns:a16="http://schemas.microsoft.com/office/drawing/2014/main" id="{8F693EBA-4BA8-4124-BFE3-F67D5B36C84B}"/>
            </a:ext>
          </a:extLst>
        </xdr:cNvPr>
        <xdr:cNvSpPr txBox="1"/>
      </xdr:nvSpPr>
      <xdr:spPr>
        <a:xfrm>
          <a:off x="1816744" y="1092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123570</xdr:rowOff>
    </xdr:from>
    <xdr:ext cx="405111" cy="259045"/>
    <xdr:sp textlink="">
      <xdr:nvSpPr>
        <xdr:cNvPr id="195" name="n_4mainValue【橋りょう・トンネル】&#10;有形固定資産減価償却率">
          <a:extLst>
            <a:ext uri="{FF2B5EF4-FFF2-40B4-BE49-F238E27FC236}">
              <a16:creationId xmlns:a16="http://schemas.microsoft.com/office/drawing/2014/main" id="{5C1BA6E0-A4F5-43F4-9382-8AD007943AD0}"/>
            </a:ext>
          </a:extLst>
        </xdr:cNvPr>
        <xdr:cNvSpPr txBox="1"/>
      </xdr:nvSpPr>
      <xdr:spPr>
        <a:xfrm>
          <a:off x="927744" y="1092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196" name="正方形/長方形 195">
          <a:extLst>
            <a:ext uri="{FF2B5EF4-FFF2-40B4-BE49-F238E27FC236}">
              <a16:creationId xmlns:a16="http://schemas.microsoft.com/office/drawing/2014/main" id="{91F23AB7-7D1F-4A9C-93D8-EDB888CFF5C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197" name="正方形/長方形 196">
          <a:extLst>
            <a:ext uri="{FF2B5EF4-FFF2-40B4-BE49-F238E27FC236}">
              <a16:creationId xmlns:a16="http://schemas.microsoft.com/office/drawing/2014/main" id="{6EB846E2-59CE-4D17-A03F-55CAA204F90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198" name="正方形/長方形 197">
          <a:extLst>
            <a:ext uri="{FF2B5EF4-FFF2-40B4-BE49-F238E27FC236}">
              <a16:creationId xmlns:a16="http://schemas.microsoft.com/office/drawing/2014/main" id="{9882ABD2-1592-4631-93FA-3D4D23B1802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199" name="正方形/長方形 198">
          <a:extLst>
            <a:ext uri="{FF2B5EF4-FFF2-40B4-BE49-F238E27FC236}">
              <a16:creationId xmlns:a16="http://schemas.microsoft.com/office/drawing/2014/main" id="{CBF84F4E-C472-42EC-9F71-FA95BEE0CDB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00" name="正方形/長方形 199">
          <a:extLst>
            <a:ext uri="{FF2B5EF4-FFF2-40B4-BE49-F238E27FC236}">
              <a16:creationId xmlns:a16="http://schemas.microsoft.com/office/drawing/2014/main" id="{D3C7AD11-DF81-47E4-A300-183E775B42B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01" name="正方形/長方形 200">
          <a:extLst>
            <a:ext uri="{FF2B5EF4-FFF2-40B4-BE49-F238E27FC236}">
              <a16:creationId xmlns:a16="http://schemas.microsoft.com/office/drawing/2014/main" id="{FB490945-F666-4A24-95D2-0E028D3BBF0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02" name="正方形/長方形 201">
          <a:extLst>
            <a:ext uri="{FF2B5EF4-FFF2-40B4-BE49-F238E27FC236}">
              <a16:creationId xmlns:a16="http://schemas.microsoft.com/office/drawing/2014/main" id="{BD19DAD8-DF99-4FAD-BD72-B13F6A3217B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03" name="正方形/長方形 202">
          <a:extLst>
            <a:ext uri="{FF2B5EF4-FFF2-40B4-BE49-F238E27FC236}">
              <a16:creationId xmlns:a16="http://schemas.microsoft.com/office/drawing/2014/main" id="{4EA4BE87-39FB-485C-9357-D5408E3B845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04" name="テキスト ボックス 203">
          <a:extLst>
            <a:ext uri="{FF2B5EF4-FFF2-40B4-BE49-F238E27FC236}">
              <a16:creationId xmlns:a16="http://schemas.microsoft.com/office/drawing/2014/main" id="{FC42C2D3-6385-408F-94DD-93C8F18B3A0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5" name="直線コネクタ 204">
          <a:extLst>
            <a:ext uri="{FF2B5EF4-FFF2-40B4-BE49-F238E27FC236}">
              <a16:creationId xmlns:a16="http://schemas.microsoft.com/office/drawing/2014/main" id="{E9E623A3-9A8F-453B-8512-E4D24D9594F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6" name="直線コネクタ 205">
          <a:extLst>
            <a:ext uri="{FF2B5EF4-FFF2-40B4-BE49-F238E27FC236}">
              <a16:creationId xmlns:a16="http://schemas.microsoft.com/office/drawing/2014/main" id="{6A3A1161-09A9-4265-9EC0-4B0A337E9A3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07" name="テキスト ボックス 206">
          <a:extLst>
            <a:ext uri="{FF2B5EF4-FFF2-40B4-BE49-F238E27FC236}">
              <a16:creationId xmlns:a16="http://schemas.microsoft.com/office/drawing/2014/main" id="{C7D7D75C-8747-4CE2-9865-F3A8D90B096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8" name="直線コネクタ 207">
          <a:extLst>
            <a:ext uri="{FF2B5EF4-FFF2-40B4-BE49-F238E27FC236}">
              <a16:creationId xmlns:a16="http://schemas.microsoft.com/office/drawing/2014/main" id="{4FA83843-8937-4AFE-8518-32E393491D4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09" name="テキスト ボックス 208">
          <a:extLst>
            <a:ext uri="{FF2B5EF4-FFF2-40B4-BE49-F238E27FC236}">
              <a16:creationId xmlns:a16="http://schemas.microsoft.com/office/drawing/2014/main" id="{2417173C-7FC2-43CD-8841-FDE8DC2F7442}"/>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0" name="直線コネクタ 209">
          <a:extLst>
            <a:ext uri="{FF2B5EF4-FFF2-40B4-BE49-F238E27FC236}">
              <a16:creationId xmlns:a16="http://schemas.microsoft.com/office/drawing/2014/main" id="{D86BDF4A-FC87-4C7A-A5F8-9165C217F3B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textlink="">
      <xdr:nvSpPr>
        <xdr:cNvPr id="211" name="テキスト ボックス 210">
          <a:extLst>
            <a:ext uri="{FF2B5EF4-FFF2-40B4-BE49-F238E27FC236}">
              <a16:creationId xmlns:a16="http://schemas.microsoft.com/office/drawing/2014/main" id="{22233157-4B10-4232-A26C-5C3728B3027D}"/>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2" name="直線コネクタ 211">
          <a:extLst>
            <a:ext uri="{FF2B5EF4-FFF2-40B4-BE49-F238E27FC236}">
              <a16:creationId xmlns:a16="http://schemas.microsoft.com/office/drawing/2014/main" id="{93C0FA86-5BE1-4C67-9BD4-ED8E67FF310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textlink="">
      <xdr:nvSpPr>
        <xdr:cNvPr id="213" name="テキスト ボックス 212">
          <a:extLst>
            <a:ext uri="{FF2B5EF4-FFF2-40B4-BE49-F238E27FC236}">
              <a16:creationId xmlns:a16="http://schemas.microsoft.com/office/drawing/2014/main" id="{2862DE30-1B33-4109-A6BC-888C4C4FA9ED}"/>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4" name="直線コネクタ 213">
          <a:extLst>
            <a:ext uri="{FF2B5EF4-FFF2-40B4-BE49-F238E27FC236}">
              <a16:creationId xmlns:a16="http://schemas.microsoft.com/office/drawing/2014/main" id="{D250BE29-D29F-42C7-B8F9-27613AA6F6D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textlink="">
      <xdr:nvSpPr>
        <xdr:cNvPr id="215" name="テキスト ボックス 214">
          <a:extLst>
            <a:ext uri="{FF2B5EF4-FFF2-40B4-BE49-F238E27FC236}">
              <a16:creationId xmlns:a16="http://schemas.microsoft.com/office/drawing/2014/main" id="{67FF2C44-2144-4167-BE4B-EA17A1EEEEA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6" name="直線コネクタ 215">
          <a:extLst>
            <a:ext uri="{FF2B5EF4-FFF2-40B4-BE49-F238E27FC236}">
              <a16:creationId xmlns:a16="http://schemas.microsoft.com/office/drawing/2014/main" id="{ED33B713-DCEA-47E1-812C-3FAA7EB90D0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17" name="テキスト ボックス 216">
          <a:extLst>
            <a:ext uri="{FF2B5EF4-FFF2-40B4-BE49-F238E27FC236}">
              <a16:creationId xmlns:a16="http://schemas.microsoft.com/office/drawing/2014/main" id="{DC80D931-E855-4BAD-9D2A-3AA4B48453C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18" name="【橋りょう・トンネル】&#10;一人当たり有形固定資産（償却資産）額グラフ枠">
          <a:extLst>
            <a:ext uri="{FF2B5EF4-FFF2-40B4-BE49-F238E27FC236}">
              <a16:creationId xmlns:a16="http://schemas.microsoft.com/office/drawing/2014/main" id="{F573007B-5EE3-4369-BC1C-7783DD7EACD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19" name="直線コネクタ 218">
          <a:extLst>
            <a:ext uri="{FF2B5EF4-FFF2-40B4-BE49-F238E27FC236}">
              <a16:creationId xmlns:a16="http://schemas.microsoft.com/office/drawing/2014/main" id="{F652C5F9-52D0-4626-9661-D96B0A4E223D}"/>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textlink="">
      <xdr:nvSpPr>
        <xdr:cNvPr id="220" name="【橋りょう・トンネル】&#10;一人当たり有形固定資産（償却資産）額最小値テキスト">
          <a:extLst>
            <a:ext uri="{FF2B5EF4-FFF2-40B4-BE49-F238E27FC236}">
              <a16:creationId xmlns:a16="http://schemas.microsoft.com/office/drawing/2014/main" id="{CBAEA0AA-0F7E-4D84-AACB-E0C53172528C}"/>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21" name="直線コネクタ 220">
          <a:extLst>
            <a:ext uri="{FF2B5EF4-FFF2-40B4-BE49-F238E27FC236}">
              <a16:creationId xmlns:a16="http://schemas.microsoft.com/office/drawing/2014/main" id="{F83FD7FB-E8BE-47E0-AC98-AB303AF76148}"/>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textlink="">
      <xdr:nvSpPr>
        <xdr:cNvPr id="222" name="【橋りょう・トンネル】&#10;一人当たり有形固定資産（償却資産）額最大値テキスト">
          <a:extLst>
            <a:ext uri="{FF2B5EF4-FFF2-40B4-BE49-F238E27FC236}">
              <a16:creationId xmlns:a16="http://schemas.microsoft.com/office/drawing/2014/main" id="{96F5794A-CC52-403D-885C-6DF1B0991061}"/>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23" name="直線コネクタ 222">
          <a:extLst>
            <a:ext uri="{FF2B5EF4-FFF2-40B4-BE49-F238E27FC236}">
              <a16:creationId xmlns:a16="http://schemas.microsoft.com/office/drawing/2014/main" id="{48167729-CE30-4F8C-8DB5-8C7627AD8BF7}"/>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textlink="">
      <xdr:nvSpPr>
        <xdr:cNvPr id="224" name="【橋りょう・トンネル】&#10;一人当たり有形固定資産（償却資産）額平均値テキスト">
          <a:extLst>
            <a:ext uri="{FF2B5EF4-FFF2-40B4-BE49-F238E27FC236}">
              <a16:creationId xmlns:a16="http://schemas.microsoft.com/office/drawing/2014/main" id="{DF76827D-3412-42A8-A77D-B4135B3ACBB7}"/>
            </a:ext>
          </a:extLst>
        </xdr:cNvPr>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textlink="">
      <xdr:nvSpPr>
        <xdr:cNvPr id="225" name="フローチャート: 判断 224">
          <a:extLst>
            <a:ext uri="{FF2B5EF4-FFF2-40B4-BE49-F238E27FC236}">
              <a16:creationId xmlns:a16="http://schemas.microsoft.com/office/drawing/2014/main" id="{A9982C7C-0E33-408C-8923-C5CAEAEBC869}"/>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textlink="">
      <xdr:nvSpPr>
        <xdr:cNvPr id="226" name="フローチャート: 判断 225">
          <a:extLst>
            <a:ext uri="{FF2B5EF4-FFF2-40B4-BE49-F238E27FC236}">
              <a16:creationId xmlns:a16="http://schemas.microsoft.com/office/drawing/2014/main" id="{8B5F5C26-4A52-4F83-A2E7-688212989C35}"/>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textlink="">
      <xdr:nvSpPr>
        <xdr:cNvPr id="227" name="フローチャート: 判断 226">
          <a:extLst>
            <a:ext uri="{FF2B5EF4-FFF2-40B4-BE49-F238E27FC236}">
              <a16:creationId xmlns:a16="http://schemas.microsoft.com/office/drawing/2014/main" id="{A2366F86-6C9D-45B7-9235-A43B61A6AD24}"/>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textlink="">
      <xdr:nvSpPr>
        <xdr:cNvPr id="228" name="フローチャート: 判断 227">
          <a:extLst>
            <a:ext uri="{FF2B5EF4-FFF2-40B4-BE49-F238E27FC236}">
              <a16:creationId xmlns:a16="http://schemas.microsoft.com/office/drawing/2014/main" id="{C3F475C9-001C-4F7C-B6AE-64B459FC192B}"/>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textlink="">
      <xdr:nvSpPr>
        <xdr:cNvPr id="229" name="フローチャート: 判断 228">
          <a:extLst>
            <a:ext uri="{FF2B5EF4-FFF2-40B4-BE49-F238E27FC236}">
              <a16:creationId xmlns:a16="http://schemas.microsoft.com/office/drawing/2014/main" id="{0346B00D-4CCF-4FCE-B015-49647EDD77CE}"/>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30" name="テキスト ボックス 229">
          <a:extLst>
            <a:ext uri="{FF2B5EF4-FFF2-40B4-BE49-F238E27FC236}">
              <a16:creationId xmlns:a16="http://schemas.microsoft.com/office/drawing/2014/main" id="{0713EBBE-DFD3-4C2E-8D5D-F72078BD9AD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31" name="テキスト ボックス 230">
          <a:extLst>
            <a:ext uri="{FF2B5EF4-FFF2-40B4-BE49-F238E27FC236}">
              <a16:creationId xmlns:a16="http://schemas.microsoft.com/office/drawing/2014/main" id="{855CD184-7EFA-4FAD-8A32-E38FC3CADB4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32" name="テキスト ボックス 231">
          <a:extLst>
            <a:ext uri="{FF2B5EF4-FFF2-40B4-BE49-F238E27FC236}">
              <a16:creationId xmlns:a16="http://schemas.microsoft.com/office/drawing/2014/main" id="{D26B335F-64DB-470E-B991-5E420F18A25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33" name="テキスト ボックス 232">
          <a:extLst>
            <a:ext uri="{FF2B5EF4-FFF2-40B4-BE49-F238E27FC236}">
              <a16:creationId xmlns:a16="http://schemas.microsoft.com/office/drawing/2014/main" id="{06178916-BDE5-4EF2-8044-CD1E7E89F63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34" name="テキスト ボックス 233">
          <a:extLst>
            <a:ext uri="{FF2B5EF4-FFF2-40B4-BE49-F238E27FC236}">
              <a16:creationId xmlns:a16="http://schemas.microsoft.com/office/drawing/2014/main" id="{2027E558-3A29-4695-A8F6-1C27D481760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30817</xdr:rowOff>
    </xdr:from>
    <xdr:to>
      <xdr:col>50</xdr:col>
      <xdr:colOff>165100</xdr:colOff>
      <xdr:row>63</xdr:row>
      <xdr:rowOff>132417</xdr:rowOff>
    </xdr:to>
    <xdr:sp textlink="">
      <xdr:nvSpPr>
        <xdr:cNvPr id="235" name="楕円 234">
          <a:extLst>
            <a:ext uri="{FF2B5EF4-FFF2-40B4-BE49-F238E27FC236}">
              <a16:creationId xmlns:a16="http://schemas.microsoft.com/office/drawing/2014/main" id="{54DC8817-70D9-48CA-9DB3-E77585058923}"/>
            </a:ext>
          </a:extLst>
        </xdr:cNvPr>
        <xdr:cNvSpPr/>
      </xdr:nvSpPr>
      <xdr:spPr>
        <a:xfrm>
          <a:off x="9588500" y="1083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32869</xdr:rowOff>
    </xdr:from>
    <xdr:to>
      <xdr:col>46</xdr:col>
      <xdr:colOff>38100</xdr:colOff>
      <xdr:row>63</xdr:row>
      <xdr:rowOff>134469</xdr:rowOff>
    </xdr:to>
    <xdr:sp textlink="">
      <xdr:nvSpPr>
        <xdr:cNvPr id="236" name="楕円 235">
          <a:extLst>
            <a:ext uri="{FF2B5EF4-FFF2-40B4-BE49-F238E27FC236}">
              <a16:creationId xmlns:a16="http://schemas.microsoft.com/office/drawing/2014/main" id="{17C8B7BC-0E3A-492A-A1B1-5A9FF05485BE}"/>
            </a:ext>
          </a:extLst>
        </xdr:cNvPr>
        <xdr:cNvSpPr/>
      </xdr:nvSpPr>
      <xdr:spPr>
        <a:xfrm>
          <a:off x="8699500" y="1083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81617</xdr:rowOff>
    </xdr:from>
    <xdr:to>
      <xdr:col>50</xdr:col>
      <xdr:colOff>114300</xdr:colOff>
      <xdr:row>63</xdr:row>
      <xdr:rowOff>83669</xdr:rowOff>
    </xdr:to>
    <xdr:cxnSp macro="">
      <xdr:nvCxnSpPr>
        <xdr:cNvPr id="237" name="直線コネクタ 236">
          <a:extLst>
            <a:ext uri="{FF2B5EF4-FFF2-40B4-BE49-F238E27FC236}">
              <a16:creationId xmlns:a16="http://schemas.microsoft.com/office/drawing/2014/main" id="{573B3A2A-1C72-4EDD-8FA6-B3E86D5F8883}"/>
            </a:ext>
          </a:extLst>
        </xdr:cNvPr>
        <xdr:cNvCxnSpPr/>
      </xdr:nvCxnSpPr>
      <xdr:spPr>
        <a:xfrm flipV="1">
          <a:off x="8750300" y="10882967"/>
          <a:ext cx="889000" cy="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35681</xdr:rowOff>
    </xdr:from>
    <xdr:to>
      <xdr:col>41</xdr:col>
      <xdr:colOff>101600</xdr:colOff>
      <xdr:row>63</xdr:row>
      <xdr:rowOff>137281</xdr:rowOff>
    </xdr:to>
    <xdr:sp textlink="">
      <xdr:nvSpPr>
        <xdr:cNvPr id="238" name="楕円 237">
          <a:extLst>
            <a:ext uri="{FF2B5EF4-FFF2-40B4-BE49-F238E27FC236}">
              <a16:creationId xmlns:a16="http://schemas.microsoft.com/office/drawing/2014/main" id="{67595F11-3743-474D-B145-1543C2697B19}"/>
            </a:ext>
          </a:extLst>
        </xdr:cNvPr>
        <xdr:cNvSpPr/>
      </xdr:nvSpPr>
      <xdr:spPr>
        <a:xfrm>
          <a:off x="7810500" y="1083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83669</xdr:rowOff>
    </xdr:from>
    <xdr:to>
      <xdr:col>45</xdr:col>
      <xdr:colOff>177800</xdr:colOff>
      <xdr:row>63</xdr:row>
      <xdr:rowOff>86481</xdr:rowOff>
    </xdr:to>
    <xdr:cxnSp macro="">
      <xdr:nvCxnSpPr>
        <xdr:cNvPr id="239" name="直線コネクタ 238">
          <a:extLst>
            <a:ext uri="{FF2B5EF4-FFF2-40B4-BE49-F238E27FC236}">
              <a16:creationId xmlns:a16="http://schemas.microsoft.com/office/drawing/2014/main" id="{97D6F07F-7418-47AB-821D-D0DC48A12B92}"/>
            </a:ext>
          </a:extLst>
        </xdr:cNvPr>
        <xdr:cNvCxnSpPr/>
      </xdr:nvCxnSpPr>
      <xdr:spPr>
        <a:xfrm flipV="1">
          <a:off x="7861300" y="10885019"/>
          <a:ext cx="889000" cy="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38422</xdr:rowOff>
    </xdr:from>
    <xdr:to>
      <xdr:col>36</xdr:col>
      <xdr:colOff>165100</xdr:colOff>
      <xdr:row>63</xdr:row>
      <xdr:rowOff>140022</xdr:rowOff>
    </xdr:to>
    <xdr:sp textlink="">
      <xdr:nvSpPr>
        <xdr:cNvPr id="240" name="楕円 239">
          <a:extLst>
            <a:ext uri="{FF2B5EF4-FFF2-40B4-BE49-F238E27FC236}">
              <a16:creationId xmlns:a16="http://schemas.microsoft.com/office/drawing/2014/main" id="{37BEC341-3BDE-4375-BEF5-A1D0EB8C26E8}"/>
            </a:ext>
          </a:extLst>
        </xdr:cNvPr>
        <xdr:cNvSpPr/>
      </xdr:nvSpPr>
      <xdr:spPr>
        <a:xfrm>
          <a:off x="6921500" y="1083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86481</xdr:rowOff>
    </xdr:from>
    <xdr:to>
      <xdr:col>41</xdr:col>
      <xdr:colOff>50800</xdr:colOff>
      <xdr:row>63</xdr:row>
      <xdr:rowOff>89222</xdr:rowOff>
    </xdr:to>
    <xdr:cxnSp macro="">
      <xdr:nvCxnSpPr>
        <xdr:cNvPr id="241" name="直線コネクタ 240">
          <a:extLst>
            <a:ext uri="{FF2B5EF4-FFF2-40B4-BE49-F238E27FC236}">
              <a16:creationId xmlns:a16="http://schemas.microsoft.com/office/drawing/2014/main" id="{A4A23994-7DD7-45E4-B35F-0FBC1ADA2F1B}"/>
            </a:ext>
          </a:extLst>
        </xdr:cNvPr>
        <xdr:cNvCxnSpPr/>
      </xdr:nvCxnSpPr>
      <xdr:spPr>
        <a:xfrm flipV="1">
          <a:off x="6972300" y="10887831"/>
          <a:ext cx="889000" cy="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textlink="">
      <xdr:nvSpPr>
        <xdr:cNvPr id="242" name="n_1aveValue【橋りょう・トンネル】&#10;一人当たり有形固定資産（償却資産）額">
          <a:extLst>
            <a:ext uri="{FF2B5EF4-FFF2-40B4-BE49-F238E27FC236}">
              <a16:creationId xmlns:a16="http://schemas.microsoft.com/office/drawing/2014/main" id="{C1D0B017-A0F0-4F87-AD5D-92D749DDB001}"/>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textlink="">
      <xdr:nvSpPr>
        <xdr:cNvPr id="243" name="n_2aveValue【橋りょう・トンネル】&#10;一人当たり有形固定資産（償却資産）額">
          <a:extLst>
            <a:ext uri="{FF2B5EF4-FFF2-40B4-BE49-F238E27FC236}">
              <a16:creationId xmlns:a16="http://schemas.microsoft.com/office/drawing/2014/main" id="{F356B53E-8C31-4801-9303-64CF3D03EA5F}"/>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textlink="">
      <xdr:nvSpPr>
        <xdr:cNvPr id="244" name="n_3aveValue【橋りょう・トンネル】&#10;一人当たり有形固定資産（償却資産）額">
          <a:extLst>
            <a:ext uri="{FF2B5EF4-FFF2-40B4-BE49-F238E27FC236}">
              <a16:creationId xmlns:a16="http://schemas.microsoft.com/office/drawing/2014/main" id="{C3ED5334-E3B6-4DD5-BA8E-F798383518B2}"/>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textlink="">
      <xdr:nvSpPr>
        <xdr:cNvPr id="245" name="n_4aveValue【橋りょう・トンネル】&#10;一人当たり有形固定資産（償却資産）額">
          <a:extLst>
            <a:ext uri="{FF2B5EF4-FFF2-40B4-BE49-F238E27FC236}">
              <a16:creationId xmlns:a16="http://schemas.microsoft.com/office/drawing/2014/main" id="{B1ADC34A-A7D6-413C-B2BD-67CB3B46C190}"/>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123544</xdr:rowOff>
    </xdr:from>
    <xdr:ext cx="599010" cy="259045"/>
    <xdr:sp textlink="">
      <xdr:nvSpPr>
        <xdr:cNvPr id="246" name="n_1mainValue【橋りょう・トンネル】&#10;一人当たり有形固定資産（償却資産）額">
          <a:extLst>
            <a:ext uri="{FF2B5EF4-FFF2-40B4-BE49-F238E27FC236}">
              <a16:creationId xmlns:a16="http://schemas.microsoft.com/office/drawing/2014/main" id="{6BF81C5A-8A12-4AD8-887D-2E18642AE44E}"/>
            </a:ext>
          </a:extLst>
        </xdr:cNvPr>
        <xdr:cNvSpPr txBox="1"/>
      </xdr:nvSpPr>
      <xdr:spPr>
        <a:xfrm>
          <a:off x="9327095" y="10924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125596</xdr:rowOff>
    </xdr:from>
    <xdr:ext cx="599010" cy="259045"/>
    <xdr:sp textlink="">
      <xdr:nvSpPr>
        <xdr:cNvPr id="247" name="n_2mainValue【橋りょう・トンネル】&#10;一人当たり有形固定資産（償却資産）額">
          <a:extLst>
            <a:ext uri="{FF2B5EF4-FFF2-40B4-BE49-F238E27FC236}">
              <a16:creationId xmlns:a16="http://schemas.microsoft.com/office/drawing/2014/main" id="{80E6F3E6-A419-4F9C-8801-4539B35955F4}"/>
            </a:ext>
          </a:extLst>
        </xdr:cNvPr>
        <xdr:cNvSpPr txBox="1"/>
      </xdr:nvSpPr>
      <xdr:spPr>
        <a:xfrm>
          <a:off x="8450795" y="10926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128408</xdr:rowOff>
    </xdr:from>
    <xdr:ext cx="599010" cy="259045"/>
    <xdr:sp textlink="">
      <xdr:nvSpPr>
        <xdr:cNvPr id="248" name="n_3mainValue【橋りょう・トンネル】&#10;一人当たり有形固定資産（償却資産）額">
          <a:extLst>
            <a:ext uri="{FF2B5EF4-FFF2-40B4-BE49-F238E27FC236}">
              <a16:creationId xmlns:a16="http://schemas.microsoft.com/office/drawing/2014/main" id="{1464B819-7987-4E68-9091-D2847BF1500E}"/>
            </a:ext>
          </a:extLst>
        </xdr:cNvPr>
        <xdr:cNvSpPr txBox="1"/>
      </xdr:nvSpPr>
      <xdr:spPr>
        <a:xfrm>
          <a:off x="7561795" y="10929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131149</xdr:rowOff>
    </xdr:from>
    <xdr:ext cx="599010" cy="259045"/>
    <xdr:sp textlink="">
      <xdr:nvSpPr>
        <xdr:cNvPr id="249" name="n_4mainValue【橋りょう・トンネル】&#10;一人当たり有形固定資産（償却資産）額">
          <a:extLst>
            <a:ext uri="{FF2B5EF4-FFF2-40B4-BE49-F238E27FC236}">
              <a16:creationId xmlns:a16="http://schemas.microsoft.com/office/drawing/2014/main" id="{9DDE66F7-D45F-4602-A651-DE2C4EB2DEA7}"/>
            </a:ext>
          </a:extLst>
        </xdr:cNvPr>
        <xdr:cNvSpPr txBox="1"/>
      </xdr:nvSpPr>
      <xdr:spPr>
        <a:xfrm>
          <a:off x="6672795" y="1093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50" name="正方形/長方形 249">
          <a:extLst>
            <a:ext uri="{FF2B5EF4-FFF2-40B4-BE49-F238E27FC236}">
              <a16:creationId xmlns:a16="http://schemas.microsoft.com/office/drawing/2014/main" id="{FD8A6590-D856-4076-A513-8375AB88B9A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51" name="正方形/長方形 250">
          <a:extLst>
            <a:ext uri="{FF2B5EF4-FFF2-40B4-BE49-F238E27FC236}">
              <a16:creationId xmlns:a16="http://schemas.microsoft.com/office/drawing/2014/main" id="{12037743-7F09-4E6C-9682-838A136BB63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52" name="正方形/長方形 251">
          <a:extLst>
            <a:ext uri="{FF2B5EF4-FFF2-40B4-BE49-F238E27FC236}">
              <a16:creationId xmlns:a16="http://schemas.microsoft.com/office/drawing/2014/main" id="{269445EE-516C-45D2-85DF-7E156DA8AC8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53" name="正方形/長方形 252">
          <a:extLst>
            <a:ext uri="{FF2B5EF4-FFF2-40B4-BE49-F238E27FC236}">
              <a16:creationId xmlns:a16="http://schemas.microsoft.com/office/drawing/2014/main" id="{49E8103C-8AF4-4DC7-8A59-47403E4CBFE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54" name="正方形/長方形 253">
          <a:extLst>
            <a:ext uri="{FF2B5EF4-FFF2-40B4-BE49-F238E27FC236}">
              <a16:creationId xmlns:a16="http://schemas.microsoft.com/office/drawing/2014/main" id="{BAAF1E40-4B01-4ED9-9F2E-6B4AB38016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55" name="正方形/長方形 254">
          <a:extLst>
            <a:ext uri="{FF2B5EF4-FFF2-40B4-BE49-F238E27FC236}">
              <a16:creationId xmlns:a16="http://schemas.microsoft.com/office/drawing/2014/main" id="{7CDBECCD-A6B6-488C-B6A0-3EB7F272DDD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56" name="正方形/長方形 255">
          <a:extLst>
            <a:ext uri="{FF2B5EF4-FFF2-40B4-BE49-F238E27FC236}">
              <a16:creationId xmlns:a16="http://schemas.microsoft.com/office/drawing/2014/main" id="{50995D2A-0860-495A-8CE9-19EB1929867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57" name="正方形/長方形 256">
          <a:extLst>
            <a:ext uri="{FF2B5EF4-FFF2-40B4-BE49-F238E27FC236}">
              <a16:creationId xmlns:a16="http://schemas.microsoft.com/office/drawing/2014/main" id="{B9AAD805-4CAD-419B-B8F4-F02C3B002C9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58" name="テキスト ボックス 257">
          <a:extLst>
            <a:ext uri="{FF2B5EF4-FFF2-40B4-BE49-F238E27FC236}">
              <a16:creationId xmlns:a16="http://schemas.microsoft.com/office/drawing/2014/main" id="{352A770B-A05A-430E-B3AD-18D48E76372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9" name="直線コネクタ 258">
          <a:extLst>
            <a:ext uri="{FF2B5EF4-FFF2-40B4-BE49-F238E27FC236}">
              <a16:creationId xmlns:a16="http://schemas.microsoft.com/office/drawing/2014/main" id="{19718FDD-7AAF-44C3-A5B1-93CE829E2AE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60" name="テキスト ボックス 259">
          <a:extLst>
            <a:ext uri="{FF2B5EF4-FFF2-40B4-BE49-F238E27FC236}">
              <a16:creationId xmlns:a16="http://schemas.microsoft.com/office/drawing/2014/main" id="{E67BB46D-A2D9-4B71-A6E9-367EC4C613A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1" name="直線コネクタ 260">
          <a:extLst>
            <a:ext uri="{FF2B5EF4-FFF2-40B4-BE49-F238E27FC236}">
              <a16:creationId xmlns:a16="http://schemas.microsoft.com/office/drawing/2014/main" id="{D6019F3D-4E47-476D-8F18-CBCCE501F338}"/>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textlink="">
      <xdr:nvSpPr>
        <xdr:cNvPr id="262" name="テキスト ボックス 261">
          <a:extLst>
            <a:ext uri="{FF2B5EF4-FFF2-40B4-BE49-F238E27FC236}">
              <a16:creationId xmlns:a16="http://schemas.microsoft.com/office/drawing/2014/main" id="{900DBBD5-3EF5-4ADC-B6C2-EAFB4A0FD245}"/>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63" name="直線コネクタ 262">
          <a:extLst>
            <a:ext uri="{FF2B5EF4-FFF2-40B4-BE49-F238E27FC236}">
              <a16:creationId xmlns:a16="http://schemas.microsoft.com/office/drawing/2014/main" id="{9802036F-09A0-42B9-9F96-6610C995BBF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textlink="">
      <xdr:nvSpPr>
        <xdr:cNvPr id="264" name="テキスト ボックス 263">
          <a:extLst>
            <a:ext uri="{FF2B5EF4-FFF2-40B4-BE49-F238E27FC236}">
              <a16:creationId xmlns:a16="http://schemas.microsoft.com/office/drawing/2014/main" id="{E9F4CF65-1792-403B-81CA-1CA393D6A1BE}"/>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65" name="直線コネクタ 264">
          <a:extLst>
            <a:ext uri="{FF2B5EF4-FFF2-40B4-BE49-F238E27FC236}">
              <a16:creationId xmlns:a16="http://schemas.microsoft.com/office/drawing/2014/main" id="{0EBD6CD6-0BF1-4D99-A297-A49A2964B8E7}"/>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textlink="">
      <xdr:nvSpPr>
        <xdr:cNvPr id="266" name="テキスト ボックス 265">
          <a:extLst>
            <a:ext uri="{FF2B5EF4-FFF2-40B4-BE49-F238E27FC236}">
              <a16:creationId xmlns:a16="http://schemas.microsoft.com/office/drawing/2014/main" id="{B73CC66E-314E-47A3-9E47-876D358E21F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67" name="直線コネクタ 266">
          <a:extLst>
            <a:ext uri="{FF2B5EF4-FFF2-40B4-BE49-F238E27FC236}">
              <a16:creationId xmlns:a16="http://schemas.microsoft.com/office/drawing/2014/main" id="{CEE02E05-4BCB-4639-B9F3-0C92EF6653E6}"/>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textlink="">
      <xdr:nvSpPr>
        <xdr:cNvPr id="268" name="テキスト ボックス 267">
          <a:extLst>
            <a:ext uri="{FF2B5EF4-FFF2-40B4-BE49-F238E27FC236}">
              <a16:creationId xmlns:a16="http://schemas.microsoft.com/office/drawing/2014/main" id="{5BFD287F-BDE1-4EC9-89E1-91A0C5429B91}"/>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9" name="直線コネクタ 268">
          <a:extLst>
            <a:ext uri="{FF2B5EF4-FFF2-40B4-BE49-F238E27FC236}">
              <a16:creationId xmlns:a16="http://schemas.microsoft.com/office/drawing/2014/main" id="{55C286A2-6968-4210-9F0A-7596C10F1AB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textlink="">
      <xdr:nvSpPr>
        <xdr:cNvPr id="270" name="テキスト ボックス 269">
          <a:extLst>
            <a:ext uri="{FF2B5EF4-FFF2-40B4-BE49-F238E27FC236}">
              <a16:creationId xmlns:a16="http://schemas.microsoft.com/office/drawing/2014/main" id="{BFA9F7C7-D7E5-43C5-8302-EB47A9CD2E9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71" name="【公営住宅】&#10;有形固定資産減価償却率グラフ枠">
          <a:extLst>
            <a:ext uri="{FF2B5EF4-FFF2-40B4-BE49-F238E27FC236}">
              <a16:creationId xmlns:a16="http://schemas.microsoft.com/office/drawing/2014/main" id="{7DC3926C-C91A-4244-8375-99F59149FBB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72" name="直線コネクタ 271">
          <a:extLst>
            <a:ext uri="{FF2B5EF4-FFF2-40B4-BE49-F238E27FC236}">
              <a16:creationId xmlns:a16="http://schemas.microsoft.com/office/drawing/2014/main" id="{F80388E3-F100-4BD6-87D1-56EB2AFFCB7C}"/>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textlink="">
      <xdr:nvSpPr>
        <xdr:cNvPr id="273" name="【公営住宅】&#10;有形固定資産減価償却率最小値テキスト">
          <a:extLst>
            <a:ext uri="{FF2B5EF4-FFF2-40B4-BE49-F238E27FC236}">
              <a16:creationId xmlns:a16="http://schemas.microsoft.com/office/drawing/2014/main" id="{251B079F-181E-48AA-BA76-311C0F73E3EE}"/>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74" name="直線コネクタ 273">
          <a:extLst>
            <a:ext uri="{FF2B5EF4-FFF2-40B4-BE49-F238E27FC236}">
              <a16:creationId xmlns:a16="http://schemas.microsoft.com/office/drawing/2014/main" id="{E7F7E76D-2D96-49F4-84B4-DDA85B0AA2D9}"/>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textlink="">
      <xdr:nvSpPr>
        <xdr:cNvPr id="275" name="【公営住宅】&#10;有形固定資産減価償却率最大値テキスト">
          <a:extLst>
            <a:ext uri="{FF2B5EF4-FFF2-40B4-BE49-F238E27FC236}">
              <a16:creationId xmlns:a16="http://schemas.microsoft.com/office/drawing/2014/main" id="{FC0461C6-6CD4-4B48-86E5-F04B087ED367}"/>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76" name="直線コネクタ 275">
          <a:extLst>
            <a:ext uri="{FF2B5EF4-FFF2-40B4-BE49-F238E27FC236}">
              <a16:creationId xmlns:a16="http://schemas.microsoft.com/office/drawing/2014/main" id="{2170019F-D43E-4EAF-8006-A530DDFEEF40}"/>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textlink="">
      <xdr:nvSpPr>
        <xdr:cNvPr id="277" name="【公営住宅】&#10;有形固定資産減価償却率平均値テキスト">
          <a:extLst>
            <a:ext uri="{FF2B5EF4-FFF2-40B4-BE49-F238E27FC236}">
              <a16:creationId xmlns:a16="http://schemas.microsoft.com/office/drawing/2014/main" id="{B296745A-A883-49B4-A1D6-4BDCD49F9C4A}"/>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textlink="">
      <xdr:nvSpPr>
        <xdr:cNvPr id="278" name="フローチャート: 判断 277">
          <a:extLst>
            <a:ext uri="{FF2B5EF4-FFF2-40B4-BE49-F238E27FC236}">
              <a16:creationId xmlns:a16="http://schemas.microsoft.com/office/drawing/2014/main" id="{BB5917E5-1772-48EF-B184-3E000FBF2CDD}"/>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textlink="">
      <xdr:nvSpPr>
        <xdr:cNvPr id="279" name="フローチャート: 判断 278">
          <a:extLst>
            <a:ext uri="{FF2B5EF4-FFF2-40B4-BE49-F238E27FC236}">
              <a16:creationId xmlns:a16="http://schemas.microsoft.com/office/drawing/2014/main" id="{BD5BD191-49A6-434F-B238-38EFAF2774EE}"/>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textlink="">
      <xdr:nvSpPr>
        <xdr:cNvPr id="280" name="フローチャート: 判断 279">
          <a:extLst>
            <a:ext uri="{FF2B5EF4-FFF2-40B4-BE49-F238E27FC236}">
              <a16:creationId xmlns:a16="http://schemas.microsoft.com/office/drawing/2014/main" id="{9EAA4D7C-24D5-452E-B254-9552BF4C2E0C}"/>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textlink="">
      <xdr:nvSpPr>
        <xdr:cNvPr id="281" name="フローチャート: 判断 280">
          <a:extLst>
            <a:ext uri="{FF2B5EF4-FFF2-40B4-BE49-F238E27FC236}">
              <a16:creationId xmlns:a16="http://schemas.microsoft.com/office/drawing/2014/main" id="{648CC7D9-7E81-42A9-BE8C-F27238BD9D30}"/>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textlink="">
      <xdr:nvSpPr>
        <xdr:cNvPr id="282" name="フローチャート: 判断 281">
          <a:extLst>
            <a:ext uri="{FF2B5EF4-FFF2-40B4-BE49-F238E27FC236}">
              <a16:creationId xmlns:a16="http://schemas.microsoft.com/office/drawing/2014/main" id="{6BF625DC-047B-49E8-9204-7F843791C089}"/>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83" name="テキスト ボックス 282">
          <a:extLst>
            <a:ext uri="{FF2B5EF4-FFF2-40B4-BE49-F238E27FC236}">
              <a16:creationId xmlns:a16="http://schemas.microsoft.com/office/drawing/2014/main" id="{33A0DE9F-310C-4F17-8BD7-7E6EEC35B33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84" name="テキスト ボックス 283">
          <a:extLst>
            <a:ext uri="{FF2B5EF4-FFF2-40B4-BE49-F238E27FC236}">
              <a16:creationId xmlns:a16="http://schemas.microsoft.com/office/drawing/2014/main" id="{CE61459B-CC25-4F97-A2C6-C95030808F0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285" name="テキスト ボックス 284">
          <a:extLst>
            <a:ext uri="{FF2B5EF4-FFF2-40B4-BE49-F238E27FC236}">
              <a16:creationId xmlns:a16="http://schemas.microsoft.com/office/drawing/2014/main" id="{4545E64A-D10A-4046-B518-C73931178BB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286" name="テキスト ボックス 285">
          <a:extLst>
            <a:ext uri="{FF2B5EF4-FFF2-40B4-BE49-F238E27FC236}">
              <a16:creationId xmlns:a16="http://schemas.microsoft.com/office/drawing/2014/main" id="{C4FDD3E4-FA7F-4B59-971A-0B0C170D158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287" name="テキスト ボックス 286">
          <a:extLst>
            <a:ext uri="{FF2B5EF4-FFF2-40B4-BE49-F238E27FC236}">
              <a16:creationId xmlns:a16="http://schemas.microsoft.com/office/drawing/2014/main" id="{95C06252-7169-4826-8093-A14DBA1B62D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124461</xdr:rowOff>
    </xdr:from>
    <xdr:to>
      <xdr:col>20</xdr:col>
      <xdr:colOff>38100</xdr:colOff>
      <xdr:row>84</xdr:row>
      <xdr:rowOff>54611</xdr:rowOff>
    </xdr:to>
    <xdr:sp textlink="">
      <xdr:nvSpPr>
        <xdr:cNvPr id="288" name="楕円 287">
          <a:extLst>
            <a:ext uri="{FF2B5EF4-FFF2-40B4-BE49-F238E27FC236}">
              <a16:creationId xmlns:a16="http://schemas.microsoft.com/office/drawing/2014/main" id="{8CE5739D-E8B6-4145-BE80-0317D2D71CEC}"/>
            </a:ext>
          </a:extLst>
        </xdr:cNvPr>
        <xdr:cNvSpPr/>
      </xdr:nvSpPr>
      <xdr:spPr>
        <a:xfrm>
          <a:off x="3746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110744</xdr:rowOff>
    </xdr:from>
    <xdr:to>
      <xdr:col>15</xdr:col>
      <xdr:colOff>101600</xdr:colOff>
      <xdr:row>84</xdr:row>
      <xdr:rowOff>40894</xdr:rowOff>
    </xdr:to>
    <xdr:sp textlink="">
      <xdr:nvSpPr>
        <xdr:cNvPr id="289" name="楕円 288">
          <a:extLst>
            <a:ext uri="{FF2B5EF4-FFF2-40B4-BE49-F238E27FC236}">
              <a16:creationId xmlns:a16="http://schemas.microsoft.com/office/drawing/2014/main" id="{AA51DE4D-21D0-48E1-9D0D-97E4C3A4B623}"/>
            </a:ext>
          </a:extLst>
        </xdr:cNvPr>
        <xdr:cNvSpPr/>
      </xdr:nvSpPr>
      <xdr:spPr>
        <a:xfrm>
          <a:off x="2857500" y="1434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161544</xdr:rowOff>
    </xdr:from>
    <xdr:to>
      <xdr:col>19</xdr:col>
      <xdr:colOff>177800</xdr:colOff>
      <xdr:row>84</xdr:row>
      <xdr:rowOff>3811</xdr:rowOff>
    </xdr:to>
    <xdr:cxnSp macro="">
      <xdr:nvCxnSpPr>
        <xdr:cNvPr id="290" name="直線コネクタ 289">
          <a:extLst>
            <a:ext uri="{FF2B5EF4-FFF2-40B4-BE49-F238E27FC236}">
              <a16:creationId xmlns:a16="http://schemas.microsoft.com/office/drawing/2014/main" id="{0F3CDF5D-088F-4A98-9BA2-03A50D2CB014}"/>
            </a:ext>
          </a:extLst>
        </xdr:cNvPr>
        <xdr:cNvCxnSpPr/>
      </xdr:nvCxnSpPr>
      <xdr:spPr>
        <a:xfrm>
          <a:off x="2908300" y="1439189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76454</xdr:rowOff>
    </xdr:from>
    <xdr:to>
      <xdr:col>10</xdr:col>
      <xdr:colOff>165100</xdr:colOff>
      <xdr:row>84</xdr:row>
      <xdr:rowOff>6604</xdr:rowOff>
    </xdr:to>
    <xdr:sp textlink="">
      <xdr:nvSpPr>
        <xdr:cNvPr id="291" name="楕円 290">
          <a:extLst>
            <a:ext uri="{FF2B5EF4-FFF2-40B4-BE49-F238E27FC236}">
              <a16:creationId xmlns:a16="http://schemas.microsoft.com/office/drawing/2014/main" id="{64B528BA-31E1-4AD9-9F05-1A3CE988B242}"/>
            </a:ext>
          </a:extLst>
        </xdr:cNvPr>
        <xdr:cNvSpPr/>
      </xdr:nvSpPr>
      <xdr:spPr>
        <a:xfrm>
          <a:off x="1968500" y="1430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127254</xdr:rowOff>
    </xdr:from>
    <xdr:to>
      <xdr:col>15</xdr:col>
      <xdr:colOff>50800</xdr:colOff>
      <xdr:row>83</xdr:row>
      <xdr:rowOff>161544</xdr:rowOff>
    </xdr:to>
    <xdr:cxnSp macro="">
      <xdr:nvCxnSpPr>
        <xdr:cNvPr id="292" name="直線コネクタ 291">
          <a:extLst>
            <a:ext uri="{FF2B5EF4-FFF2-40B4-BE49-F238E27FC236}">
              <a16:creationId xmlns:a16="http://schemas.microsoft.com/office/drawing/2014/main" id="{1958D4E3-B66D-4FDE-8B22-7DA925EF5A5F}"/>
            </a:ext>
          </a:extLst>
        </xdr:cNvPr>
        <xdr:cNvCxnSpPr/>
      </xdr:nvCxnSpPr>
      <xdr:spPr>
        <a:xfrm>
          <a:off x="2019300" y="1435760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53594</xdr:rowOff>
    </xdr:from>
    <xdr:to>
      <xdr:col>6</xdr:col>
      <xdr:colOff>38100</xdr:colOff>
      <xdr:row>83</xdr:row>
      <xdr:rowOff>155194</xdr:rowOff>
    </xdr:to>
    <xdr:sp textlink="">
      <xdr:nvSpPr>
        <xdr:cNvPr id="293" name="楕円 292">
          <a:extLst>
            <a:ext uri="{FF2B5EF4-FFF2-40B4-BE49-F238E27FC236}">
              <a16:creationId xmlns:a16="http://schemas.microsoft.com/office/drawing/2014/main" id="{C167CA4B-D11B-493C-BAC4-01C55846BA3C}"/>
            </a:ext>
          </a:extLst>
        </xdr:cNvPr>
        <xdr:cNvSpPr/>
      </xdr:nvSpPr>
      <xdr:spPr>
        <a:xfrm>
          <a:off x="1079500" y="1428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104394</xdr:rowOff>
    </xdr:from>
    <xdr:to>
      <xdr:col>10</xdr:col>
      <xdr:colOff>114300</xdr:colOff>
      <xdr:row>83</xdr:row>
      <xdr:rowOff>127254</xdr:rowOff>
    </xdr:to>
    <xdr:cxnSp macro="">
      <xdr:nvCxnSpPr>
        <xdr:cNvPr id="294" name="直線コネクタ 293">
          <a:extLst>
            <a:ext uri="{FF2B5EF4-FFF2-40B4-BE49-F238E27FC236}">
              <a16:creationId xmlns:a16="http://schemas.microsoft.com/office/drawing/2014/main" id="{A3E98A54-5F60-4545-9ABA-3164E8BFC82A}"/>
            </a:ext>
          </a:extLst>
        </xdr:cNvPr>
        <xdr:cNvCxnSpPr/>
      </xdr:nvCxnSpPr>
      <xdr:spPr>
        <a:xfrm>
          <a:off x="1130300" y="143347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textlink="">
      <xdr:nvSpPr>
        <xdr:cNvPr id="295" name="n_1aveValue【公営住宅】&#10;有形固定資産減価償却率">
          <a:extLst>
            <a:ext uri="{FF2B5EF4-FFF2-40B4-BE49-F238E27FC236}">
              <a16:creationId xmlns:a16="http://schemas.microsoft.com/office/drawing/2014/main" id="{6C6E8DCC-8DBF-44D0-82E9-454695D97D19}"/>
            </a:ext>
          </a:extLst>
        </xdr:cNvPr>
        <xdr:cNvSpPr txBox="1"/>
      </xdr:nvSpPr>
      <xdr:spPr>
        <a:xfrm>
          <a:off x="358204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textlink="">
      <xdr:nvSpPr>
        <xdr:cNvPr id="296" name="n_2aveValue【公営住宅】&#10;有形固定資産減価償却率">
          <a:extLst>
            <a:ext uri="{FF2B5EF4-FFF2-40B4-BE49-F238E27FC236}">
              <a16:creationId xmlns:a16="http://schemas.microsoft.com/office/drawing/2014/main" id="{08A16472-3E5A-4131-AE75-5D15236FD5EF}"/>
            </a:ext>
          </a:extLst>
        </xdr:cNvPr>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textlink="">
      <xdr:nvSpPr>
        <xdr:cNvPr id="297" name="n_3aveValue【公営住宅】&#10;有形固定資産減価償却率">
          <a:extLst>
            <a:ext uri="{FF2B5EF4-FFF2-40B4-BE49-F238E27FC236}">
              <a16:creationId xmlns:a16="http://schemas.microsoft.com/office/drawing/2014/main" id="{75EE5A68-1AC7-4170-808A-F9C1DD5ABBE3}"/>
            </a:ext>
          </a:extLst>
        </xdr:cNvPr>
        <xdr:cNvSpPr txBox="1"/>
      </xdr:nvSpPr>
      <xdr:spPr>
        <a:xfrm>
          <a:off x="1816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textlink="">
      <xdr:nvSpPr>
        <xdr:cNvPr id="298" name="n_4aveValue【公営住宅】&#10;有形固定資産減価償却率">
          <a:extLst>
            <a:ext uri="{FF2B5EF4-FFF2-40B4-BE49-F238E27FC236}">
              <a16:creationId xmlns:a16="http://schemas.microsoft.com/office/drawing/2014/main" id="{FC5B16C7-DF66-4C86-BB5A-50BDDE9E4653}"/>
            </a:ext>
          </a:extLst>
        </xdr:cNvPr>
        <xdr:cNvSpPr txBox="1"/>
      </xdr:nvSpPr>
      <xdr:spPr>
        <a:xfrm>
          <a:off x="9277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45738</xdr:rowOff>
    </xdr:from>
    <xdr:ext cx="405111" cy="259045"/>
    <xdr:sp textlink="">
      <xdr:nvSpPr>
        <xdr:cNvPr id="299" name="n_1mainValue【公営住宅】&#10;有形固定資産減価償却率">
          <a:extLst>
            <a:ext uri="{FF2B5EF4-FFF2-40B4-BE49-F238E27FC236}">
              <a16:creationId xmlns:a16="http://schemas.microsoft.com/office/drawing/2014/main" id="{DD8F10EC-806D-478D-A248-8D281EE7BE08}"/>
            </a:ext>
          </a:extLst>
        </xdr:cNvPr>
        <xdr:cNvSpPr txBox="1"/>
      </xdr:nvSpPr>
      <xdr:spPr>
        <a:xfrm>
          <a:off x="35820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32021</xdr:rowOff>
    </xdr:from>
    <xdr:ext cx="405111" cy="259045"/>
    <xdr:sp textlink="">
      <xdr:nvSpPr>
        <xdr:cNvPr id="300" name="n_2mainValue【公営住宅】&#10;有形固定資産減価償却率">
          <a:extLst>
            <a:ext uri="{FF2B5EF4-FFF2-40B4-BE49-F238E27FC236}">
              <a16:creationId xmlns:a16="http://schemas.microsoft.com/office/drawing/2014/main" id="{3671F328-4B2A-4A72-99F8-F3CC074188F7}"/>
            </a:ext>
          </a:extLst>
        </xdr:cNvPr>
        <xdr:cNvSpPr txBox="1"/>
      </xdr:nvSpPr>
      <xdr:spPr>
        <a:xfrm>
          <a:off x="2705744" y="1443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169181</xdr:rowOff>
    </xdr:from>
    <xdr:ext cx="405111" cy="259045"/>
    <xdr:sp textlink="">
      <xdr:nvSpPr>
        <xdr:cNvPr id="301" name="n_3mainValue【公営住宅】&#10;有形固定資産減価償却率">
          <a:extLst>
            <a:ext uri="{FF2B5EF4-FFF2-40B4-BE49-F238E27FC236}">
              <a16:creationId xmlns:a16="http://schemas.microsoft.com/office/drawing/2014/main" id="{23FF6131-AD7F-4D90-8A96-5F3C9838BC01}"/>
            </a:ext>
          </a:extLst>
        </xdr:cNvPr>
        <xdr:cNvSpPr txBox="1"/>
      </xdr:nvSpPr>
      <xdr:spPr>
        <a:xfrm>
          <a:off x="1816744" y="1439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146321</xdr:rowOff>
    </xdr:from>
    <xdr:ext cx="405111" cy="259045"/>
    <xdr:sp textlink="">
      <xdr:nvSpPr>
        <xdr:cNvPr id="302" name="n_4mainValue【公営住宅】&#10;有形固定資産減価償却率">
          <a:extLst>
            <a:ext uri="{FF2B5EF4-FFF2-40B4-BE49-F238E27FC236}">
              <a16:creationId xmlns:a16="http://schemas.microsoft.com/office/drawing/2014/main" id="{DA1F59D1-CAB2-4596-9653-6E7A0E8C220D}"/>
            </a:ext>
          </a:extLst>
        </xdr:cNvPr>
        <xdr:cNvSpPr txBox="1"/>
      </xdr:nvSpPr>
      <xdr:spPr>
        <a:xfrm>
          <a:off x="927744" y="1437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03" name="正方形/長方形 302">
          <a:extLst>
            <a:ext uri="{FF2B5EF4-FFF2-40B4-BE49-F238E27FC236}">
              <a16:creationId xmlns:a16="http://schemas.microsoft.com/office/drawing/2014/main" id="{CBD53C0E-71D3-4BED-AE55-0A4FB0A2ED1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04" name="正方形/長方形 303">
          <a:extLst>
            <a:ext uri="{FF2B5EF4-FFF2-40B4-BE49-F238E27FC236}">
              <a16:creationId xmlns:a16="http://schemas.microsoft.com/office/drawing/2014/main" id="{9B6B8E7C-B923-42E6-9AFE-8108C544A85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05" name="正方形/長方形 304">
          <a:extLst>
            <a:ext uri="{FF2B5EF4-FFF2-40B4-BE49-F238E27FC236}">
              <a16:creationId xmlns:a16="http://schemas.microsoft.com/office/drawing/2014/main" id="{3B036516-66CF-4310-8027-9561BCD2F63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06" name="正方形/長方形 305">
          <a:extLst>
            <a:ext uri="{FF2B5EF4-FFF2-40B4-BE49-F238E27FC236}">
              <a16:creationId xmlns:a16="http://schemas.microsoft.com/office/drawing/2014/main" id="{074F7749-E2E2-4F91-ACAC-2B2786FC828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07" name="正方形/長方形 306">
          <a:extLst>
            <a:ext uri="{FF2B5EF4-FFF2-40B4-BE49-F238E27FC236}">
              <a16:creationId xmlns:a16="http://schemas.microsoft.com/office/drawing/2014/main" id="{CC1E4D24-6C7C-4247-A4DD-35D9FDCEF6B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08" name="正方形/長方形 307">
          <a:extLst>
            <a:ext uri="{FF2B5EF4-FFF2-40B4-BE49-F238E27FC236}">
              <a16:creationId xmlns:a16="http://schemas.microsoft.com/office/drawing/2014/main" id="{1F6B6D65-1871-48E7-9865-976A6A4F03F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09" name="正方形/長方形 308">
          <a:extLst>
            <a:ext uri="{FF2B5EF4-FFF2-40B4-BE49-F238E27FC236}">
              <a16:creationId xmlns:a16="http://schemas.microsoft.com/office/drawing/2014/main" id="{DE086E37-3315-400C-A1A5-B18FE3D4482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10" name="正方形/長方形 309">
          <a:extLst>
            <a:ext uri="{FF2B5EF4-FFF2-40B4-BE49-F238E27FC236}">
              <a16:creationId xmlns:a16="http://schemas.microsoft.com/office/drawing/2014/main" id="{35BC7894-1EF7-4771-AA93-86B433D092D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11" name="テキスト ボックス 310">
          <a:extLst>
            <a:ext uri="{FF2B5EF4-FFF2-40B4-BE49-F238E27FC236}">
              <a16:creationId xmlns:a16="http://schemas.microsoft.com/office/drawing/2014/main" id="{7F02147F-4FBA-4759-A144-7B06C1E7898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2" name="直線コネクタ 311">
          <a:extLst>
            <a:ext uri="{FF2B5EF4-FFF2-40B4-BE49-F238E27FC236}">
              <a16:creationId xmlns:a16="http://schemas.microsoft.com/office/drawing/2014/main" id="{D6670CF2-013A-4660-8B2E-F445970FFC3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3" name="直線コネクタ 312">
          <a:extLst>
            <a:ext uri="{FF2B5EF4-FFF2-40B4-BE49-F238E27FC236}">
              <a16:creationId xmlns:a16="http://schemas.microsoft.com/office/drawing/2014/main" id="{BBFD0995-CB42-4EEB-BE39-657EDC14DB8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textlink="">
      <xdr:nvSpPr>
        <xdr:cNvPr id="314" name="テキスト ボックス 313">
          <a:extLst>
            <a:ext uri="{FF2B5EF4-FFF2-40B4-BE49-F238E27FC236}">
              <a16:creationId xmlns:a16="http://schemas.microsoft.com/office/drawing/2014/main" id="{B2369FD2-4B0A-4D69-9824-3BC7BEC2CA2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5" name="直線コネクタ 314">
          <a:extLst>
            <a:ext uri="{FF2B5EF4-FFF2-40B4-BE49-F238E27FC236}">
              <a16:creationId xmlns:a16="http://schemas.microsoft.com/office/drawing/2014/main" id="{A9788191-0BE2-4AF1-901F-B265FA01F14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textlink="">
      <xdr:nvSpPr>
        <xdr:cNvPr id="316" name="テキスト ボックス 315">
          <a:extLst>
            <a:ext uri="{FF2B5EF4-FFF2-40B4-BE49-F238E27FC236}">
              <a16:creationId xmlns:a16="http://schemas.microsoft.com/office/drawing/2014/main" id="{6BAA47A8-972A-4CBF-AF52-5EFE3F83A67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7" name="直線コネクタ 316">
          <a:extLst>
            <a:ext uri="{FF2B5EF4-FFF2-40B4-BE49-F238E27FC236}">
              <a16:creationId xmlns:a16="http://schemas.microsoft.com/office/drawing/2014/main" id="{F3517116-8A7D-477F-A6AD-C3AD5F300CC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textlink="">
      <xdr:nvSpPr>
        <xdr:cNvPr id="318" name="テキスト ボックス 317">
          <a:extLst>
            <a:ext uri="{FF2B5EF4-FFF2-40B4-BE49-F238E27FC236}">
              <a16:creationId xmlns:a16="http://schemas.microsoft.com/office/drawing/2014/main" id="{3AA1F055-CF6A-496E-9E08-372FAC6FB66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9" name="直線コネクタ 318">
          <a:extLst>
            <a:ext uri="{FF2B5EF4-FFF2-40B4-BE49-F238E27FC236}">
              <a16:creationId xmlns:a16="http://schemas.microsoft.com/office/drawing/2014/main" id="{F5965715-DCD4-4409-BA08-FCC9A78A484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textlink="">
      <xdr:nvSpPr>
        <xdr:cNvPr id="320" name="テキスト ボックス 319">
          <a:extLst>
            <a:ext uri="{FF2B5EF4-FFF2-40B4-BE49-F238E27FC236}">
              <a16:creationId xmlns:a16="http://schemas.microsoft.com/office/drawing/2014/main" id="{8F140CB9-C8A1-48DA-AC92-C4655722BF5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1" name="直線コネクタ 320">
          <a:extLst>
            <a:ext uri="{FF2B5EF4-FFF2-40B4-BE49-F238E27FC236}">
              <a16:creationId xmlns:a16="http://schemas.microsoft.com/office/drawing/2014/main" id="{0F05BE16-027C-42F6-AFC4-55F6CD2B1AB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textlink="">
      <xdr:nvSpPr>
        <xdr:cNvPr id="322" name="テキスト ボックス 321">
          <a:extLst>
            <a:ext uri="{FF2B5EF4-FFF2-40B4-BE49-F238E27FC236}">
              <a16:creationId xmlns:a16="http://schemas.microsoft.com/office/drawing/2014/main" id="{25F42396-A9D2-4FB0-84F2-E1D907E3222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3" name="直線コネクタ 322">
          <a:extLst>
            <a:ext uri="{FF2B5EF4-FFF2-40B4-BE49-F238E27FC236}">
              <a16:creationId xmlns:a16="http://schemas.microsoft.com/office/drawing/2014/main" id="{76A0EB00-149D-4679-A0AC-70E19E4AE3C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24" name="テキスト ボックス 323">
          <a:extLst>
            <a:ext uri="{FF2B5EF4-FFF2-40B4-BE49-F238E27FC236}">
              <a16:creationId xmlns:a16="http://schemas.microsoft.com/office/drawing/2014/main" id="{49BF800E-7299-49FB-92E9-A10508F6540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25" name="【公営住宅】&#10;一人当たり面積グラフ枠">
          <a:extLst>
            <a:ext uri="{FF2B5EF4-FFF2-40B4-BE49-F238E27FC236}">
              <a16:creationId xmlns:a16="http://schemas.microsoft.com/office/drawing/2014/main" id="{94E743B5-0FC1-4A40-ADEC-B14084BCE46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26" name="直線コネクタ 325">
          <a:extLst>
            <a:ext uri="{FF2B5EF4-FFF2-40B4-BE49-F238E27FC236}">
              <a16:creationId xmlns:a16="http://schemas.microsoft.com/office/drawing/2014/main" id="{50E2BDEF-EFE5-4663-A5BF-CA96BBA5B2FC}"/>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textlink="">
      <xdr:nvSpPr>
        <xdr:cNvPr id="327" name="【公営住宅】&#10;一人当たり面積最小値テキスト">
          <a:extLst>
            <a:ext uri="{FF2B5EF4-FFF2-40B4-BE49-F238E27FC236}">
              <a16:creationId xmlns:a16="http://schemas.microsoft.com/office/drawing/2014/main" id="{BF5A94CF-F91E-4876-952B-D182997E7408}"/>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28" name="直線コネクタ 327">
          <a:extLst>
            <a:ext uri="{FF2B5EF4-FFF2-40B4-BE49-F238E27FC236}">
              <a16:creationId xmlns:a16="http://schemas.microsoft.com/office/drawing/2014/main" id="{6C2B13EB-489E-4E75-8F09-D8FAFB04E4DF}"/>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textlink="">
      <xdr:nvSpPr>
        <xdr:cNvPr id="329" name="【公営住宅】&#10;一人当たり面積最大値テキスト">
          <a:extLst>
            <a:ext uri="{FF2B5EF4-FFF2-40B4-BE49-F238E27FC236}">
              <a16:creationId xmlns:a16="http://schemas.microsoft.com/office/drawing/2014/main" id="{155477A3-6D0D-4AEE-A82B-ABCA62BBA8AE}"/>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30" name="直線コネクタ 329">
          <a:extLst>
            <a:ext uri="{FF2B5EF4-FFF2-40B4-BE49-F238E27FC236}">
              <a16:creationId xmlns:a16="http://schemas.microsoft.com/office/drawing/2014/main" id="{9FC87157-EEEE-4104-84B3-43410BEE5847}"/>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textlink="">
      <xdr:nvSpPr>
        <xdr:cNvPr id="331" name="【公営住宅】&#10;一人当たり面積平均値テキスト">
          <a:extLst>
            <a:ext uri="{FF2B5EF4-FFF2-40B4-BE49-F238E27FC236}">
              <a16:creationId xmlns:a16="http://schemas.microsoft.com/office/drawing/2014/main" id="{05416C0C-A3CF-4D4D-B6CC-75E9B1554ECC}"/>
            </a:ext>
          </a:extLst>
        </xdr:cNvPr>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textlink="">
      <xdr:nvSpPr>
        <xdr:cNvPr id="332" name="フローチャート: 判断 331">
          <a:extLst>
            <a:ext uri="{FF2B5EF4-FFF2-40B4-BE49-F238E27FC236}">
              <a16:creationId xmlns:a16="http://schemas.microsoft.com/office/drawing/2014/main" id="{B10152AC-D0E8-43BB-AE1A-9CC7FFF9C307}"/>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textlink="">
      <xdr:nvSpPr>
        <xdr:cNvPr id="333" name="フローチャート: 判断 332">
          <a:extLst>
            <a:ext uri="{FF2B5EF4-FFF2-40B4-BE49-F238E27FC236}">
              <a16:creationId xmlns:a16="http://schemas.microsoft.com/office/drawing/2014/main" id="{78E08C54-32A8-4754-AA09-228B8E269C75}"/>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textlink="">
      <xdr:nvSpPr>
        <xdr:cNvPr id="334" name="フローチャート: 判断 333">
          <a:extLst>
            <a:ext uri="{FF2B5EF4-FFF2-40B4-BE49-F238E27FC236}">
              <a16:creationId xmlns:a16="http://schemas.microsoft.com/office/drawing/2014/main" id="{806AE45B-7A9C-4D56-9792-DE81ABD0039C}"/>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textlink="">
      <xdr:nvSpPr>
        <xdr:cNvPr id="335" name="フローチャート: 判断 334">
          <a:extLst>
            <a:ext uri="{FF2B5EF4-FFF2-40B4-BE49-F238E27FC236}">
              <a16:creationId xmlns:a16="http://schemas.microsoft.com/office/drawing/2014/main" id="{F6B3DB94-119A-438C-811B-D7922B2CD34B}"/>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textlink="">
      <xdr:nvSpPr>
        <xdr:cNvPr id="336" name="フローチャート: 判断 335">
          <a:extLst>
            <a:ext uri="{FF2B5EF4-FFF2-40B4-BE49-F238E27FC236}">
              <a16:creationId xmlns:a16="http://schemas.microsoft.com/office/drawing/2014/main" id="{1A88A96E-E6CF-4060-90AF-7A33F93C054A}"/>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37" name="テキスト ボックス 336">
          <a:extLst>
            <a:ext uri="{FF2B5EF4-FFF2-40B4-BE49-F238E27FC236}">
              <a16:creationId xmlns:a16="http://schemas.microsoft.com/office/drawing/2014/main" id="{A17E25E0-4904-4B8D-9CD1-9A19455850F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38" name="テキスト ボックス 337">
          <a:extLst>
            <a:ext uri="{FF2B5EF4-FFF2-40B4-BE49-F238E27FC236}">
              <a16:creationId xmlns:a16="http://schemas.microsoft.com/office/drawing/2014/main" id="{754A584A-F6D5-4473-9D17-2633945F276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39" name="テキスト ボックス 338">
          <a:extLst>
            <a:ext uri="{FF2B5EF4-FFF2-40B4-BE49-F238E27FC236}">
              <a16:creationId xmlns:a16="http://schemas.microsoft.com/office/drawing/2014/main" id="{E88E7AC0-AE72-4BC4-8405-54B7FA13AA6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40" name="テキスト ボックス 339">
          <a:extLst>
            <a:ext uri="{FF2B5EF4-FFF2-40B4-BE49-F238E27FC236}">
              <a16:creationId xmlns:a16="http://schemas.microsoft.com/office/drawing/2014/main" id="{93C6A2D0-CCEF-4F3B-8387-9B2A3522459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41" name="テキスト ボックス 340">
          <a:extLst>
            <a:ext uri="{FF2B5EF4-FFF2-40B4-BE49-F238E27FC236}">
              <a16:creationId xmlns:a16="http://schemas.microsoft.com/office/drawing/2014/main" id="{84880A00-D751-4B48-9A22-CA9CF052BF6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90932</xdr:rowOff>
    </xdr:from>
    <xdr:to>
      <xdr:col>50</xdr:col>
      <xdr:colOff>165100</xdr:colOff>
      <xdr:row>86</xdr:row>
      <xdr:rowOff>21082</xdr:rowOff>
    </xdr:to>
    <xdr:sp textlink="">
      <xdr:nvSpPr>
        <xdr:cNvPr id="342" name="楕円 341">
          <a:extLst>
            <a:ext uri="{FF2B5EF4-FFF2-40B4-BE49-F238E27FC236}">
              <a16:creationId xmlns:a16="http://schemas.microsoft.com/office/drawing/2014/main" id="{CDE2565A-0FDB-4D06-B57E-878C9448B667}"/>
            </a:ext>
          </a:extLst>
        </xdr:cNvPr>
        <xdr:cNvSpPr/>
      </xdr:nvSpPr>
      <xdr:spPr>
        <a:xfrm>
          <a:off x="9588500" y="1466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92456</xdr:rowOff>
    </xdr:from>
    <xdr:to>
      <xdr:col>46</xdr:col>
      <xdr:colOff>38100</xdr:colOff>
      <xdr:row>86</xdr:row>
      <xdr:rowOff>22606</xdr:rowOff>
    </xdr:to>
    <xdr:sp textlink="">
      <xdr:nvSpPr>
        <xdr:cNvPr id="343" name="楕円 342">
          <a:extLst>
            <a:ext uri="{FF2B5EF4-FFF2-40B4-BE49-F238E27FC236}">
              <a16:creationId xmlns:a16="http://schemas.microsoft.com/office/drawing/2014/main" id="{AB773256-1CA2-4DCC-9B1E-0EBC8FAEF939}"/>
            </a:ext>
          </a:extLst>
        </xdr:cNvPr>
        <xdr:cNvSpPr/>
      </xdr:nvSpPr>
      <xdr:spPr>
        <a:xfrm>
          <a:off x="8699500" y="1466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141732</xdr:rowOff>
    </xdr:from>
    <xdr:to>
      <xdr:col>50</xdr:col>
      <xdr:colOff>114300</xdr:colOff>
      <xdr:row>85</xdr:row>
      <xdr:rowOff>143256</xdr:rowOff>
    </xdr:to>
    <xdr:cxnSp macro="">
      <xdr:nvCxnSpPr>
        <xdr:cNvPr id="344" name="直線コネクタ 343">
          <a:extLst>
            <a:ext uri="{FF2B5EF4-FFF2-40B4-BE49-F238E27FC236}">
              <a16:creationId xmlns:a16="http://schemas.microsoft.com/office/drawing/2014/main" id="{77179BF9-96B2-48B1-BE75-2D77DE464E69}"/>
            </a:ext>
          </a:extLst>
        </xdr:cNvPr>
        <xdr:cNvCxnSpPr/>
      </xdr:nvCxnSpPr>
      <xdr:spPr>
        <a:xfrm flipV="1">
          <a:off x="8750300" y="1471498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93980</xdr:rowOff>
    </xdr:from>
    <xdr:to>
      <xdr:col>41</xdr:col>
      <xdr:colOff>101600</xdr:colOff>
      <xdr:row>86</xdr:row>
      <xdr:rowOff>24130</xdr:rowOff>
    </xdr:to>
    <xdr:sp textlink="">
      <xdr:nvSpPr>
        <xdr:cNvPr id="345" name="楕円 344">
          <a:extLst>
            <a:ext uri="{FF2B5EF4-FFF2-40B4-BE49-F238E27FC236}">
              <a16:creationId xmlns:a16="http://schemas.microsoft.com/office/drawing/2014/main" id="{AF02BF55-848F-4060-98E9-85E23A410B3E}"/>
            </a:ext>
          </a:extLst>
        </xdr:cNvPr>
        <xdr:cNvSpPr/>
      </xdr:nvSpPr>
      <xdr:spPr>
        <a:xfrm>
          <a:off x="78105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143256</xdr:rowOff>
    </xdr:from>
    <xdr:to>
      <xdr:col>45</xdr:col>
      <xdr:colOff>177800</xdr:colOff>
      <xdr:row>85</xdr:row>
      <xdr:rowOff>144780</xdr:rowOff>
    </xdr:to>
    <xdr:cxnSp macro="">
      <xdr:nvCxnSpPr>
        <xdr:cNvPr id="346" name="直線コネクタ 345">
          <a:extLst>
            <a:ext uri="{FF2B5EF4-FFF2-40B4-BE49-F238E27FC236}">
              <a16:creationId xmlns:a16="http://schemas.microsoft.com/office/drawing/2014/main" id="{BE336103-0611-447E-B09D-794555F9670F}"/>
            </a:ext>
          </a:extLst>
        </xdr:cNvPr>
        <xdr:cNvCxnSpPr/>
      </xdr:nvCxnSpPr>
      <xdr:spPr>
        <a:xfrm flipV="1">
          <a:off x="7861300" y="1471650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94742</xdr:rowOff>
    </xdr:from>
    <xdr:to>
      <xdr:col>36</xdr:col>
      <xdr:colOff>165100</xdr:colOff>
      <xdr:row>86</xdr:row>
      <xdr:rowOff>24892</xdr:rowOff>
    </xdr:to>
    <xdr:sp textlink="">
      <xdr:nvSpPr>
        <xdr:cNvPr id="347" name="楕円 346">
          <a:extLst>
            <a:ext uri="{FF2B5EF4-FFF2-40B4-BE49-F238E27FC236}">
              <a16:creationId xmlns:a16="http://schemas.microsoft.com/office/drawing/2014/main" id="{1062E85E-18FC-4676-9999-EB027A7F40C1}"/>
            </a:ext>
          </a:extLst>
        </xdr:cNvPr>
        <xdr:cNvSpPr/>
      </xdr:nvSpPr>
      <xdr:spPr>
        <a:xfrm>
          <a:off x="69215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144780</xdr:rowOff>
    </xdr:from>
    <xdr:to>
      <xdr:col>41</xdr:col>
      <xdr:colOff>50800</xdr:colOff>
      <xdr:row>85</xdr:row>
      <xdr:rowOff>145542</xdr:rowOff>
    </xdr:to>
    <xdr:cxnSp macro="">
      <xdr:nvCxnSpPr>
        <xdr:cNvPr id="348" name="直線コネクタ 347">
          <a:extLst>
            <a:ext uri="{FF2B5EF4-FFF2-40B4-BE49-F238E27FC236}">
              <a16:creationId xmlns:a16="http://schemas.microsoft.com/office/drawing/2014/main" id="{80536D86-794F-4A1F-A0B8-5BA529BABA33}"/>
            </a:ext>
          </a:extLst>
        </xdr:cNvPr>
        <xdr:cNvCxnSpPr/>
      </xdr:nvCxnSpPr>
      <xdr:spPr>
        <a:xfrm flipV="1">
          <a:off x="6972300" y="1471803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textlink="">
      <xdr:nvSpPr>
        <xdr:cNvPr id="349" name="n_1aveValue【公営住宅】&#10;一人当たり面積">
          <a:extLst>
            <a:ext uri="{FF2B5EF4-FFF2-40B4-BE49-F238E27FC236}">
              <a16:creationId xmlns:a16="http://schemas.microsoft.com/office/drawing/2014/main" id="{0ED11DDA-B7A0-4223-A622-7A281267107F}"/>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textlink="">
      <xdr:nvSpPr>
        <xdr:cNvPr id="350" name="n_2aveValue【公営住宅】&#10;一人当たり面積">
          <a:extLst>
            <a:ext uri="{FF2B5EF4-FFF2-40B4-BE49-F238E27FC236}">
              <a16:creationId xmlns:a16="http://schemas.microsoft.com/office/drawing/2014/main" id="{8C2915FA-459D-40CC-ADFB-5E63427CE146}"/>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textlink="">
      <xdr:nvSpPr>
        <xdr:cNvPr id="351" name="n_3aveValue【公営住宅】&#10;一人当たり面積">
          <a:extLst>
            <a:ext uri="{FF2B5EF4-FFF2-40B4-BE49-F238E27FC236}">
              <a16:creationId xmlns:a16="http://schemas.microsoft.com/office/drawing/2014/main" id="{ECCD5356-6F77-44BC-A6EF-C222DBCC0AFA}"/>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textlink="">
      <xdr:nvSpPr>
        <xdr:cNvPr id="352" name="n_4aveValue【公営住宅】&#10;一人当たり面積">
          <a:extLst>
            <a:ext uri="{FF2B5EF4-FFF2-40B4-BE49-F238E27FC236}">
              <a16:creationId xmlns:a16="http://schemas.microsoft.com/office/drawing/2014/main" id="{BACDAED3-064D-4431-A263-86ABD92C3A30}"/>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12209</xdr:rowOff>
    </xdr:from>
    <xdr:ext cx="469744" cy="259045"/>
    <xdr:sp textlink="">
      <xdr:nvSpPr>
        <xdr:cNvPr id="353" name="n_1mainValue【公営住宅】&#10;一人当たり面積">
          <a:extLst>
            <a:ext uri="{FF2B5EF4-FFF2-40B4-BE49-F238E27FC236}">
              <a16:creationId xmlns:a16="http://schemas.microsoft.com/office/drawing/2014/main" id="{8F26CA1C-0F05-47EF-AA65-F25C0E974F8D}"/>
            </a:ext>
          </a:extLst>
        </xdr:cNvPr>
        <xdr:cNvSpPr txBox="1"/>
      </xdr:nvSpPr>
      <xdr:spPr>
        <a:xfrm>
          <a:off x="9391727" y="1475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13733</xdr:rowOff>
    </xdr:from>
    <xdr:ext cx="469744" cy="259045"/>
    <xdr:sp textlink="">
      <xdr:nvSpPr>
        <xdr:cNvPr id="354" name="n_2mainValue【公営住宅】&#10;一人当たり面積">
          <a:extLst>
            <a:ext uri="{FF2B5EF4-FFF2-40B4-BE49-F238E27FC236}">
              <a16:creationId xmlns:a16="http://schemas.microsoft.com/office/drawing/2014/main" id="{B26AC044-635C-4FC0-905F-E5A521EC2204}"/>
            </a:ext>
          </a:extLst>
        </xdr:cNvPr>
        <xdr:cNvSpPr txBox="1"/>
      </xdr:nvSpPr>
      <xdr:spPr>
        <a:xfrm>
          <a:off x="8515427" y="1475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15257</xdr:rowOff>
    </xdr:from>
    <xdr:ext cx="469744" cy="259045"/>
    <xdr:sp textlink="">
      <xdr:nvSpPr>
        <xdr:cNvPr id="355" name="n_3mainValue【公営住宅】&#10;一人当たり面積">
          <a:extLst>
            <a:ext uri="{FF2B5EF4-FFF2-40B4-BE49-F238E27FC236}">
              <a16:creationId xmlns:a16="http://schemas.microsoft.com/office/drawing/2014/main" id="{B1B2C0F5-305E-4525-9B47-299DFB9C8EB9}"/>
            </a:ext>
          </a:extLst>
        </xdr:cNvPr>
        <xdr:cNvSpPr txBox="1"/>
      </xdr:nvSpPr>
      <xdr:spPr>
        <a:xfrm>
          <a:off x="7626427"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16019</xdr:rowOff>
    </xdr:from>
    <xdr:ext cx="469744" cy="259045"/>
    <xdr:sp textlink="">
      <xdr:nvSpPr>
        <xdr:cNvPr id="356" name="n_4mainValue【公営住宅】&#10;一人当たり面積">
          <a:extLst>
            <a:ext uri="{FF2B5EF4-FFF2-40B4-BE49-F238E27FC236}">
              <a16:creationId xmlns:a16="http://schemas.microsoft.com/office/drawing/2014/main" id="{4BDD95C2-D737-4EA9-9A0C-0DD0ABF11139}"/>
            </a:ext>
          </a:extLst>
        </xdr:cNvPr>
        <xdr:cNvSpPr txBox="1"/>
      </xdr:nvSpPr>
      <xdr:spPr>
        <a:xfrm>
          <a:off x="6737427" y="1476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57" name="正方形/長方形 356">
          <a:extLst>
            <a:ext uri="{FF2B5EF4-FFF2-40B4-BE49-F238E27FC236}">
              <a16:creationId xmlns:a16="http://schemas.microsoft.com/office/drawing/2014/main" id="{2429234F-2177-45A6-ADDE-634AA1D2E39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58" name="正方形/長方形 357">
          <a:extLst>
            <a:ext uri="{FF2B5EF4-FFF2-40B4-BE49-F238E27FC236}">
              <a16:creationId xmlns:a16="http://schemas.microsoft.com/office/drawing/2014/main" id="{908E3E49-052C-44B5-9E59-DD3BE2306B9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59" name="正方形/長方形 358">
          <a:extLst>
            <a:ext uri="{FF2B5EF4-FFF2-40B4-BE49-F238E27FC236}">
              <a16:creationId xmlns:a16="http://schemas.microsoft.com/office/drawing/2014/main" id="{F3245837-10F7-4F73-A660-497813C228D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60" name="正方形/長方形 359">
          <a:extLst>
            <a:ext uri="{FF2B5EF4-FFF2-40B4-BE49-F238E27FC236}">
              <a16:creationId xmlns:a16="http://schemas.microsoft.com/office/drawing/2014/main" id="{308B569F-E403-498A-9E55-D4747ECF8A5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61" name="正方形/長方形 360">
          <a:extLst>
            <a:ext uri="{FF2B5EF4-FFF2-40B4-BE49-F238E27FC236}">
              <a16:creationId xmlns:a16="http://schemas.microsoft.com/office/drawing/2014/main" id="{EB5F0A97-B603-4E49-A5A5-8637FC1CBCE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62" name="正方形/長方形 361">
          <a:extLst>
            <a:ext uri="{FF2B5EF4-FFF2-40B4-BE49-F238E27FC236}">
              <a16:creationId xmlns:a16="http://schemas.microsoft.com/office/drawing/2014/main" id="{2DA9EF60-CB9D-480A-98C6-E0850B4E33F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63" name="正方形/長方形 362">
          <a:extLst>
            <a:ext uri="{FF2B5EF4-FFF2-40B4-BE49-F238E27FC236}">
              <a16:creationId xmlns:a16="http://schemas.microsoft.com/office/drawing/2014/main" id="{4AFDFBA5-AD14-4587-85CC-504B971F29E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64" name="正方形/長方形 363">
          <a:extLst>
            <a:ext uri="{FF2B5EF4-FFF2-40B4-BE49-F238E27FC236}">
              <a16:creationId xmlns:a16="http://schemas.microsoft.com/office/drawing/2014/main" id="{E57B7142-DA69-4310-A0E8-412A6E6EBCC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365" name="正方形/長方形 364">
          <a:extLst>
            <a:ext uri="{FF2B5EF4-FFF2-40B4-BE49-F238E27FC236}">
              <a16:creationId xmlns:a16="http://schemas.microsoft.com/office/drawing/2014/main" id="{A890409C-A559-459A-9AE5-A3489EFA4BC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366" name="正方形/長方形 365">
          <a:extLst>
            <a:ext uri="{FF2B5EF4-FFF2-40B4-BE49-F238E27FC236}">
              <a16:creationId xmlns:a16="http://schemas.microsoft.com/office/drawing/2014/main" id="{050A5264-6E8F-40B1-8A71-817F8E2EE4A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367" name="正方形/長方形 366">
          <a:extLst>
            <a:ext uri="{FF2B5EF4-FFF2-40B4-BE49-F238E27FC236}">
              <a16:creationId xmlns:a16="http://schemas.microsoft.com/office/drawing/2014/main" id="{9B8A6BA3-5949-4C21-844B-52D7EFFF4A2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368" name="正方形/長方形 367">
          <a:extLst>
            <a:ext uri="{FF2B5EF4-FFF2-40B4-BE49-F238E27FC236}">
              <a16:creationId xmlns:a16="http://schemas.microsoft.com/office/drawing/2014/main" id="{07367DC3-496D-4184-AD31-15C6EC1A68A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369" name="正方形/長方形 368">
          <a:extLst>
            <a:ext uri="{FF2B5EF4-FFF2-40B4-BE49-F238E27FC236}">
              <a16:creationId xmlns:a16="http://schemas.microsoft.com/office/drawing/2014/main" id="{DA6104E3-54D0-4A9F-9B5D-074C050604E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370" name="正方形/長方形 369">
          <a:extLst>
            <a:ext uri="{FF2B5EF4-FFF2-40B4-BE49-F238E27FC236}">
              <a16:creationId xmlns:a16="http://schemas.microsoft.com/office/drawing/2014/main" id="{16E80749-C56C-492E-96BB-FA265615D85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371" name="正方形/長方形 370">
          <a:extLst>
            <a:ext uri="{FF2B5EF4-FFF2-40B4-BE49-F238E27FC236}">
              <a16:creationId xmlns:a16="http://schemas.microsoft.com/office/drawing/2014/main" id="{29A5D8E5-9E7B-461F-9A42-9DB18A3D8D4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372" name="正方形/長方形 371">
          <a:extLst>
            <a:ext uri="{FF2B5EF4-FFF2-40B4-BE49-F238E27FC236}">
              <a16:creationId xmlns:a16="http://schemas.microsoft.com/office/drawing/2014/main" id="{F1FAB1B8-3F51-429E-A8DB-2968A4A8121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373" name="正方形/長方形 372">
          <a:extLst>
            <a:ext uri="{FF2B5EF4-FFF2-40B4-BE49-F238E27FC236}">
              <a16:creationId xmlns:a16="http://schemas.microsoft.com/office/drawing/2014/main" id="{C3DA92A8-FAEE-40B9-A536-DD682190083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374" name="正方形/長方形 373">
          <a:extLst>
            <a:ext uri="{FF2B5EF4-FFF2-40B4-BE49-F238E27FC236}">
              <a16:creationId xmlns:a16="http://schemas.microsoft.com/office/drawing/2014/main" id="{F184D48F-8491-4967-809C-5F7AF5F9D0E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375" name="正方形/長方形 374">
          <a:extLst>
            <a:ext uri="{FF2B5EF4-FFF2-40B4-BE49-F238E27FC236}">
              <a16:creationId xmlns:a16="http://schemas.microsoft.com/office/drawing/2014/main" id="{03C4D8C6-DB91-416F-A77F-19914441EC5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376" name="正方形/長方形 375">
          <a:extLst>
            <a:ext uri="{FF2B5EF4-FFF2-40B4-BE49-F238E27FC236}">
              <a16:creationId xmlns:a16="http://schemas.microsoft.com/office/drawing/2014/main" id="{4D8C9961-1748-4029-B946-74A1ED7F870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77" name="正方形/長方形 376">
          <a:extLst>
            <a:ext uri="{FF2B5EF4-FFF2-40B4-BE49-F238E27FC236}">
              <a16:creationId xmlns:a16="http://schemas.microsoft.com/office/drawing/2014/main" id="{4094E16C-CAE4-43E9-BA06-599B8664668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378" name="正方形/長方形 377">
          <a:extLst>
            <a:ext uri="{FF2B5EF4-FFF2-40B4-BE49-F238E27FC236}">
              <a16:creationId xmlns:a16="http://schemas.microsoft.com/office/drawing/2014/main" id="{040491BE-1915-4825-9A09-21A278EEB41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379" name="正方形/長方形 378">
          <a:extLst>
            <a:ext uri="{FF2B5EF4-FFF2-40B4-BE49-F238E27FC236}">
              <a16:creationId xmlns:a16="http://schemas.microsoft.com/office/drawing/2014/main" id="{AB37BBDF-1006-4FBE-AA81-DDF6107E8FC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380" name="正方形/長方形 379">
          <a:extLst>
            <a:ext uri="{FF2B5EF4-FFF2-40B4-BE49-F238E27FC236}">
              <a16:creationId xmlns:a16="http://schemas.microsoft.com/office/drawing/2014/main" id="{D497874D-2C44-4DA1-ACC3-2E22945EE9E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381" name="テキスト ボックス 380">
          <a:extLst>
            <a:ext uri="{FF2B5EF4-FFF2-40B4-BE49-F238E27FC236}">
              <a16:creationId xmlns:a16="http://schemas.microsoft.com/office/drawing/2014/main" id="{55B1F990-E086-4A6B-9E50-0FB0A8C39D5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2" name="直線コネクタ 381">
          <a:extLst>
            <a:ext uri="{FF2B5EF4-FFF2-40B4-BE49-F238E27FC236}">
              <a16:creationId xmlns:a16="http://schemas.microsoft.com/office/drawing/2014/main" id="{42D321B5-A967-46C5-8C38-498006BB3C2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383" name="テキスト ボックス 382">
          <a:extLst>
            <a:ext uri="{FF2B5EF4-FFF2-40B4-BE49-F238E27FC236}">
              <a16:creationId xmlns:a16="http://schemas.microsoft.com/office/drawing/2014/main" id="{7C2BA4D9-747C-4DCD-9C1E-B631C2B435B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4" name="直線コネクタ 383">
          <a:extLst>
            <a:ext uri="{FF2B5EF4-FFF2-40B4-BE49-F238E27FC236}">
              <a16:creationId xmlns:a16="http://schemas.microsoft.com/office/drawing/2014/main" id="{688B0804-931C-4E88-B47C-31D5B239990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385" name="テキスト ボックス 384">
          <a:extLst>
            <a:ext uri="{FF2B5EF4-FFF2-40B4-BE49-F238E27FC236}">
              <a16:creationId xmlns:a16="http://schemas.microsoft.com/office/drawing/2014/main" id="{FF7B3090-D2C3-47EE-962C-75FC02C5308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86" name="直線コネクタ 385">
          <a:extLst>
            <a:ext uri="{FF2B5EF4-FFF2-40B4-BE49-F238E27FC236}">
              <a16:creationId xmlns:a16="http://schemas.microsoft.com/office/drawing/2014/main" id="{8E0E10B2-4710-4737-9393-891340B5BF8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387" name="テキスト ボックス 386">
          <a:extLst>
            <a:ext uri="{FF2B5EF4-FFF2-40B4-BE49-F238E27FC236}">
              <a16:creationId xmlns:a16="http://schemas.microsoft.com/office/drawing/2014/main" id="{2F75A42C-D5CD-4DFC-BAD1-2A14FBA2D5F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8" name="直線コネクタ 387">
          <a:extLst>
            <a:ext uri="{FF2B5EF4-FFF2-40B4-BE49-F238E27FC236}">
              <a16:creationId xmlns:a16="http://schemas.microsoft.com/office/drawing/2014/main" id="{D292FC18-C598-44A1-8CC1-24CD5F07FA3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389" name="テキスト ボックス 388">
          <a:extLst>
            <a:ext uri="{FF2B5EF4-FFF2-40B4-BE49-F238E27FC236}">
              <a16:creationId xmlns:a16="http://schemas.microsoft.com/office/drawing/2014/main" id="{CA9C556D-6125-4795-8DB7-465FA7A7B9F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0" name="直線コネクタ 389">
          <a:extLst>
            <a:ext uri="{FF2B5EF4-FFF2-40B4-BE49-F238E27FC236}">
              <a16:creationId xmlns:a16="http://schemas.microsoft.com/office/drawing/2014/main" id="{ED828C28-0135-4931-933B-A4E892F6D17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391" name="テキスト ボックス 390">
          <a:extLst>
            <a:ext uri="{FF2B5EF4-FFF2-40B4-BE49-F238E27FC236}">
              <a16:creationId xmlns:a16="http://schemas.microsoft.com/office/drawing/2014/main" id="{94F16B43-D395-4741-A162-662D2A2ABA1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2" name="直線コネクタ 391">
          <a:extLst>
            <a:ext uri="{FF2B5EF4-FFF2-40B4-BE49-F238E27FC236}">
              <a16:creationId xmlns:a16="http://schemas.microsoft.com/office/drawing/2014/main" id="{3613D201-1F23-4225-913B-0253D3EF917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textlink="">
      <xdr:nvSpPr>
        <xdr:cNvPr id="393" name="テキスト ボックス 392">
          <a:extLst>
            <a:ext uri="{FF2B5EF4-FFF2-40B4-BE49-F238E27FC236}">
              <a16:creationId xmlns:a16="http://schemas.microsoft.com/office/drawing/2014/main" id="{617CD5B1-53C5-47A5-8FDF-321E330D244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4" name="直線コネクタ 393">
          <a:extLst>
            <a:ext uri="{FF2B5EF4-FFF2-40B4-BE49-F238E27FC236}">
              <a16:creationId xmlns:a16="http://schemas.microsoft.com/office/drawing/2014/main" id="{AFDDC68D-D717-41B0-BACB-5ED28E2DB52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textlink="">
      <xdr:nvSpPr>
        <xdr:cNvPr id="395" name="テキスト ボックス 394">
          <a:extLst>
            <a:ext uri="{FF2B5EF4-FFF2-40B4-BE49-F238E27FC236}">
              <a16:creationId xmlns:a16="http://schemas.microsoft.com/office/drawing/2014/main" id="{F34BB46A-BA62-43D1-8BA4-BCEF1C2C974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396" name="【認定こども園・幼稚園・保育所】&#10;有形固定資産減価償却率グラフ枠">
          <a:extLst>
            <a:ext uri="{FF2B5EF4-FFF2-40B4-BE49-F238E27FC236}">
              <a16:creationId xmlns:a16="http://schemas.microsoft.com/office/drawing/2014/main" id="{9FA99565-C9E1-4980-9271-F05FC635A6E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397" name="直線コネクタ 396">
          <a:extLst>
            <a:ext uri="{FF2B5EF4-FFF2-40B4-BE49-F238E27FC236}">
              <a16:creationId xmlns:a16="http://schemas.microsoft.com/office/drawing/2014/main" id="{6340E5A8-7A04-4E0C-A019-5FBCC3F0762D}"/>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textlink="">
      <xdr:nvSpPr>
        <xdr:cNvPr id="398" name="【認定こども園・幼稚園・保育所】&#10;有形固定資産減価償却率最小値テキスト">
          <a:extLst>
            <a:ext uri="{FF2B5EF4-FFF2-40B4-BE49-F238E27FC236}">
              <a16:creationId xmlns:a16="http://schemas.microsoft.com/office/drawing/2014/main" id="{945A7134-FE50-4BD1-B790-6B2F6DE382B6}"/>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399" name="直線コネクタ 398">
          <a:extLst>
            <a:ext uri="{FF2B5EF4-FFF2-40B4-BE49-F238E27FC236}">
              <a16:creationId xmlns:a16="http://schemas.microsoft.com/office/drawing/2014/main" id="{46E46507-ED65-419B-A6D1-5E1AAA7A6A85}"/>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textlink="">
      <xdr:nvSpPr>
        <xdr:cNvPr id="400" name="【認定こども園・幼稚園・保育所】&#10;有形固定資産減価償却率最大値テキスト">
          <a:extLst>
            <a:ext uri="{FF2B5EF4-FFF2-40B4-BE49-F238E27FC236}">
              <a16:creationId xmlns:a16="http://schemas.microsoft.com/office/drawing/2014/main" id="{8C5DD075-A85B-4D9E-838B-64B4B982E35C}"/>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01" name="直線コネクタ 400">
          <a:extLst>
            <a:ext uri="{FF2B5EF4-FFF2-40B4-BE49-F238E27FC236}">
              <a16:creationId xmlns:a16="http://schemas.microsoft.com/office/drawing/2014/main" id="{41B7920B-6AE1-4415-B19D-FDD15AFDF43C}"/>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textlink="">
      <xdr:nvSpPr>
        <xdr:cNvPr id="402" name="【認定こども園・幼稚園・保育所】&#10;有形固定資産減価償却率平均値テキスト">
          <a:extLst>
            <a:ext uri="{FF2B5EF4-FFF2-40B4-BE49-F238E27FC236}">
              <a16:creationId xmlns:a16="http://schemas.microsoft.com/office/drawing/2014/main" id="{3A9ACF6B-50E0-4D95-ADC8-F57D31DF7026}"/>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textlink="">
      <xdr:nvSpPr>
        <xdr:cNvPr id="403" name="フローチャート: 判断 402">
          <a:extLst>
            <a:ext uri="{FF2B5EF4-FFF2-40B4-BE49-F238E27FC236}">
              <a16:creationId xmlns:a16="http://schemas.microsoft.com/office/drawing/2014/main" id="{2CECF5F0-7113-4414-BB05-D2C25A40C308}"/>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textlink="">
      <xdr:nvSpPr>
        <xdr:cNvPr id="404" name="フローチャート: 判断 403">
          <a:extLst>
            <a:ext uri="{FF2B5EF4-FFF2-40B4-BE49-F238E27FC236}">
              <a16:creationId xmlns:a16="http://schemas.microsoft.com/office/drawing/2014/main" id="{EE9150AC-3472-4E7C-949F-B743501F6ACF}"/>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textlink="">
      <xdr:nvSpPr>
        <xdr:cNvPr id="405" name="フローチャート: 判断 404">
          <a:extLst>
            <a:ext uri="{FF2B5EF4-FFF2-40B4-BE49-F238E27FC236}">
              <a16:creationId xmlns:a16="http://schemas.microsoft.com/office/drawing/2014/main" id="{93E74712-3541-4996-AA7E-20A94B0B1E1B}"/>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textlink="">
      <xdr:nvSpPr>
        <xdr:cNvPr id="406" name="フローチャート: 判断 405">
          <a:extLst>
            <a:ext uri="{FF2B5EF4-FFF2-40B4-BE49-F238E27FC236}">
              <a16:creationId xmlns:a16="http://schemas.microsoft.com/office/drawing/2014/main" id="{B0BE81EE-0611-4CD0-A9BD-4DFB7FFF8384}"/>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textlink="">
      <xdr:nvSpPr>
        <xdr:cNvPr id="407" name="フローチャート: 判断 406">
          <a:extLst>
            <a:ext uri="{FF2B5EF4-FFF2-40B4-BE49-F238E27FC236}">
              <a16:creationId xmlns:a16="http://schemas.microsoft.com/office/drawing/2014/main" id="{51AA8326-27DC-4E7A-A3F8-585763064766}"/>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408" name="テキスト ボックス 407">
          <a:extLst>
            <a:ext uri="{FF2B5EF4-FFF2-40B4-BE49-F238E27FC236}">
              <a16:creationId xmlns:a16="http://schemas.microsoft.com/office/drawing/2014/main" id="{D3514409-5146-4E01-A280-37031DB5062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409" name="テキスト ボックス 408">
          <a:extLst>
            <a:ext uri="{FF2B5EF4-FFF2-40B4-BE49-F238E27FC236}">
              <a16:creationId xmlns:a16="http://schemas.microsoft.com/office/drawing/2014/main" id="{A1A22F16-C350-4436-878A-46A9736164F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410" name="テキスト ボックス 409">
          <a:extLst>
            <a:ext uri="{FF2B5EF4-FFF2-40B4-BE49-F238E27FC236}">
              <a16:creationId xmlns:a16="http://schemas.microsoft.com/office/drawing/2014/main" id="{8042ECB8-EABF-4AF4-90DB-58ECB5263F8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411" name="テキスト ボックス 410">
          <a:extLst>
            <a:ext uri="{FF2B5EF4-FFF2-40B4-BE49-F238E27FC236}">
              <a16:creationId xmlns:a16="http://schemas.microsoft.com/office/drawing/2014/main" id="{58ACCCE7-B496-4811-A84A-C3D8D8CCF2F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412" name="テキスト ボックス 411">
          <a:extLst>
            <a:ext uri="{FF2B5EF4-FFF2-40B4-BE49-F238E27FC236}">
              <a16:creationId xmlns:a16="http://schemas.microsoft.com/office/drawing/2014/main" id="{CAE5FC35-E0C4-4561-9219-3C9536CF609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93980</xdr:rowOff>
    </xdr:from>
    <xdr:to>
      <xdr:col>81</xdr:col>
      <xdr:colOff>101600</xdr:colOff>
      <xdr:row>40</xdr:row>
      <xdr:rowOff>24130</xdr:rowOff>
    </xdr:to>
    <xdr:sp textlink="">
      <xdr:nvSpPr>
        <xdr:cNvPr id="413" name="楕円 412">
          <a:extLst>
            <a:ext uri="{FF2B5EF4-FFF2-40B4-BE49-F238E27FC236}">
              <a16:creationId xmlns:a16="http://schemas.microsoft.com/office/drawing/2014/main" id="{F51416FC-1056-42F8-947A-4EBA9A762965}"/>
            </a:ext>
          </a:extLst>
        </xdr:cNvPr>
        <xdr:cNvSpPr/>
      </xdr:nvSpPr>
      <xdr:spPr>
        <a:xfrm>
          <a:off x="15430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132080</xdr:rowOff>
    </xdr:from>
    <xdr:to>
      <xdr:col>76</xdr:col>
      <xdr:colOff>165100</xdr:colOff>
      <xdr:row>40</xdr:row>
      <xdr:rowOff>62230</xdr:rowOff>
    </xdr:to>
    <xdr:sp textlink="">
      <xdr:nvSpPr>
        <xdr:cNvPr id="414" name="楕円 413">
          <a:extLst>
            <a:ext uri="{FF2B5EF4-FFF2-40B4-BE49-F238E27FC236}">
              <a16:creationId xmlns:a16="http://schemas.microsoft.com/office/drawing/2014/main" id="{27ECB125-553A-460E-9187-9764AEEECFD3}"/>
            </a:ext>
          </a:extLst>
        </xdr:cNvPr>
        <xdr:cNvSpPr/>
      </xdr:nvSpPr>
      <xdr:spPr>
        <a:xfrm>
          <a:off x="14541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144780</xdr:rowOff>
    </xdr:from>
    <xdr:to>
      <xdr:col>81</xdr:col>
      <xdr:colOff>50800</xdr:colOff>
      <xdr:row>40</xdr:row>
      <xdr:rowOff>11430</xdr:rowOff>
    </xdr:to>
    <xdr:cxnSp macro="">
      <xdr:nvCxnSpPr>
        <xdr:cNvPr id="415" name="直線コネクタ 414">
          <a:extLst>
            <a:ext uri="{FF2B5EF4-FFF2-40B4-BE49-F238E27FC236}">
              <a16:creationId xmlns:a16="http://schemas.microsoft.com/office/drawing/2014/main" id="{51DADBF6-18C3-4EAB-B2AD-FA292B484746}"/>
            </a:ext>
          </a:extLst>
        </xdr:cNvPr>
        <xdr:cNvCxnSpPr/>
      </xdr:nvCxnSpPr>
      <xdr:spPr>
        <a:xfrm flipV="1">
          <a:off x="14592300" y="68313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147320</xdr:rowOff>
    </xdr:from>
    <xdr:to>
      <xdr:col>72</xdr:col>
      <xdr:colOff>38100</xdr:colOff>
      <xdr:row>40</xdr:row>
      <xdr:rowOff>77470</xdr:rowOff>
    </xdr:to>
    <xdr:sp textlink="">
      <xdr:nvSpPr>
        <xdr:cNvPr id="416" name="楕円 415">
          <a:extLst>
            <a:ext uri="{FF2B5EF4-FFF2-40B4-BE49-F238E27FC236}">
              <a16:creationId xmlns:a16="http://schemas.microsoft.com/office/drawing/2014/main" id="{C127B842-5601-4BFE-8E07-917F51ABC31B}"/>
            </a:ext>
          </a:extLst>
        </xdr:cNvPr>
        <xdr:cNvSpPr/>
      </xdr:nvSpPr>
      <xdr:spPr>
        <a:xfrm>
          <a:off x="13652500" y="68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11430</xdr:rowOff>
    </xdr:from>
    <xdr:to>
      <xdr:col>76</xdr:col>
      <xdr:colOff>114300</xdr:colOff>
      <xdr:row>40</xdr:row>
      <xdr:rowOff>26670</xdr:rowOff>
    </xdr:to>
    <xdr:cxnSp macro="">
      <xdr:nvCxnSpPr>
        <xdr:cNvPr id="417" name="直線コネクタ 416">
          <a:extLst>
            <a:ext uri="{FF2B5EF4-FFF2-40B4-BE49-F238E27FC236}">
              <a16:creationId xmlns:a16="http://schemas.microsoft.com/office/drawing/2014/main" id="{B51A6AF4-FECE-4F46-A820-19465717AF83}"/>
            </a:ext>
          </a:extLst>
        </xdr:cNvPr>
        <xdr:cNvCxnSpPr/>
      </xdr:nvCxnSpPr>
      <xdr:spPr>
        <a:xfrm flipV="1">
          <a:off x="13703300" y="68694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105410</xdr:rowOff>
    </xdr:from>
    <xdr:to>
      <xdr:col>67</xdr:col>
      <xdr:colOff>101600</xdr:colOff>
      <xdr:row>40</xdr:row>
      <xdr:rowOff>35560</xdr:rowOff>
    </xdr:to>
    <xdr:sp textlink="">
      <xdr:nvSpPr>
        <xdr:cNvPr id="418" name="楕円 417">
          <a:extLst>
            <a:ext uri="{FF2B5EF4-FFF2-40B4-BE49-F238E27FC236}">
              <a16:creationId xmlns:a16="http://schemas.microsoft.com/office/drawing/2014/main" id="{9AC3CE43-81C2-47C3-8EB0-34AE84E9FD9E}"/>
            </a:ext>
          </a:extLst>
        </xdr:cNvPr>
        <xdr:cNvSpPr/>
      </xdr:nvSpPr>
      <xdr:spPr>
        <a:xfrm>
          <a:off x="12763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156210</xdr:rowOff>
    </xdr:from>
    <xdr:to>
      <xdr:col>71</xdr:col>
      <xdr:colOff>177800</xdr:colOff>
      <xdr:row>40</xdr:row>
      <xdr:rowOff>26670</xdr:rowOff>
    </xdr:to>
    <xdr:cxnSp macro="">
      <xdr:nvCxnSpPr>
        <xdr:cNvPr id="419" name="直線コネクタ 418">
          <a:extLst>
            <a:ext uri="{FF2B5EF4-FFF2-40B4-BE49-F238E27FC236}">
              <a16:creationId xmlns:a16="http://schemas.microsoft.com/office/drawing/2014/main" id="{71CC058C-CCC2-4625-B303-B82DEEFC8409}"/>
            </a:ext>
          </a:extLst>
        </xdr:cNvPr>
        <xdr:cNvCxnSpPr/>
      </xdr:nvCxnSpPr>
      <xdr:spPr>
        <a:xfrm>
          <a:off x="12814300" y="68427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textlink="">
      <xdr:nvSpPr>
        <xdr:cNvPr id="420" name="n_1aveValue【認定こども園・幼稚園・保育所】&#10;有形固定資産減価償却率">
          <a:extLst>
            <a:ext uri="{FF2B5EF4-FFF2-40B4-BE49-F238E27FC236}">
              <a16:creationId xmlns:a16="http://schemas.microsoft.com/office/drawing/2014/main" id="{36C860CD-9580-45C9-ACD8-06C5110DD714}"/>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textlink="">
      <xdr:nvSpPr>
        <xdr:cNvPr id="421" name="n_2aveValue【認定こども園・幼稚園・保育所】&#10;有形固定資産減価償却率">
          <a:extLst>
            <a:ext uri="{FF2B5EF4-FFF2-40B4-BE49-F238E27FC236}">
              <a16:creationId xmlns:a16="http://schemas.microsoft.com/office/drawing/2014/main" id="{5047BC00-D8F0-4AE0-9A5C-FE1429A3DA86}"/>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textlink="">
      <xdr:nvSpPr>
        <xdr:cNvPr id="422" name="n_3aveValue【認定こども園・幼稚園・保育所】&#10;有形固定資産減価償却率">
          <a:extLst>
            <a:ext uri="{FF2B5EF4-FFF2-40B4-BE49-F238E27FC236}">
              <a16:creationId xmlns:a16="http://schemas.microsoft.com/office/drawing/2014/main" id="{A8DDFB88-427C-490F-A704-343D8C982DD3}"/>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textlink="">
      <xdr:nvSpPr>
        <xdr:cNvPr id="423" name="n_4aveValue【認定こども園・幼稚園・保育所】&#10;有形固定資産減価償却率">
          <a:extLst>
            <a:ext uri="{FF2B5EF4-FFF2-40B4-BE49-F238E27FC236}">
              <a16:creationId xmlns:a16="http://schemas.microsoft.com/office/drawing/2014/main" id="{883F037F-DF04-4DD0-911D-A21DF9216C46}"/>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15257</xdr:rowOff>
    </xdr:from>
    <xdr:ext cx="405111" cy="259045"/>
    <xdr:sp textlink="">
      <xdr:nvSpPr>
        <xdr:cNvPr id="424" name="n_1mainValue【認定こども園・幼稚園・保育所】&#10;有形固定資産減価償却率">
          <a:extLst>
            <a:ext uri="{FF2B5EF4-FFF2-40B4-BE49-F238E27FC236}">
              <a16:creationId xmlns:a16="http://schemas.microsoft.com/office/drawing/2014/main" id="{BBE36683-912F-4370-BF01-0C9ED3F15B36}"/>
            </a:ext>
          </a:extLst>
        </xdr:cNvPr>
        <xdr:cNvSpPr txBox="1"/>
      </xdr:nvSpPr>
      <xdr:spPr>
        <a:xfrm>
          <a:off x="1526604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53357</xdr:rowOff>
    </xdr:from>
    <xdr:ext cx="405111" cy="259045"/>
    <xdr:sp textlink="">
      <xdr:nvSpPr>
        <xdr:cNvPr id="425" name="n_2mainValue【認定こども園・幼稚園・保育所】&#10;有形固定資産減価償却率">
          <a:extLst>
            <a:ext uri="{FF2B5EF4-FFF2-40B4-BE49-F238E27FC236}">
              <a16:creationId xmlns:a16="http://schemas.microsoft.com/office/drawing/2014/main" id="{B1C67852-572A-4F79-BD56-B63DA68CDCE9}"/>
            </a:ext>
          </a:extLst>
        </xdr:cNvPr>
        <xdr:cNvSpPr txBox="1"/>
      </xdr:nvSpPr>
      <xdr:spPr>
        <a:xfrm>
          <a:off x="1438974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68597</xdr:rowOff>
    </xdr:from>
    <xdr:ext cx="405111" cy="259045"/>
    <xdr:sp textlink="">
      <xdr:nvSpPr>
        <xdr:cNvPr id="426" name="n_3mainValue【認定こども園・幼稚園・保育所】&#10;有形固定資産減価償却率">
          <a:extLst>
            <a:ext uri="{FF2B5EF4-FFF2-40B4-BE49-F238E27FC236}">
              <a16:creationId xmlns:a16="http://schemas.microsoft.com/office/drawing/2014/main" id="{19829684-C78B-42F5-B651-B5CC4256AD06}"/>
            </a:ext>
          </a:extLst>
        </xdr:cNvPr>
        <xdr:cNvSpPr txBox="1"/>
      </xdr:nvSpPr>
      <xdr:spPr>
        <a:xfrm>
          <a:off x="13500744" y="692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26687</xdr:rowOff>
    </xdr:from>
    <xdr:ext cx="405111" cy="259045"/>
    <xdr:sp textlink="">
      <xdr:nvSpPr>
        <xdr:cNvPr id="427" name="n_4mainValue【認定こども園・幼稚園・保育所】&#10;有形固定資産減価償却率">
          <a:extLst>
            <a:ext uri="{FF2B5EF4-FFF2-40B4-BE49-F238E27FC236}">
              <a16:creationId xmlns:a16="http://schemas.microsoft.com/office/drawing/2014/main" id="{1D3C9313-F053-4282-94BD-59C2B8CDD7F5}"/>
            </a:ext>
          </a:extLst>
        </xdr:cNvPr>
        <xdr:cNvSpPr txBox="1"/>
      </xdr:nvSpPr>
      <xdr:spPr>
        <a:xfrm>
          <a:off x="1261174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428" name="正方形/長方形 427">
          <a:extLst>
            <a:ext uri="{FF2B5EF4-FFF2-40B4-BE49-F238E27FC236}">
              <a16:creationId xmlns:a16="http://schemas.microsoft.com/office/drawing/2014/main" id="{0D05FE13-3E03-49AC-B511-D40AFD7D966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29" name="正方形/長方形 428">
          <a:extLst>
            <a:ext uri="{FF2B5EF4-FFF2-40B4-BE49-F238E27FC236}">
              <a16:creationId xmlns:a16="http://schemas.microsoft.com/office/drawing/2014/main" id="{88276F0A-B937-454A-92FB-891BB185B47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430" name="正方形/長方形 429">
          <a:extLst>
            <a:ext uri="{FF2B5EF4-FFF2-40B4-BE49-F238E27FC236}">
              <a16:creationId xmlns:a16="http://schemas.microsoft.com/office/drawing/2014/main" id="{9612D2AA-756F-48CB-9C8A-D438DC145DB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431" name="正方形/長方形 430">
          <a:extLst>
            <a:ext uri="{FF2B5EF4-FFF2-40B4-BE49-F238E27FC236}">
              <a16:creationId xmlns:a16="http://schemas.microsoft.com/office/drawing/2014/main" id="{12A7F8FC-7DB0-417C-86E9-E183644F17D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432" name="正方形/長方形 431">
          <a:extLst>
            <a:ext uri="{FF2B5EF4-FFF2-40B4-BE49-F238E27FC236}">
              <a16:creationId xmlns:a16="http://schemas.microsoft.com/office/drawing/2014/main" id="{0F9CA78A-C93D-435A-954A-51A604BCF5E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433" name="正方形/長方形 432">
          <a:extLst>
            <a:ext uri="{FF2B5EF4-FFF2-40B4-BE49-F238E27FC236}">
              <a16:creationId xmlns:a16="http://schemas.microsoft.com/office/drawing/2014/main" id="{557FF7A0-F111-40A3-877E-F83071D2649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434" name="正方形/長方形 433">
          <a:extLst>
            <a:ext uri="{FF2B5EF4-FFF2-40B4-BE49-F238E27FC236}">
              <a16:creationId xmlns:a16="http://schemas.microsoft.com/office/drawing/2014/main" id="{BE73B1BE-D77D-4B17-9F0D-66F6282A7EF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435" name="正方形/長方形 434">
          <a:extLst>
            <a:ext uri="{FF2B5EF4-FFF2-40B4-BE49-F238E27FC236}">
              <a16:creationId xmlns:a16="http://schemas.microsoft.com/office/drawing/2014/main" id="{2029EFC7-5EB6-4CA9-8EF0-76726617066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436" name="テキスト ボックス 435">
          <a:extLst>
            <a:ext uri="{FF2B5EF4-FFF2-40B4-BE49-F238E27FC236}">
              <a16:creationId xmlns:a16="http://schemas.microsoft.com/office/drawing/2014/main" id="{EC02ED80-8793-4CC7-872C-0FFBFF74B7D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7" name="直線コネクタ 436">
          <a:extLst>
            <a:ext uri="{FF2B5EF4-FFF2-40B4-BE49-F238E27FC236}">
              <a16:creationId xmlns:a16="http://schemas.microsoft.com/office/drawing/2014/main" id="{D14E6462-597D-49F9-8E49-71A54345E0C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38" name="直線コネクタ 437">
          <a:extLst>
            <a:ext uri="{FF2B5EF4-FFF2-40B4-BE49-F238E27FC236}">
              <a16:creationId xmlns:a16="http://schemas.microsoft.com/office/drawing/2014/main" id="{427CED84-01A1-4DD6-A9E3-4508FA05BDB6}"/>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textlink="">
      <xdr:nvSpPr>
        <xdr:cNvPr id="439" name="テキスト ボックス 438">
          <a:extLst>
            <a:ext uri="{FF2B5EF4-FFF2-40B4-BE49-F238E27FC236}">
              <a16:creationId xmlns:a16="http://schemas.microsoft.com/office/drawing/2014/main" id="{327515DB-598C-4528-9690-61218EDD440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0" name="直線コネクタ 439">
          <a:extLst>
            <a:ext uri="{FF2B5EF4-FFF2-40B4-BE49-F238E27FC236}">
              <a16:creationId xmlns:a16="http://schemas.microsoft.com/office/drawing/2014/main" id="{12F0B6AC-0355-49D4-9809-05BB03DDA4F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textlink="">
      <xdr:nvSpPr>
        <xdr:cNvPr id="441" name="テキスト ボックス 440">
          <a:extLst>
            <a:ext uri="{FF2B5EF4-FFF2-40B4-BE49-F238E27FC236}">
              <a16:creationId xmlns:a16="http://schemas.microsoft.com/office/drawing/2014/main" id="{3B907055-B862-436F-8D5C-A4B3BAA504F7}"/>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2" name="直線コネクタ 441">
          <a:extLst>
            <a:ext uri="{FF2B5EF4-FFF2-40B4-BE49-F238E27FC236}">
              <a16:creationId xmlns:a16="http://schemas.microsoft.com/office/drawing/2014/main" id="{A53E4A89-5B1E-4208-B385-06850DC5325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textlink="">
      <xdr:nvSpPr>
        <xdr:cNvPr id="443" name="テキスト ボックス 442">
          <a:extLst>
            <a:ext uri="{FF2B5EF4-FFF2-40B4-BE49-F238E27FC236}">
              <a16:creationId xmlns:a16="http://schemas.microsoft.com/office/drawing/2014/main" id="{C7FF0091-82DB-424C-BA89-7CB7231A466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4" name="直線コネクタ 443">
          <a:extLst>
            <a:ext uri="{FF2B5EF4-FFF2-40B4-BE49-F238E27FC236}">
              <a16:creationId xmlns:a16="http://schemas.microsoft.com/office/drawing/2014/main" id="{46159ADD-4F5A-49B7-9082-31A8950CEE4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textlink="">
      <xdr:nvSpPr>
        <xdr:cNvPr id="445" name="テキスト ボックス 444">
          <a:extLst>
            <a:ext uri="{FF2B5EF4-FFF2-40B4-BE49-F238E27FC236}">
              <a16:creationId xmlns:a16="http://schemas.microsoft.com/office/drawing/2014/main" id="{935E2F0D-032B-49CA-A80C-BEFCDAB92B11}"/>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46" name="直線コネクタ 445">
          <a:extLst>
            <a:ext uri="{FF2B5EF4-FFF2-40B4-BE49-F238E27FC236}">
              <a16:creationId xmlns:a16="http://schemas.microsoft.com/office/drawing/2014/main" id="{B2480E1B-5996-4046-BB13-90B955E561B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textlink="">
      <xdr:nvSpPr>
        <xdr:cNvPr id="447" name="テキスト ボックス 446">
          <a:extLst>
            <a:ext uri="{FF2B5EF4-FFF2-40B4-BE49-F238E27FC236}">
              <a16:creationId xmlns:a16="http://schemas.microsoft.com/office/drawing/2014/main" id="{129B035E-6CC0-4BEC-9C6C-80442C43ECD7}"/>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8" name="直線コネクタ 447">
          <a:extLst>
            <a:ext uri="{FF2B5EF4-FFF2-40B4-BE49-F238E27FC236}">
              <a16:creationId xmlns:a16="http://schemas.microsoft.com/office/drawing/2014/main" id="{0E92F210-5F96-445C-8705-CDB5D7A655F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449" name="テキスト ボックス 448">
          <a:extLst>
            <a:ext uri="{FF2B5EF4-FFF2-40B4-BE49-F238E27FC236}">
              <a16:creationId xmlns:a16="http://schemas.microsoft.com/office/drawing/2014/main" id="{1DA4026F-874F-40D4-B250-A9F52230C18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450" name="【認定こども園・幼稚園・保育所】&#10;一人当たり面積グラフ枠">
          <a:extLst>
            <a:ext uri="{FF2B5EF4-FFF2-40B4-BE49-F238E27FC236}">
              <a16:creationId xmlns:a16="http://schemas.microsoft.com/office/drawing/2014/main" id="{2AC39142-1421-44E1-B4A8-EB57EF259F3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51" name="直線コネクタ 450">
          <a:extLst>
            <a:ext uri="{FF2B5EF4-FFF2-40B4-BE49-F238E27FC236}">
              <a16:creationId xmlns:a16="http://schemas.microsoft.com/office/drawing/2014/main" id="{90211372-EB97-4B07-BC00-648202F1FEDD}"/>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textlink="">
      <xdr:nvSpPr>
        <xdr:cNvPr id="452" name="【認定こども園・幼稚園・保育所】&#10;一人当たり面積最小値テキスト">
          <a:extLst>
            <a:ext uri="{FF2B5EF4-FFF2-40B4-BE49-F238E27FC236}">
              <a16:creationId xmlns:a16="http://schemas.microsoft.com/office/drawing/2014/main" id="{23CC3597-AB66-47C0-842D-9C302167E61E}"/>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53" name="直線コネクタ 452">
          <a:extLst>
            <a:ext uri="{FF2B5EF4-FFF2-40B4-BE49-F238E27FC236}">
              <a16:creationId xmlns:a16="http://schemas.microsoft.com/office/drawing/2014/main" id="{D39015C2-7E3B-46DB-8C70-9413DC3E1965}"/>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textlink="">
      <xdr:nvSpPr>
        <xdr:cNvPr id="454" name="【認定こども園・幼稚園・保育所】&#10;一人当たり面積最大値テキスト">
          <a:extLst>
            <a:ext uri="{FF2B5EF4-FFF2-40B4-BE49-F238E27FC236}">
              <a16:creationId xmlns:a16="http://schemas.microsoft.com/office/drawing/2014/main" id="{20CE656E-479D-433B-ABFA-DE21551B7E27}"/>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55" name="直線コネクタ 454">
          <a:extLst>
            <a:ext uri="{FF2B5EF4-FFF2-40B4-BE49-F238E27FC236}">
              <a16:creationId xmlns:a16="http://schemas.microsoft.com/office/drawing/2014/main" id="{C1D17C90-4FCC-4095-8518-72123FEB8018}"/>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textlink="">
      <xdr:nvSpPr>
        <xdr:cNvPr id="456" name="【認定こども園・幼稚園・保育所】&#10;一人当たり面積平均値テキスト">
          <a:extLst>
            <a:ext uri="{FF2B5EF4-FFF2-40B4-BE49-F238E27FC236}">
              <a16:creationId xmlns:a16="http://schemas.microsoft.com/office/drawing/2014/main" id="{7986720D-CEF4-4BBB-A06D-37730825E586}"/>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textlink="">
      <xdr:nvSpPr>
        <xdr:cNvPr id="457" name="フローチャート: 判断 456">
          <a:extLst>
            <a:ext uri="{FF2B5EF4-FFF2-40B4-BE49-F238E27FC236}">
              <a16:creationId xmlns:a16="http://schemas.microsoft.com/office/drawing/2014/main" id="{586CEF9B-E3E7-4AB4-A760-CC8A87CF3AED}"/>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textlink="">
      <xdr:nvSpPr>
        <xdr:cNvPr id="458" name="フローチャート: 判断 457">
          <a:extLst>
            <a:ext uri="{FF2B5EF4-FFF2-40B4-BE49-F238E27FC236}">
              <a16:creationId xmlns:a16="http://schemas.microsoft.com/office/drawing/2014/main" id="{6F6E28C8-EC1E-4DF3-988E-1F92FABF7783}"/>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textlink="">
      <xdr:nvSpPr>
        <xdr:cNvPr id="459" name="フローチャート: 判断 458">
          <a:extLst>
            <a:ext uri="{FF2B5EF4-FFF2-40B4-BE49-F238E27FC236}">
              <a16:creationId xmlns:a16="http://schemas.microsoft.com/office/drawing/2014/main" id="{2593DC46-9CFE-4E96-BD48-9ACF9EEA65ED}"/>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textlink="">
      <xdr:nvSpPr>
        <xdr:cNvPr id="460" name="フローチャート: 判断 459">
          <a:extLst>
            <a:ext uri="{FF2B5EF4-FFF2-40B4-BE49-F238E27FC236}">
              <a16:creationId xmlns:a16="http://schemas.microsoft.com/office/drawing/2014/main" id="{0B03B8B9-5B83-45F0-B4F4-6649C0EF2CFC}"/>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textlink="">
      <xdr:nvSpPr>
        <xdr:cNvPr id="461" name="フローチャート: 判断 460">
          <a:extLst>
            <a:ext uri="{FF2B5EF4-FFF2-40B4-BE49-F238E27FC236}">
              <a16:creationId xmlns:a16="http://schemas.microsoft.com/office/drawing/2014/main" id="{16DAE076-409C-48E8-8ACE-D3E0642AA00B}"/>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462" name="テキスト ボックス 461">
          <a:extLst>
            <a:ext uri="{FF2B5EF4-FFF2-40B4-BE49-F238E27FC236}">
              <a16:creationId xmlns:a16="http://schemas.microsoft.com/office/drawing/2014/main" id="{FBB491B7-A8A2-4115-AF9B-DB4391D16CD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463" name="テキスト ボックス 462">
          <a:extLst>
            <a:ext uri="{FF2B5EF4-FFF2-40B4-BE49-F238E27FC236}">
              <a16:creationId xmlns:a16="http://schemas.microsoft.com/office/drawing/2014/main" id="{9E14CB69-65C4-43B3-8C86-A9E42476BD2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464" name="テキスト ボックス 463">
          <a:extLst>
            <a:ext uri="{FF2B5EF4-FFF2-40B4-BE49-F238E27FC236}">
              <a16:creationId xmlns:a16="http://schemas.microsoft.com/office/drawing/2014/main" id="{7972518F-E432-40FB-BF40-4C0FE82F929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465" name="テキスト ボックス 464">
          <a:extLst>
            <a:ext uri="{FF2B5EF4-FFF2-40B4-BE49-F238E27FC236}">
              <a16:creationId xmlns:a16="http://schemas.microsoft.com/office/drawing/2014/main" id="{5C54F7D5-931A-4B2E-9539-DDC9766F131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466" name="テキスト ボックス 465">
          <a:extLst>
            <a:ext uri="{FF2B5EF4-FFF2-40B4-BE49-F238E27FC236}">
              <a16:creationId xmlns:a16="http://schemas.microsoft.com/office/drawing/2014/main" id="{67038C02-DFDC-4224-91C8-32C59E02713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36830</xdr:rowOff>
    </xdr:from>
    <xdr:to>
      <xdr:col>112</xdr:col>
      <xdr:colOff>38100</xdr:colOff>
      <xdr:row>41</xdr:row>
      <xdr:rowOff>138430</xdr:rowOff>
    </xdr:to>
    <xdr:sp textlink="">
      <xdr:nvSpPr>
        <xdr:cNvPr id="467" name="楕円 466">
          <a:extLst>
            <a:ext uri="{FF2B5EF4-FFF2-40B4-BE49-F238E27FC236}">
              <a16:creationId xmlns:a16="http://schemas.microsoft.com/office/drawing/2014/main" id="{2778426E-A937-4CED-B28B-929ACFB2D8E0}"/>
            </a:ext>
          </a:extLst>
        </xdr:cNvPr>
        <xdr:cNvSpPr/>
      </xdr:nvSpPr>
      <xdr:spPr>
        <a:xfrm>
          <a:off x="21272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36830</xdr:rowOff>
    </xdr:from>
    <xdr:to>
      <xdr:col>107</xdr:col>
      <xdr:colOff>101600</xdr:colOff>
      <xdr:row>41</xdr:row>
      <xdr:rowOff>138430</xdr:rowOff>
    </xdr:to>
    <xdr:sp textlink="">
      <xdr:nvSpPr>
        <xdr:cNvPr id="468" name="楕円 467">
          <a:extLst>
            <a:ext uri="{FF2B5EF4-FFF2-40B4-BE49-F238E27FC236}">
              <a16:creationId xmlns:a16="http://schemas.microsoft.com/office/drawing/2014/main" id="{D7B517AF-E711-412D-8378-8A8312C62B7F}"/>
            </a:ext>
          </a:extLst>
        </xdr:cNvPr>
        <xdr:cNvSpPr/>
      </xdr:nvSpPr>
      <xdr:spPr>
        <a:xfrm>
          <a:off x="20383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87630</xdr:rowOff>
    </xdr:from>
    <xdr:to>
      <xdr:col>111</xdr:col>
      <xdr:colOff>177800</xdr:colOff>
      <xdr:row>41</xdr:row>
      <xdr:rowOff>87630</xdr:rowOff>
    </xdr:to>
    <xdr:cxnSp macro="">
      <xdr:nvCxnSpPr>
        <xdr:cNvPr id="469" name="直線コネクタ 468">
          <a:extLst>
            <a:ext uri="{FF2B5EF4-FFF2-40B4-BE49-F238E27FC236}">
              <a16:creationId xmlns:a16="http://schemas.microsoft.com/office/drawing/2014/main" id="{6EC8F010-2534-4C38-A971-1932FB7B989E}"/>
            </a:ext>
          </a:extLst>
        </xdr:cNvPr>
        <xdr:cNvCxnSpPr/>
      </xdr:nvCxnSpPr>
      <xdr:spPr>
        <a:xfrm>
          <a:off x="20434300" y="711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135890</xdr:rowOff>
    </xdr:from>
    <xdr:to>
      <xdr:col>102</xdr:col>
      <xdr:colOff>165100</xdr:colOff>
      <xdr:row>41</xdr:row>
      <xdr:rowOff>66040</xdr:rowOff>
    </xdr:to>
    <xdr:sp textlink="">
      <xdr:nvSpPr>
        <xdr:cNvPr id="470" name="楕円 469">
          <a:extLst>
            <a:ext uri="{FF2B5EF4-FFF2-40B4-BE49-F238E27FC236}">
              <a16:creationId xmlns:a16="http://schemas.microsoft.com/office/drawing/2014/main" id="{E5BE86E1-2B41-4408-B510-CD4E0FC17930}"/>
            </a:ext>
          </a:extLst>
        </xdr:cNvPr>
        <xdr:cNvSpPr/>
      </xdr:nvSpPr>
      <xdr:spPr>
        <a:xfrm>
          <a:off x="194945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15240</xdr:rowOff>
    </xdr:from>
    <xdr:to>
      <xdr:col>107</xdr:col>
      <xdr:colOff>50800</xdr:colOff>
      <xdr:row>41</xdr:row>
      <xdr:rowOff>87630</xdr:rowOff>
    </xdr:to>
    <xdr:cxnSp macro="">
      <xdr:nvCxnSpPr>
        <xdr:cNvPr id="471" name="直線コネクタ 470">
          <a:extLst>
            <a:ext uri="{FF2B5EF4-FFF2-40B4-BE49-F238E27FC236}">
              <a16:creationId xmlns:a16="http://schemas.microsoft.com/office/drawing/2014/main" id="{79F01B8E-E077-45AB-929D-5EFEC4502CDF}"/>
            </a:ext>
          </a:extLst>
        </xdr:cNvPr>
        <xdr:cNvCxnSpPr/>
      </xdr:nvCxnSpPr>
      <xdr:spPr>
        <a:xfrm>
          <a:off x="19545300" y="704469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135890</xdr:rowOff>
    </xdr:from>
    <xdr:to>
      <xdr:col>98</xdr:col>
      <xdr:colOff>38100</xdr:colOff>
      <xdr:row>41</xdr:row>
      <xdr:rowOff>66040</xdr:rowOff>
    </xdr:to>
    <xdr:sp textlink="">
      <xdr:nvSpPr>
        <xdr:cNvPr id="472" name="楕円 471">
          <a:extLst>
            <a:ext uri="{FF2B5EF4-FFF2-40B4-BE49-F238E27FC236}">
              <a16:creationId xmlns:a16="http://schemas.microsoft.com/office/drawing/2014/main" id="{0ADC3E5D-831D-4017-9CC1-063D50CC11C6}"/>
            </a:ext>
          </a:extLst>
        </xdr:cNvPr>
        <xdr:cNvSpPr/>
      </xdr:nvSpPr>
      <xdr:spPr>
        <a:xfrm>
          <a:off x="186055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15240</xdr:rowOff>
    </xdr:from>
    <xdr:to>
      <xdr:col>102</xdr:col>
      <xdr:colOff>114300</xdr:colOff>
      <xdr:row>41</xdr:row>
      <xdr:rowOff>15240</xdr:rowOff>
    </xdr:to>
    <xdr:cxnSp macro="">
      <xdr:nvCxnSpPr>
        <xdr:cNvPr id="473" name="直線コネクタ 472">
          <a:extLst>
            <a:ext uri="{FF2B5EF4-FFF2-40B4-BE49-F238E27FC236}">
              <a16:creationId xmlns:a16="http://schemas.microsoft.com/office/drawing/2014/main" id="{E0F99EB5-F8A8-40DF-820D-073DE0FDE74F}"/>
            </a:ext>
          </a:extLst>
        </xdr:cNvPr>
        <xdr:cNvCxnSpPr/>
      </xdr:nvCxnSpPr>
      <xdr:spPr>
        <a:xfrm>
          <a:off x="18656300" y="70446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textlink="">
      <xdr:nvSpPr>
        <xdr:cNvPr id="474" name="n_1aveValue【認定こども園・幼稚園・保育所】&#10;一人当たり面積">
          <a:extLst>
            <a:ext uri="{FF2B5EF4-FFF2-40B4-BE49-F238E27FC236}">
              <a16:creationId xmlns:a16="http://schemas.microsoft.com/office/drawing/2014/main" id="{6745C07E-160C-4135-814C-0916B41BAD00}"/>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textlink="">
      <xdr:nvSpPr>
        <xdr:cNvPr id="475" name="n_2aveValue【認定こども園・幼稚園・保育所】&#10;一人当たり面積">
          <a:extLst>
            <a:ext uri="{FF2B5EF4-FFF2-40B4-BE49-F238E27FC236}">
              <a16:creationId xmlns:a16="http://schemas.microsoft.com/office/drawing/2014/main" id="{98BE5C58-74D5-4F33-89FB-E2209DB16B6F}"/>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textlink="">
      <xdr:nvSpPr>
        <xdr:cNvPr id="476" name="n_3aveValue【認定こども園・幼稚園・保育所】&#10;一人当たり面積">
          <a:extLst>
            <a:ext uri="{FF2B5EF4-FFF2-40B4-BE49-F238E27FC236}">
              <a16:creationId xmlns:a16="http://schemas.microsoft.com/office/drawing/2014/main" id="{EBDB1C83-2EF1-44E3-9963-500CE6A87348}"/>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textlink="">
      <xdr:nvSpPr>
        <xdr:cNvPr id="477" name="n_4aveValue【認定こども園・幼稚園・保育所】&#10;一人当たり面積">
          <a:extLst>
            <a:ext uri="{FF2B5EF4-FFF2-40B4-BE49-F238E27FC236}">
              <a16:creationId xmlns:a16="http://schemas.microsoft.com/office/drawing/2014/main" id="{458E579F-D29D-4189-94A9-B3096EE82347}"/>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129557</xdr:rowOff>
    </xdr:from>
    <xdr:ext cx="469744" cy="259045"/>
    <xdr:sp textlink="">
      <xdr:nvSpPr>
        <xdr:cNvPr id="478" name="n_1mainValue【認定こども園・幼稚園・保育所】&#10;一人当たり面積">
          <a:extLst>
            <a:ext uri="{FF2B5EF4-FFF2-40B4-BE49-F238E27FC236}">
              <a16:creationId xmlns:a16="http://schemas.microsoft.com/office/drawing/2014/main" id="{78370092-53A3-4725-8058-EAC4A6385615}"/>
            </a:ext>
          </a:extLst>
        </xdr:cNvPr>
        <xdr:cNvSpPr txBox="1"/>
      </xdr:nvSpPr>
      <xdr:spPr>
        <a:xfrm>
          <a:off x="210757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129557</xdr:rowOff>
    </xdr:from>
    <xdr:ext cx="469744" cy="259045"/>
    <xdr:sp textlink="">
      <xdr:nvSpPr>
        <xdr:cNvPr id="479" name="n_2mainValue【認定こども園・幼稚園・保育所】&#10;一人当たり面積">
          <a:extLst>
            <a:ext uri="{FF2B5EF4-FFF2-40B4-BE49-F238E27FC236}">
              <a16:creationId xmlns:a16="http://schemas.microsoft.com/office/drawing/2014/main" id="{93D30805-65D3-40A1-808D-5DA1CFE69B1B}"/>
            </a:ext>
          </a:extLst>
        </xdr:cNvPr>
        <xdr:cNvSpPr txBox="1"/>
      </xdr:nvSpPr>
      <xdr:spPr>
        <a:xfrm>
          <a:off x="20199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57167</xdr:rowOff>
    </xdr:from>
    <xdr:ext cx="469744" cy="259045"/>
    <xdr:sp textlink="">
      <xdr:nvSpPr>
        <xdr:cNvPr id="480" name="n_3mainValue【認定こども園・幼稚園・保育所】&#10;一人当たり面積">
          <a:extLst>
            <a:ext uri="{FF2B5EF4-FFF2-40B4-BE49-F238E27FC236}">
              <a16:creationId xmlns:a16="http://schemas.microsoft.com/office/drawing/2014/main" id="{6E72D5B0-A72F-42E3-87E4-CEBD5D010D89}"/>
            </a:ext>
          </a:extLst>
        </xdr:cNvPr>
        <xdr:cNvSpPr txBox="1"/>
      </xdr:nvSpPr>
      <xdr:spPr>
        <a:xfrm>
          <a:off x="1931042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57167</xdr:rowOff>
    </xdr:from>
    <xdr:ext cx="469744" cy="259045"/>
    <xdr:sp textlink="">
      <xdr:nvSpPr>
        <xdr:cNvPr id="481" name="n_4mainValue【認定こども園・幼稚園・保育所】&#10;一人当たり面積">
          <a:extLst>
            <a:ext uri="{FF2B5EF4-FFF2-40B4-BE49-F238E27FC236}">
              <a16:creationId xmlns:a16="http://schemas.microsoft.com/office/drawing/2014/main" id="{BEFC30C9-2437-451B-B1EB-2A02EC1CA9A2}"/>
            </a:ext>
          </a:extLst>
        </xdr:cNvPr>
        <xdr:cNvSpPr txBox="1"/>
      </xdr:nvSpPr>
      <xdr:spPr>
        <a:xfrm>
          <a:off x="1842142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482" name="正方形/長方形 481">
          <a:extLst>
            <a:ext uri="{FF2B5EF4-FFF2-40B4-BE49-F238E27FC236}">
              <a16:creationId xmlns:a16="http://schemas.microsoft.com/office/drawing/2014/main" id="{E9850BB1-B1E8-4085-9F03-5A8105BF3FB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483" name="正方形/長方形 482">
          <a:extLst>
            <a:ext uri="{FF2B5EF4-FFF2-40B4-BE49-F238E27FC236}">
              <a16:creationId xmlns:a16="http://schemas.microsoft.com/office/drawing/2014/main" id="{496C29B8-38F1-4429-8E44-E46D001F308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484" name="正方形/長方形 483">
          <a:extLst>
            <a:ext uri="{FF2B5EF4-FFF2-40B4-BE49-F238E27FC236}">
              <a16:creationId xmlns:a16="http://schemas.microsoft.com/office/drawing/2014/main" id="{07D5BC50-00C1-484A-8EC2-7BCAEB40310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485" name="正方形/長方形 484">
          <a:extLst>
            <a:ext uri="{FF2B5EF4-FFF2-40B4-BE49-F238E27FC236}">
              <a16:creationId xmlns:a16="http://schemas.microsoft.com/office/drawing/2014/main" id="{B76ADBDD-084B-419F-8BB8-2CDBE10D8BF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486" name="正方形/長方形 485">
          <a:extLst>
            <a:ext uri="{FF2B5EF4-FFF2-40B4-BE49-F238E27FC236}">
              <a16:creationId xmlns:a16="http://schemas.microsoft.com/office/drawing/2014/main" id="{0EC44BEF-20FA-4816-9234-3C05390D72F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487" name="正方形/長方形 486">
          <a:extLst>
            <a:ext uri="{FF2B5EF4-FFF2-40B4-BE49-F238E27FC236}">
              <a16:creationId xmlns:a16="http://schemas.microsoft.com/office/drawing/2014/main" id="{E6616EE4-4B25-424E-B6DB-C8CEA2AB2A4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488" name="正方形/長方形 487">
          <a:extLst>
            <a:ext uri="{FF2B5EF4-FFF2-40B4-BE49-F238E27FC236}">
              <a16:creationId xmlns:a16="http://schemas.microsoft.com/office/drawing/2014/main" id="{46AE6906-7F2F-4DB7-9CF7-B50A418C4B7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489" name="正方形/長方形 488">
          <a:extLst>
            <a:ext uri="{FF2B5EF4-FFF2-40B4-BE49-F238E27FC236}">
              <a16:creationId xmlns:a16="http://schemas.microsoft.com/office/drawing/2014/main" id="{E71722E5-0720-4C1C-8B46-734267CB9A2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490" name="テキスト ボックス 489">
          <a:extLst>
            <a:ext uri="{FF2B5EF4-FFF2-40B4-BE49-F238E27FC236}">
              <a16:creationId xmlns:a16="http://schemas.microsoft.com/office/drawing/2014/main" id="{8F498F0E-9A5A-4045-9378-542B9B5A474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1" name="直線コネクタ 490">
          <a:extLst>
            <a:ext uri="{FF2B5EF4-FFF2-40B4-BE49-F238E27FC236}">
              <a16:creationId xmlns:a16="http://schemas.microsoft.com/office/drawing/2014/main" id="{DDCAB1FC-6CCA-4A12-9236-625CD757FFB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492" name="テキスト ボックス 491">
          <a:extLst>
            <a:ext uri="{FF2B5EF4-FFF2-40B4-BE49-F238E27FC236}">
              <a16:creationId xmlns:a16="http://schemas.microsoft.com/office/drawing/2014/main" id="{A7C55C2E-7DE2-4216-A703-56863909567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3" name="直線コネクタ 492">
          <a:extLst>
            <a:ext uri="{FF2B5EF4-FFF2-40B4-BE49-F238E27FC236}">
              <a16:creationId xmlns:a16="http://schemas.microsoft.com/office/drawing/2014/main" id="{F3DC990C-263D-447F-86DF-1BB14F56792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textlink="">
      <xdr:nvSpPr>
        <xdr:cNvPr id="494" name="テキスト ボックス 493">
          <a:extLst>
            <a:ext uri="{FF2B5EF4-FFF2-40B4-BE49-F238E27FC236}">
              <a16:creationId xmlns:a16="http://schemas.microsoft.com/office/drawing/2014/main" id="{43810F92-6D1A-42AD-9CBD-6073E20D3F09}"/>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5" name="直線コネクタ 494">
          <a:extLst>
            <a:ext uri="{FF2B5EF4-FFF2-40B4-BE49-F238E27FC236}">
              <a16:creationId xmlns:a16="http://schemas.microsoft.com/office/drawing/2014/main" id="{D6AF8006-94D9-4DB8-ACC6-D39B8D7ABCF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496" name="テキスト ボックス 495">
          <a:extLst>
            <a:ext uri="{FF2B5EF4-FFF2-40B4-BE49-F238E27FC236}">
              <a16:creationId xmlns:a16="http://schemas.microsoft.com/office/drawing/2014/main" id="{C1392C3D-5A14-45FE-A719-93EB743D5C5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7" name="直線コネクタ 496">
          <a:extLst>
            <a:ext uri="{FF2B5EF4-FFF2-40B4-BE49-F238E27FC236}">
              <a16:creationId xmlns:a16="http://schemas.microsoft.com/office/drawing/2014/main" id="{59B93B1C-3F11-4CD5-953C-5C6B2BB1C3F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498" name="テキスト ボックス 497">
          <a:extLst>
            <a:ext uri="{FF2B5EF4-FFF2-40B4-BE49-F238E27FC236}">
              <a16:creationId xmlns:a16="http://schemas.microsoft.com/office/drawing/2014/main" id="{46F6DB0A-50D8-46FD-B22E-E7BF8422A72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99" name="直線コネクタ 498">
          <a:extLst>
            <a:ext uri="{FF2B5EF4-FFF2-40B4-BE49-F238E27FC236}">
              <a16:creationId xmlns:a16="http://schemas.microsoft.com/office/drawing/2014/main" id="{EC5B806E-7EDE-47F8-A1C4-A493608CFD0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500" name="テキスト ボックス 499">
          <a:extLst>
            <a:ext uri="{FF2B5EF4-FFF2-40B4-BE49-F238E27FC236}">
              <a16:creationId xmlns:a16="http://schemas.microsoft.com/office/drawing/2014/main" id="{42986AC4-BD2B-45A5-A584-41FE229785F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1" name="直線コネクタ 500">
          <a:extLst>
            <a:ext uri="{FF2B5EF4-FFF2-40B4-BE49-F238E27FC236}">
              <a16:creationId xmlns:a16="http://schemas.microsoft.com/office/drawing/2014/main" id="{9ADF6E09-A969-4210-9F07-261D9D506DC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textlink="">
      <xdr:nvSpPr>
        <xdr:cNvPr id="502" name="テキスト ボックス 501">
          <a:extLst>
            <a:ext uri="{FF2B5EF4-FFF2-40B4-BE49-F238E27FC236}">
              <a16:creationId xmlns:a16="http://schemas.microsoft.com/office/drawing/2014/main" id="{A04B56CC-7A4E-46FF-B95C-781F2523D66F}"/>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3" name="直線コネクタ 502">
          <a:extLst>
            <a:ext uri="{FF2B5EF4-FFF2-40B4-BE49-F238E27FC236}">
              <a16:creationId xmlns:a16="http://schemas.microsoft.com/office/drawing/2014/main" id="{A1700ED6-807C-4E55-B131-375A366A2C3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textlink="">
      <xdr:nvSpPr>
        <xdr:cNvPr id="504" name="【学校施設】&#10;有形固定資産減価償却率グラフ枠">
          <a:extLst>
            <a:ext uri="{FF2B5EF4-FFF2-40B4-BE49-F238E27FC236}">
              <a16:creationId xmlns:a16="http://schemas.microsoft.com/office/drawing/2014/main" id="{F330CCA2-CA20-4631-B195-019E9745AB4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05" name="直線コネクタ 504">
          <a:extLst>
            <a:ext uri="{FF2B5EF4-FFF2-40B4-BE49-F238E27FC236}">
              <a16:creationId xmlns:a16="http://schemas.microsoft.com/office/drawing/2014/main" id="{64164821-99B7-4984-BFC6-D44AA58A4041}"/>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textlink="">
      <xdr:nvSpPr>
        <xdr:cNvPr id="506" name="【学校施設】&#10;有形固定資産減価償却率最小値テキスト">
          <a:extLst>
            <a:ext uri="{FF2B5EF4-FFF2-40B4-BE49-F238E27FC236}">
              <a16:creationId xmlns:a16="http://schemas.microsoft.com/office/drawing/2014/main" id="{2953994D-37C2-4DBD-BFDD-9A24F6A67EFC}"/>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07" name="直線コネクタ 506">
          <a:extLst>
            <a:ext uri="{FF2B5EF4-FFF2-40B4-BE49-F238E27FC236}">
              <a16:creationId xmlns:a16="http://schemas.microsoft.com/office/drawing/2014/main" id="{1E7F8B22-2965-4AA5-A353-1C7782E1CE79}"/>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textlink="">
      <xdr:nvSpPr>
        <xdr:cNvPr id="508" name="【学校施設】&#10;有形固定資産減価償却率最大値テキスト">
          <a:extLst>
            <a:ext uri="{FF2B5EF4-FFF2-40B4-BE49-F238E27FC236}">
              <a16:creationId xmlns:a16="http://schemas.microsoft.com/office/drawing/2014/main" id="{291E3FEA-4E93-4DA1-87F2-F09BCBCD2BD4}"/>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09" name="直線コネクタ 508">
          <a:extLst>
            <a:ext uri="{FF2B5EF4-FFF2-40B4-BE49-F238E27FC236}">
              <a16:creationId xmlns:a16="http://schemas.microsoft.com/office/drawing/2014/main" id="{A939B0E2-66F3-4F93-87C0-3F85474B1F0F}"/>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textlink="">
      <xdr:nvSpPr>
        <xdr:cNvPr id="510" name="【学校施設】&#10;有形固定資産減価償却率平均値テキスト">
          <a:extLst>
            <a:ext uri="{FF2B5EF4-FFF2-40B4-BE49-F238E27FC236}">
              <a16:creationId xmlns:a16="http://schemas.microsoft.com/office/drawing/2014/main" id="{46F54585-1A00-4DC3-A27D-4777C1FDDD28}"/>
            </a:ext>
          </a:extLst>
        </xdr:cNvPr>
        <xdr:cNvSpPr txBox="1"/>
      </xdr:nvSpPr>
      <xdr:spPr>
        <a:xfrm>
          <a:off x="16357600" y="10645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textlink="">
      <xdr:nvSpPr>
        <xdr:cNvPr id="511" name="フローチャート: 判断 510">
          <a:extLst>
            <a:ext uri="{FF2B5EF4-FFF2-40B4-BE49-F238E27FC236}">
              <a16:creationId xmlns:a16="http://schemas.microsoft.com/office/drawing/2014/main" id="{8ACD8413-E86C-44C9-9CC8-3C68552CD245}"/>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textlink="">
      <xdr:nvSpPr>
        <xdr:cNvPr id="512" name="フローチャート: 判断 511">
          <a:extLst>
            <a:ext uri="{FF2B5EF4-FFF2-40B4-BE49-F238E27FC236}">
              <a16:creationId xmlns:a16="http://schemas.microsoft.com/office/drawing/2014/main" id="{EDC097EE-1BA2-4617-A102-2866119E3C30}"/>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textlink="">
      <xdr:nvSpPr>
        <xdr:cNvPr id="513" name="フローチャート: 判断 512">
          <a:extLst>
            <a:ext uri="{FF2B5EF4-FFF2-40B4-BE49-F238E27FC236}">
              <a16:creationId xmlns:a16="http://schemas.microsoft.com/office/drawing/2014/main" id="{E54701C2-13D5-45AD-B5C2-4CF05F1159A9}"/>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textlink="">
      <xdr:nvSpPr>
        <xdr:cNvPr id="514" name="フローチャート: 判断 513">
          <a:extLst>
            <a:ext uri="{FF2B5EF4-FFF2-40B4-BE49-F238E27FC236}">
              <a16:creationId xmlns:a16="http://schemas.microsoft.com/office/drawing/2014/main" id="{A4036DE2-60CF-4C71-9892-9A699DB41741}"/>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textlink="">
      <xdr:nvSpPr>
        <xdr:cNvPr id="515" name="フローチャート: 判断 514">
          <a:extLst>
            <a:ext uri="{FF2B5EF4-FFF2-40B4-BE49-F238E27FC236}">
              <a16:creationId xmlns:a16="http://schemas.microsoft.com/office/drawing/2014/main" id="{41C2D3DC-E497-46A7-86D3-9B65D2562CAB}"/>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16" name="テキスト ボックス 515">
          <a:extLst>
            <a:ext uri="{FF2B5EF4-FFF2-40B4-BE49-F238E27FC236}">
              <a16:creationId xmlns:a16="http://schemas.microsoft.com/office/drawing/2014/main" id="{9FBDA61C-B860-4AD6-95C3-AB4E116D723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17" name="テキスト ボックス 516">
          <a:extLst>
            <a:ext uri="{FF2B5EF4-FFF2-40B4-BE49-F238E27FC236}">
              <a16:creationId xmlns:a16="http://schemas.microsoft.com/office/drawing/2014/main" id="{C789CBA4-B754-49F8-A31F-2DF03636D4A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18" name="テキスト ボックス 517">
          <a:extLst>
            <a:ext uri="{FF2B5EF4-FFF2-40B4-BE49-F238E27FC236}">
              <a16:creationId xmlns:a16="http://schemas.microsoft.com/office/drawing/2014/main" id="{6C7914A5-90F9-4775-8E85-E3083A20B90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19" name="テキスト ボックス 518">
          <a:extLst>
            <a:ext uri="{FF2B5EF4-FFF2-40B4-BE49-F238E27FC236}">
              <a16:creationId xmlns:a16="http://schemas.microsoft.com/office/drawing/2014/main" id="{3BABD458-1E8B-4661-AD74-913D628B767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20" name="テキスト ボックス 519">
          <a:extLst>
            <a:ext uri="{FF2B5EF4-FFF2-40B4-BE49-F238E27FC236}">
              <a16:creationId xmlns:a16="http://schemas.microsoft.com/office/drawing/2014/main" id="{2A3CB718-7B93-42BE-8E43-DDF12432ACF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42545</xdr:rowOff>
    </xdr:from>
    <xdr:to>
      <xdr:col>81</xdr:col>
      <xdr:colOff>101600</xdr:colOff>
      <xdr:row>63</xdr:row>
      <xdr:rowOff>144145</xdr:rowOff>
    </xdr:to>
    <xdr:sp textlink="">
      <xdr:nvSpPr>
        <xdr:cNvPr id="521" name="楕円 520">
          <a:extLst>
            <a:ext uri="{FF2B5EF4-FFF2-40B4-BE49-F238E27FC236}">
              <a16:creationId xmlns:a16="http://schemas.microsoft.com/office/drawing/2014/main" id="{F77D9580-2DD6-4BD9-8B17-18D48525B8E8}"/>
            </a:ext>
          </a:extLst>
        </xdr:cNvPr>
        <xdr:cNvSpPr/>
      </xdr:nvSpPr>
      <xdr:spPr>
        <a:xfrm>
          <a:off x="15430500" y="1084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63</xdr:row>
      <xdr:rowOff>17780</xdr:rowOff>
    </xdr:from>
    <xdr:to>
      <xdr:col>76</xdr:col>
      <xdr:colOff>165100</xdr:colOff>
      <xdr:row>63</xdr:row>
      <xdr:rowOff>119380</xdr:rowOff>
    </xdr:to>
    <xdr:sp textlink="">
      <xdr:nvSpPr>
        <xdr:cNvPr id="522" name="楕円 521">
          <a:extLst>
            <a:ext uri="{FF2B5EF4-FFF2-40B4-BE49-F238E27FC236}">
              <a16:creationId xmlns:a16="http://schemas.microsoft.com/office/drawing/2014/main" id="{C7CB06CE-A1E6-44C9-8999-8B0A99476B42}"/>
            </a:ext>
          </a:extLst>
        </xdr:cNvPr>
        <xdr:cNvSpPr/>
      </xdr:nvSpPr>
      <xdr:spPr>
        <a:xfrm>
          <a:off x="14541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68580</xdr:rowOff>
    </xdr:from>
    <xdr:to>
      <xdr:col>81</xdr:col>
      <xdr:colOff>50800</xdr:colOff>
      <xdr:row>63</xdr:row>
      <xdr:rowOff>93345</xdr:rowOff>
    </xdr:to>
    <xdr:cxnSp macro="">
      <xdr:nvCxnSpPr>
        <xdr:cNvPr id="523" name="直線コネクタ 522">
          <a:extLst>
            <a:ext uri="{FF2B5EF4-FFF2-40B4-BE49-F238E27FC236}">
              <a16:creationId xmlns:a16="http://schemas.microsoft.com/office/drawing/2014/main" id="{9FCCDB9A-5631-4E59-A041-568E3E8E91F5}"/>
            </a:ext>
          </a:extLst>
        </xdr:cNvPr>
        <xdr:cNvCxnSpPr/>
      </xdr:nvCxnSpPr>
      <xdr:spPr>
        <a:xfrm>
          <a:off x="14592300" y="1086993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151130</xdr:rowOff>
    </xdr:from>
    <xdr:to>
      <xdr:col>72</xdr:col>
      <xdr:colOff>38100</xdr:colOff>
      <xdr:row>63</xdr:row>
      <xdr:rowOff>81280</xdr:rowOff>
    </xdr:to>
    <xdr:sp textlink="">
      <xdr:nvSpPr>
        <xdr:cNvPr id="524" name="楕円 523">
          <a:extLst>
            <a:ext uri="{FF2B5EF4-FFF2-40B4-BE49-F238E27FC236}">
              <a16:creationId xmlns:a16="http://schemas.microsoft.com/office/drawing/2014/main" id="{0CABB3F7-BA0E-4AC2-BB58-BC0725EEF59B}"/>
            </a:ext>
          </a:extLst>
        </xdr:cNvPr>
        <xdr:cNvSpPr/>
      </xdr:nvSpPr>
      <xdr:spPr>
        <a:xfrm>
          <a:off x="136525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30480</xdr:rowOff>
    </xdr:from>
    <xdr:to>
      <xdr:col>76</xdr:col>
      <xdr:colOff>114300</xdr:colOff>
      <xdr:row>63</xdr:row>
      <xdr:rowOff>68580</xdr:rowOff>
    </xdr:to>
    <xdr:cxnSp macro="">
      <xdr:nvCxnSpPr>
        <xdr:cNvPr id="525" name="直線コネクタ 524">
          <a:extLst>
            <a:ext uri="{FF2B5EF4-FFF2-40B4-BE49-F238E27FC236}">
              <a16:creationId xmlns:a16="http://schemas.microsoft.com/office/drawing/2014/main" id="{F9DBA3E9-9052-4343-A634-8E50038FB104}"/>
            </a:ext>
          </a:extLst>
        </xdr:cNvPr>
        <xdr:cNvCxnSpPr/>
      </xdr:nvCxnSpPr>
      <xdr:spPr>
        <a:xfrm>
          <a:off x="13703300" y="108318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107315</xdr:rowOff>
    </xdr:from>
    <xdr:to>
      <xdr:col>67</xdr:col>
      <xdr:colOff>101600</xdr:colOff>
      <xdr:row>63</xdr:row>
      <xdr:rowOff>37465</xdr:rowOff>
    </xdr:to>
    <xdr:sp textlink="">
      <xdr:nvSpPr>
        <xdr:cNvPr id="526" name="楕円 525">
          <a:extLst>
            <a:ext uri="{FF2B5EF4-FFF2-40B4-BE49-F238E27FC236}">
              <a16:creationId xmlns:a16="http://schemas.microsoft.com/office/drawing/2014/main" id="{F56CBB01-EB6D-4083-AB0F-FB0A4C140AA6}"/>
            </a:ext>
          </a:extLst>
        </xdr:cNvPr>
        <xdr:cNvSpPr/>
      </xdr:nvSpPr>
      <xdr:spPr>
        <a:xfrm>
          <a:off x="12763500" y="1073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158115</xdr:rowOff>
    </xdr:from>
    <xdr:to>
      <xdr:col>71</xdr:col>
      <xdr:colOff>177800</xdr:colOff>
      <xdr:row>63</xdr:row>
      <xdr:rowOff>30480</xdr:rowOff>
    </xdr:to>
    <xdr:cxnSp macro="">
      <xdr:nvCxnSpPr>
        <xdr:cNvPr id="527" name="直線コネクタ 526">
          <a:extLst>
            <a:ext uri="{FF2B5EF4-FFF2-40B4-BE49-F238E27FC236}">
              <a16:creationId xmlns:a16="http://schemas.microsoft.com/office/drawing/2014/main" id="{A28C2F52-111C-4020-8899-85CF085C7593}"/>
            </a:ext>
          </a:extLst>
        </xdr:cNvPr>
        <xdr:cNvCxnSpPr/>
      </xdr:nvCxnSpPr>
      <xdr:spPr>
        <a:xfrm>
          <a:off x="12814300" y="1078801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textlink="">
      <xdr:nvSpPr>
        <xdr:cNvPr id="528" name="n_1aveValue【学校施設】&#10;有形固定資産減価償却率">
          <a:extLst>
            <a:ext uri="{FF2B5EF4-FFF2-40B4-BE49-F238E27FC236}">
              <a16:creationId xmlns:a16="http://schemas.microsoft.com/office/drawing/2014/main" id="{FF813C24-007E-4010-B43F-78B0743D69F7}"/>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textlink="">
      <xdr:nvSpPr>
        <xdr:cNvPr id="529" name="n_2aveValue【学校施設】&#10;有形固定資産減価償却率">
          <a:extLst>
            <a:ext uri="{FF2B5EF4-FFF2-40B4-BE49-F238E27FC236}">
              <a16:creationId xmlns:a16="http://schemas.microsoft.com/office/drawing/2014/main" id="{3FE4DAB5-2906-4C44-A0BB-CF7DB6C49EA6}"/>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textlink="">
      <xdr:nvSpPr>
        <xdr:cNvPr id="530" name="n_3aveValue【学校施設】&#10;有形固定資産減価償却率">
          <a:extLst>
            <a:ext uri="{FF2B5EF4-FFF2-40B4-BE49-F238E27FC236}">
              <a16:creationId xmlns:a16="http://schemas.microsoft.com/office/drawing/2014/main" id="{5EB38DA1-111A-460E-80E3-5059299CE3FF}"/>
            </a:ext>
          </a:extLst>
        </xdr:cNvPr>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textlink="">
      <xdr:nvSpPr>
        <xdr:cNvPr id="531" name="n_4aveValue【学校施設】&#10;有形固定資産減価償却率">
          <a:extLst>
            <a:ext uri="{FF2B5EF4-FFF2-40B4-BE49-F238E27FC236}">
              <a16:creationId xmlns:a16="http://schemas.microsoft.com/office/drawing/2014/main" id="{20764BA5-1A5F-4006-B0D9-282F947F014A}"/>
            </a:ext>
          </a:extLst>
        </xdr:cNvPr>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135272</xdr:rowOff>
    </xdr:from>
    <xdr:ext cx="405111" cy="259045"/>
    <xdr:sp textlink="">
      <xdr:nvSpPr>
        <xdr:cNvPr id="532" name="n_1mainValue【学校施設】&#10;有形固定資産減価償却率">
          <a:extLst>
            <a:ext uri="{FF2B5EF4-FFF2-40B4-BE49-F238E27FC236}">
              <a16:creationId xmlns:a16="http://schemas.microsoft.com/office/drawing/2014/main" id="{B3F9503F-87DC-4201-8DA2-5664D804CE50}"/>
            </a:ext>
          </a:extLst>
        </xdr:cNvPr>
        <xdr:cNvSpPr txBox="1"/>
      </xdr:nvSpPr>
      <xdr:spPr>
        <a:xfrm>
          <a:off x="15266044" y="1093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110507</xdr:rowOff>
    </xdr:from>
    <xdr:ext cx="405111" cy="259045"/>
    <xdr:sp textlink="">
      <xdr:nvSpPr>
        <xdr:cNvPr id="533" name="n_2mainValue【学校施設】&#10;有形固定資産減価償却率">
          <a:extLst>
            <a:ext uri="{FF2B5EF4-FFF2-40B4-BE49-F238E27FC236}">
              <a16:creationId xmlns:a16="http://schemas.microsoft.com/office/drawing/2014/main" id="{C2B221A6-9088-424E-93CC-6F5BE41F7615}"/>
            </a:ext>
          </a:extLst>
        </xdr:cNvPr>
        <xdr:cNvSpPr txBox="1"/>
      </xdr:nvSpPr>
      <xdr:spPr>
        <a:xfrm>
          <a:off x="14389744" y="1091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72407</xdr:rowOff>
    </xdr:from>
    <xdr:ext cx="405111" cy="259045"/>
    <xdr:sp textlink="">
      <xdr:nvSpPr>
        <xdr:cNvPr id="534" name="n_3mainValue【学校施設】&#10;有形固定資産減価償却率">
          <a:extLst>
            <a:ext uri="{FF2B5EF4-FFF2-40B4-BE49-F238E27FC236}">
              <a16:creationId xmlns:a16="http://schemas.microsoft.com/office/drawing/2014/main" id="{3F8AB912-E655-45C4-8A1B-50CD84145514}"/>
            </a:ext>
          </a:extLst>
        </xdr:cNvPr>
        <xdr:cNvSpPr txBox="1"/>
      </xdr:nvSpPr>
      <xdr:spPr>
        <a:xfrm>
          <a:off x="13500744" y="1087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28592</xdr:rowOff>
    </xdr:from>
    <xdr:ext cx="405111" cy="259045"/>
    <xdr:sp textlink="">
      <xdr:nvSpPr>
        <xdr:cNvPr id="535" name="n_4mainValue【学校施設】&#10;有形固定資産減価償却率">
          <a:extLst>
            <a:ext uri="{FF2B5EF4-FFF2-40B4-BE49-F238E27FC236}">
              <a16:creationId xmlns:a16="http://schemas.microsoft.com/office/drawing/2014/main" id="{BA7269DD-A6F4-46B3-9811-F0A62CCB8982}"/>
            </a:ext>
          </a:extLst>
        </xdr:cNvPr>
        <xdr:cNvSpPr txBox="1"/>
      </xdr:nvSpPr>
      <xdr:spPr>
        <a:xfrm>
          <a:off x="12611744" y="1082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36" name="正方形/長方形 535">
          <a:extLst>
            <a:ext uri="{FF2B5EF4-FFF2-40B4-BE49-F238E27FC236}">
              <a16:creationId xmlns:a16="http://schemas.microsoft.com/office/drawing/2014/main" id="{005BA280-3E2A-4178-92BE-E386C3C3482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37" name="正方形/長方形 536">
          <a:extLst>
            <a:ext uri="{FF2B5EF4-FFF2-40B4-BE49-F238E27FC236}">
              <a16:creationId xmlns:a16="http://schemas.microsoft.com/office/drawing/2014/main" id="{0E624ABA-47A5-463D-98A4-BD1A92E216E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38" name="正方形/長方形 537">
          <a:extLst>
            <a:ext uri="{FF2B5EF4-FFF2-40B4-BE49-F238E27FC236}">
              <a16:creationId xmlns:a16="http://schemas.microsoft.com/office/drawing/2014/main" id="{91CEA81B-0155-419B-856A-E3604BC4093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39" name="正方形/長方形 538">
          <a:extLst>
            <a:ext uri="{FF2B5EF4-FFF2-40B4-BE49-F238E27FC236}">
              <a16:creationId xmlns:a16="http://schemas.microsoft.com/office/drawing/2014/main" id="{20CAAA1A-F17F-43DD-8D84-8F4BA8222FD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40" name="正方形/長方形 539">
          <a:extLst>
            <a:ext uri="{FF2B5EF4-FFF2-40B4-BE49-F238E27FC236}">
              <a16:creationId xmlns:a16="http://schemas.microsoft.com/office/drawing/2014/main" id="{34E12505-0AE8-418A-AA99-9E28EBB0046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41" name="正方形/長方形 540">
          <a:extLst>
            <a:ext uri="{FF2B5EF4-FFF2-40B4-BE49-F238E27FC236}">
              <a16:creationId xmlns:a16="http://schemas.microsoft.com/office/drawing/2014/main" id="{1B06C7A0-F245-486C-8554-971222D0F77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42" name="正方形/長方形 541">
          <a:extLst>
            <a:ext uri="{FF2B5EF4-FFF2-40B4-BE49-F238E27FC236}">
              <a16:creationId xmlns:a16="http://schemas.microsoft.com/office/drawing/2014/main" id="{CCEF1063-2695-4083-898C-591D7EC98B9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43" name="正方形/長方形 542">
          <a:extLst>
            <a:ext uri="{FF2B5EF4-FFF2-40B4-BE49-F238E27FC236}">
              <a16:creationId xmlns:a16="http://schemas.microsoft.com/office/drawing/2014/main" id="{62727F50-2ADE-4692-9B73-27C683BEFF2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44" name="テキスト ボックス 543">
          <a:extLst>
            <a:ext uri="{FF2B5EF4-FFF2-40B4-BE49-F238E27FC236}">
              <a16:creationId xmlns:a16="http://schemas.microsoft.com/office/drawing/2014/main" id="{579FE44D-C27B-4FD3-B3E3-15362506C19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5" name="直線コネクタ 544">
          <a:extLst>
            <a:ext uri="{FF2B5EF4-FFF2-40B4-BE49-F238E27FC236}">
              <a16:creationId xmlns:a16="http://schemas.microsoft.com/office/drawing/2014/main" id="{A1221156-9B63-44B3-BC42-DD5AD1297C0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textlink="">
      <xdr:nvSpPr>
        <xdr:cNvPr id="546" name="テキスト ボックス 545">
          <a:extLst>
            <a:ext uri="{FF2B5EF4-FFF2-40B4-BE49-F238E27FC236}">
              <a16:creationId xmlns:a16="http://schemas.microsoft.com/office/drawing/2014/main" id="{1458FF53-24B8-44F3-8130-F0A93440167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47" name="直線コネクタ 546">
          <a:extLst>
            <a:ext uri="{FF2B5EF4-FFF2-40B4-BE49-F238E27FC236}">
              <a16:creationId xmlns:a16="http://schemas.microsoft.com/office/drawing/2014/main" id="{78B333F6-6B51-4C95-B0B1-CF7AE1265C6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textlink="">
      <xdr:nvSpPr>
        <xdr:cNvPr id="548" name="テキスト ボックス 547">
          <a:extLst>
            <a:ext uri="{FF2B5EF4-FFF2-40B4-BE49-F238E27FC236}">
              <a16:creationId xmlns:a16="http://schemas.microsoft.com/office/drawing/2014/main" id="{2D712542-8765-4DA9-8821-0244B9942CA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49" name="直線コネクタ 548">
          <a:extLst>
            <a:ext uri="{FF2B5EF4-FFF2-40B4-BE49-F238E27FC236}">
              <a16:creationId xmlns:a16="http://schemas.microsoft.com/office/drawing/2014/main" id="{C3B76EAB-B4FD-4CF4-AB18-2483C236A92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textlink="">
      <xdr:nvSpPr>
        <xdr:cNvPr id="550" name="テキスト ボックス 549">
          <a:extLst>
            <a:ext uri="{FF2B5EF4-FFF2-40B4-BE49-F238E27FC236}">
              <a16:creationId xmlns:a16="http://schemas.microsoft.com/office/drawing/2014/main" id="{C52D5925-40E6-4B48-BE92-74CD2185115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1" name="直線コネクタ 550">
          <a:extLst>
            <a:ext uri="{FF2B5EF4-FFF2-40B4-BE49-F238E27FC236}">
              <a16:creationId xmlns:a16="http://schemas.microsoft.com/office/drawing/2014/main" id="{D3C01417-A1E7-4C7A-80AE-5B2AFAB6A13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552" name="テキスト ボックス 551">
          <a:extLst>
            <a:ext uri="{FF2B5EF4-FFF2-40B4-BE49-F238E27FC236}">
              <a16:creationId xmlns:a16="http://schemas.microsoft.com/office/drawing/2014/main" id="{30ABC899-72F0-4B98-A576-62923F6F637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3" name="直線コネクタ 552">
          <a:extLst>
            <a:ext uri="{FF2B5EF4-FFF2-40B4-BE49-F238E27FC236}">
              <a16:creationId xmlns:a16="http://schemas.microsoft.com/office/drawing/2014/main" id="{F7F4DAC9-6E04-48BD-9E79-5E10F91E4C0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textlink="">
      <xdr:nvSpPr>
        <xdr:cNvPr id="554" name="テキスト ボックス 553">
          <a:extLst>
            <a:ext uri="{FF2B5EF4-FFF2-40B4-BE49-F238E27FC236}">
              <a16:creationId xmlns:a16="http://schemas.microsoft.com/office/drawing/2014/main" id="{5C34F4DA-70F4-4FF4-8908-A44EDAF4887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55" name="直線コネクタ 554">
          <a:extLst>
            <a:ext uri="{FF2B5EF4-FFF2-40B4-BE49-F238E27FC236}">
              <a16:creationId xmlns:a16="http://schemas.microsoft.com/office/drawing/2014/main" id="{B7F23476-1376-4981-BDED-6D906248D7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textlink="">
      <xdr:nvSpPr>
        <xdr:cNvPr id="556" name="テキスト ボックス 555">
          <a:extLst>
            <a:ext uri="{FF2B5EF4-FFF2-40B4-BE49-F238E27FC236}">
              <a16:creationId xmlns:a16="http://schemas.microsoft.com/office/drawing/2014/main" id="{576888E1-0B52-4349-9953-E564ABF56DA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7" name="直線コネクタ 556">
          <a:extLst>
            <a:ext uri="{FF2B5EF4-FFF2-40B4-BE49-F238E27FC236}">
              <a16:creationId xmlns:a16="http://schemas.microsoft.com/office/drawing/2014/main" id="{6A434C33-F3C5-4BBA-A5E9-95BC45BF2A1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558" name="テキスト ボックス 557">
          <a:extLst>
            <a:ext uri="{FF2B5EF4-FFF2-40B4-BE49-F238E27FC236}">
              <a16:creationId xmlns:a16="http://schemas.microsoft.com/office/drawing/2014/main" id="{018074F1-6DF1-48B6-BD95-CEEAAC25801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59" name="【学校施設】&#10;一人当たり面積グラフ枠">
          <a:extLst>
            <a:ext uri="{FF2B5EF4-FFF2-40B4-BE49-F238E27FC236}">
              <a16:creationId xmlns:a16="http://schemas.microsoft.com/office/drawing/2014/main" id="{CDFF9111-3FDD-40A2-BDBE-CCBCAE9195C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60" name="直線コネクタ 559">
          <a:extLst>
            <a:ext uri="{FF2B5EF4-FFF2-40B4-BE49-F238E27FC236}">
              <a16:creationId xmlns:a16="http://schemas.microsoft.com/office/drawing/2014/main" id="{AD8EEE49-3365-43E1-8AC9-431CBA5550FC}"/>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textlink="">
      <xdr:nvSpPr>
        <xdr:cNvPr id="561" name="【学校施設】&#10;一人当たり面積最小値テキスト">
          <a:extLst>
            <a:ext uri="{FF2B5EF4-FFF2-40B4-BE49-F238E27FC236}">
              <a16:creationId xmlns:a16="http://schemas.microsoft.com/office/drawing/2014/main" id="{CED6BA8E-A507-4386-8360-F335C3E373B1}"/>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62" name="直線コネクタ 561">
          <a:extLst>
            <a:ext uri="{FF2B5EF4-FFF2-40B4-BE49-F238E27FC236}">
              <a16:creationId xmlns:a16="http://schemas.microsoft.com/office/drawing/2014/main" id="{7A37850D-80A4-4B45-9774-49B3939B0C55}"/>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textlink="">
      <xdr:nvSpPr>
        <xdr:cNvPr id="563" name="【学校施設】&#10;一人当たり面積最大値テキスト">
          <a:extLst>
            <a:ext uri="{FF2B5EF4-FFF2-40B4-BE49-F238E27FC236}">
              <a16:creationId xmlns:a16="http://schemas.microsoft.com/office/drawing/2014/main" id="{C8C1F00D-5699-47F9-9131-A1C9F6F91FE5}"/>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64" name="直線コネクタ 563">
          <a:extLst>
            <a:ext uri="{FF2B5EF4-FFF2-40B4-BE49-F238E27FC236}">
              <a16:creationId xmlns:a16="http://schemas.microsoft.com/office/drawing/2014/main" id="{64930D8A-BFA5-4902-8FD2-19010B13015D}"/>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textlink="">
      <xdr:nvSpPr>
        <xdr:cNvPr id="565" name="【学校施設】&#10;一人当たり面積平均値テキスト">
          <a:extLst>
            <a:ext uri="{FF2B5EF4-FFF2-40B4-BE49-F238E27FC236}">
              <a16:creationId xmlns:a16="http://schemas.microsoft.com/office/drawing/2014/main" id="{26890F2F-3C93-4AF3-8258-8A02642BA570}"/>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textlink="">
      <xdr:nvSpPr>
        <xdr:cNvPr id="566" name="フローチャート: 判断 565">
          <a:extLst>
            <a:ext uri="{FF2B5EF4-FFF2-40B4-BE49-F238E27FC236}">
              <a16:creationId xmlns:a16="http://schemas.microsoft.com/office/drawing/2014/main" id="{E059EDE1-6F9E-4688-8BC3-816A6EAE35EB}"/>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textlink="">
      <xdr:nvSpPr>
        <xdr:cNvPr id="567" name="フローチャート: 判断 566">
          <a:extLst>
            <a:ext uri="{FF2B5EF4-FFF2-40B4-BE49-F238E27FC236}">
              <a16:creationId xmlns:a16="http://schemas.microsoft.com/office/drawing/2014/main" id="{AF7B3695-76AE-4B47-BDB4-AD2616C88370}"/>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textlink="">
      <xdr:nvSpPr>
        <xdr:cNvPr id="568" name="フローチャート: 判断 567">
          <a:extLst>
            <a:ext uri="{FF2B5EF4-FFF2-40B4-BE49-F238E27FC236}">
              <a16:creationId xmlns:a16="http://schemas.microsoft.com/office/drawing/2014/main" id="{705B9DF0-C42B-4FEF-8FD6-AD447B0D4509}"/>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textlink="">
      <xdr:nvSpPr>
        <xdr:cNvPr id="569" name="フローチャート: 判断 568">
          <a:extLst>
            <a:ext uri="{FF2B5EF4-FFF2-40B4-BE49-F238E27FC236}">
              <a16:creationId xmlns:a16="http://schemas.microsoft.com/office/drawing/2014/main" id="{1E055D75-197D-4688-91B2-82617FF6517A}"/>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textlink="">
      <xdr:nvSpPr>
        <xdr:cNvPr id="570" name="フローチャート: 判断 569">
          <a:extLst>
            <a:ext uri="{FF2B5EF4-FFF2-40B4-BE49-F238E27FC236}">
              <a16:creationId xmlns:a16="http://schemas.microsoft.com/office/drawing/2014/main" id="{7C9C2E1E-5ACC-40FF-A64B-40BCFF338C9D}"/>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571" name="テキスト ボックス 570">
          <a:extLst>
            <a:ext uri="{FF2B5EF4-FFF2-40B4-BE49-F238E27FC236}">
              <a16:creationId xmlns:a16="http://schemas.microsoft.com/office/drawing/2014/main" id="{3C58F747-F260-4CB6-B7E4-8CC6A01B0E8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572" name="テキスト ボックス 571">
          <a:extLst>
            <a:ext uri="{FF2B5EF4-FFF2-40B4-BE49-F238E27FC236}">
              <a16:creationId xmlns:a16="http://schemas.microsoft.com/office/drawing/2014/main" id="{86EA2FE4-8C1E-406A-9B6A-A692DAE347F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573" name="テキスト ボックス 572">
          <a:extLst>
            <a:ext uri="{FF2B5EF4-FFF2-40B4-BE49-F238E27FC236}">
              <a16:creationId xmlns:a16="http://schemas.microsoft.com/office/drawing/2014/main" id="{4DC5F461-1794-4306-A470-64E3CB31C3C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574" name="テキスト ボックス 573">
          <a:extLst>
            <a:ext uri="{FF2B5EF4-FFF2-40B4-BE49-F238E27FC236}">
              <a16:creationId xmlns:a16="http://schemas.microsoft.com/office/drawing/2014/main" id="{F291A7B0-190F-4E99-BA8D-2CE1D1A4C0B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575" name="テキスト ボックス 574">
          <a:extLst>
            <a:ext uri="{FF2B5EF4-FFF2-40B4-BE49-F238E27FC236}">
              <a16:creationId xmlns:a16="http://schemas.microsoft.com/office/drawing/2014/main" id="{3D9AEC39-6456-447F-A2E8-2E072DC274E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154178</xdr:rowOff>
    </xdr:from>
    <xdr:to>
      <xdr:col>112</xdr:col>
      <xdr:colOff>38100</xdr:colOff>
      <xdr:row>62</xdr:row>
      <xdr:rowOff>84328</xdr:rowOff>
    </xdr:to>
    <xdr:sp textlink="">
      <xdr:nvSpPr>
        <xdr:cNvPr id="576" name="楕円 575">
          <a:extLst>
            <a:ext uri="{FF2B5EF4-FFF2-40B4-BE49-F238E27FC236}">
              <a16:creationId xmlns:a16="http://schemas.microsoft.com/office/drawing/2014/main" id="{77DD4BEB-1E99-43E2-9C19-1DA9036AFC81}"/>
            </a:ext>
          </a:extLst>
        </xdr:cNvPr>
        <xdr:cNvSpPr/>
      </xdr:nvSpPr>
      <xdr:spPr>
        <a:xfrm>
          <a:off x="21272500" y="1061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168656</xdr:rowOff>
    </xdr:from>
    <xdr:to>
      <xdr:col>107</xdr:col>
      <xdr:colOff>101600</xdr:colOff>
      <xdr:row>62</xdr:row>
      <xdr:rowOff>98806</xdr:rowOff>
    </xdr:to>
    <xdr:sp textlink="">
      <xdr:nvSpPr>
        <xdr:cNvPr id="577" name="楕円 576">
          <a:extLst>
            <a:ext uri="{FF2B5EF4-FFF2-40B4-BE49-F238E27FC236}">
              <a16:creationId xmlns:a16="http://schemas.microsoft.com/office/drawing/2014/main" id="{0BC03175-FF52-4E25-BAC2-4BEC73A4F9F2}"/>
            </a:ext>
          </a:extLst>
        </xdr:cNvPr>
        <xdr:cNvSpPr/>
      </xdr:nvSpPr>
      <xdr:spPr>
        <a:xfrm>
          <a:off x="20383500" y="1062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33528</xdr:rowOff>
    </xdr:from>
    <xdr:to>
      <xdr:col>111</xdr:col>
      <xdr:colOff>177800</xdr:colOff>
      <xdr:row>62</xdr:row>
      <xdr:rowOff>48006</xdr:rowOff>
    </xdr:to>
    <xdr:cxnSp macro="">
      <xdr:nvCxnSpPr>
        <xdr:cNvPr id="578" name="直線コネクタ 577">
          <a:extLst>
            <a:ext uri="{FF2B5EF4-FFF2-40B4-BE49-F238E27FC236}">
              <a16:creationId xmlns:a16="http://schemas.microsoft.com/office/drawing/2014/main" id="{DF2480B1-62A9-4BED-9644-84AC5B159C82}"/>
            </a:ext>
          </a:extLst>
        </xdr:cNvPr>
        <xdr:cNvCxnSpPr/>
      </xdr:nvCxnSpPr>
      <xdr:spPr>
        <a:xfrm flipV="1">
          <a:off x="20434300" y="1066342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7112</xdr:rowOff>
    </xdr:from>
    <xdr:to>
      <xdr:col>102</xdr:col>
      <xdr:colOff>165100</xdr:colOff>
      <xdr:row>62</xdr:row>
      <xdr:rowOff>108712</xdr:rowOff>
    </xdr:to>
    <xdr:sp textlink="">
      <xdr:nvSpPr>
        <xdr:cNvPr id="579" name="楕円 578">
          <a:extLst>
            <a:ext uri="{FF2B5EF4-FFF2-40B4-BE49-F238E27FC236}">
              <a16:creationId xmlns:a16="http://schemas.microsoft.com/office/drawing/2014/main" id="{019D8021-719F-4C8C-ACF8-ECB67CFC5BE2}"/>
            </a:ext>
          </a:extLst>
        </xdr:cNvPr>
        <xdr:cNvSpPr/>
      </xdr:nvSpPr>
      <xdr:spPr>
        <a:xfrm>
          <a:off x="19494500" y="1063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48006</xdr:rowOff>
    </xdr:from>
    <xdr:to>
      <xdr:col>107</xdr:col>
      <xdr:colOff>50800</xdr:colOff>
      <xdr:row>62</xdr:row>
      <xdr:rowOff>57912</xdr:rowOff>
    </xdr:to>
    <xdr:cxnSp macro="">
      <xdr:nvCxnSpPr>
        <xdr:cNvPr id="580" name="直線コネクタ 579">
          <a:extLst>
            <a:ext uri="{FF2B5EF4-FFF2-40B4-BE49-F238E27FC236}">
              <a16:creationId xmlns:a16="http://schemas.microsoft.com/office/drawing/2014/main" id="{714EF4EC-1C77-4EA2-9681-C95B2A303D04}"/>
            </a:ext>
          </a:extLst>
        </xdr:cNvPr>
        <xdr:cNvCxnSpPr/>
      </xdr:nvCxnSpPr>
      <xdr:spPr>
        <a:xfrm flipV="1">
          <a:off x="19545300" y="10677906"/>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15494</xdr:rowOff>
    </xdr:from>
    <xdr:to>
      <xdr:col>98</xdr:col>
      <xdr:colOff>38100</xdr:colOff>
      <xdr:row>62</xdr:row>
      <xdr:rowOff>117094</xdr:rowOff>
    </xdr:to>
    <xdr:sp textlink="">
      <xdr:nvSpPr>
        <xdr:cNvPr id="581" name="楕円 580">
          <a:extLst>
            <a:ext uri="{FF2B5EF4-FFF2-40B4-BE49-F238E27FC236}">
              <a16:creationId xmlns:a16="http://schemas.microsoft.com/office/drawing/2014/main" id="{11D1C181-AF4F-4E0F-9130-84C60E9F74E7}"/>
            </a:ext>
          </a:extLst>
        </xdr:cNvPr>
        <xdr:cNvSpPr/>
      </xdr:nvSpPr>
      <xdr:spPr>
        <a:xfrm>
          <a:off x="18605500" y="1064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57912</xdr:rowOff>
    </xdr:from>
    <xdr:to>
      <xdr:col>102</xdr:col>
      <xdr:colOff>114300</xdr:colOff>
      <xdr:row>62</xdr:row>
      <xdr:rowOff>66294</xdr:rowOff>
    </xdr:to>
    <xdr:cxnSp macro="">
      <xdr:nvCxnSpPr>
        <xdr:cNvPr id="582" name="直線コネクタ 581">
          <a:extLst>
            <a:ext uri="{FF2B5EF4-FFF2-40B4-BE49-F238E27FC236}">
              <a16:creationId xmlns:a16="http://schemas.microsoft.com/office/drawing/2014/main" id="{139EFB1D-EEA0-494F-B618-34763AB4B8CA}"/>
            </a:ext>
          </a:extLst>
        </xdr:cNvPr>
        <xdr:cNvCxnSpPr/>
      </xdr:nvCxnSpPr>
      <xdr:spPr>
        <a:xfrm flipV="1">
          <a:off x="18656300" y="10687812"/>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textlink="">
      <xdr:nvSpPr>
        <xdr:cNvPr id="583" name="n_1aveValue【学校施設】&#10;一人当たり面積">
          <a:extLst>
            <a:ext uri="{FF2B5EF4-FFF2-40B4-BE49-F238E27FC236}">
              <a16:creationId xmlns:a16="http://schemas.microsoft.com/office/drawing/2014/main" id="{518F9897-A12C-46F0-8619-3B732B7C08E2}"/>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textlink="">
      <xdr:nvSpPr>
        <xdr:cNvPr id="584" name="n_2aveValue【学校施設】&#10;一人当たり面積">
          <a:extLst>
            <a:ext uri="{FF2B5EF4-FFF2-40B4-BE49-F238E27FC236}">
              <a16:creationId xmlns:a16="http://schemas.microsoft.com/office/drawing/2014/main" id="{0E43AF48-39FE-4C2E-B59A-8FB3FF7D795D}"/>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textlink="">
      <xdr:nvSpPr>
        <xdr:cNvPr id="585" name="n_3aveValue【学校施設】&#10;一人当たり面積">
          <a:extLst>
            <a:ext uri="{FF2B5EF4-FFF2-40B4-BE49-F238E27FC236}">
              <a16:creationId xmlns:a16="http://schemas.microsoft.com/office/drawing/2014/main" id="{11C8C3A8-3964-4160-A17B-A864622D21C6}"/>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textlink="">
      <xdr:nvSpPr>
        <xdr:cNvPr id="586" name="n_4aveValue【学校施設】&#10;一人当たり面積">
          <a:extLst>
            <a:ext uri="{FF2B5EF4-FFF2-40B4-BE49-F238E27FC236}">
              <a16:creationId xmlns:a16="http://schemas.microsoft.com/office/drawing/2014/main" id="{947D530D-F576-4179-9AFF-9028F05CBCDA}"/>
            </a:ext>
          </a:extLst>
        </xdr:cNvPr>
        <xdr:cNvSpPr txBox="1"/>
      </xdr:nvSpPr>
      <xdr:spPr>
        <a:xfrm>
          <a:off x="18421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75455</xdr:rowOff>
    </xdr:from>
    <xdr:ext cx="469744" cy="259045"/>
    <xdr:sp textlink="">
      <xdr:nvSpPr>
        <xdr:cNvPr id="587" name="n_1mainValue【学校施設】&#10;一人当たり面積">
          <a:extLst>
            <a:ext uri="{FF2B5EF4-FFF2-40B4-BE49-F238E27FC236}">
              <a16:creationId xmlns:a16="http://schemas.microsoft.com/office/drawing/2014/main" id="{FED6AB9E-8A99-49B8-95F8-5048E68C9800}"/>
            </a:ext>
          </a:extLst>
        </xdr:cNvPr>
        <xdr:cNvSpPr txBox="1"/>
      </xdr:nvSpPr>
      <xdr:spPr>
        <a:xfrm>
          <a:off x="21075727" y="1070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89933</xdr:rowOff>
    </xdr:from>
    <xdr:ext cx="469744" cy="259045"/>
    <xdr:sp textlink="">
      <xdr:nvSpPr>
        <xdr:cNvPr id="588" name="n_2mainValue【学校施設】&#10;一人当たり面積">
          <a:extLst>
            <a:ext uri="{FF2B5EF4-FFF2-40B4-BE49-F238E27FC236}">
              <a16:creationId xmlns:a16="http://schemas.microsoft.com/office/drawing/2014/main" id="{F89E9229-4DE6-4261-8C72-5CBA27FDA52E}"/>
            </a:ext>
          </a:extLst>
        </xdr:cNvPr>
        <xdr:cNvSpPr txBox="1"/>
      </xdr:nvSpPr>
      <xdr:spPr>
        <a:xfrm>
          <a:off x="20199427" y="1071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99839</xdr:rowOff>
    </xdr:from>
    <xdr:ext cx="469744" cy="259045"/>
    <xdr:sp textlink="">
      <xdr:nvSpPr>
        <xdr:cNvPr id="589" name="n_3mainValue【学校施設】&#10;一人当たり面積">
          <a:extLst>
            <a:ext uri="{FF2B5EF4-FFF2-40B4-BE49-F238E27FC236}">
              <a16:creationId xmlns:a16="http://schemas.microsoft.com/office/drawing/2014/main" id="{A3C0087B-5544-4255-9751-340DCDFA3840}"/>
            </a:ext>
          </a:extLst>
        </xdr:cNvPr>
        <xdr:cNvSpPr txBox="1"/>
      </xdr:nvSpPr>
      <xdr:spPr>
        <a:xfrm>
          <a:off x="19310427" y="1072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108221</xdr:rowOff>
    </xdr:from>
    <xdr:ext cx="469744" cy="259045"/>
    <xdr:sp textlink="">
      <xdr:nvSpPr>
        <xdr:cNvPr id="590" name="n_4mainValue【学校施設】&#10;一人当たり面積">
          <a:extLst>
            <a:ext uri="{FF2B5EF4-FFF2-40B4-BE49-F238E27FC236}">
              <a16:creationId xmlns:a16="http://schemas.microsoft.com/office/drawing/2014/main" id="{A6D450D3-317B-43D2-9A7E-69F4F75F77BF}"/>
            </a:ext>
          </a:extLst>
        </xdr:cNvPr>
        <xdr:cNvSpPr txBox="1"/>
      </xdr:nvSpPr>
      <xdr:spPr>
        <a:xfrm>
          <a:off x="18421427" y="1073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591" name="正方形/長方形 590">
          <a:extLst>
            <a:ext uri="{FF2B5EF4-FFF2-40B4-BE49-F238E27FC236}">
              <a16:creationId xmlns:a16="http://schemas.microsoft.com/office/drawing/2014/main" id="{47151E0C-7218-4DB2-BC69-591E508F57D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592" name="正方形/長方形 591">
          <a:extLst>
            <a:ext uri="{FF2B5EF4-FFF2-40B4-BE49-F238E27FC236}">
              <a16:creationId xmlns:a16="http://schemas.microsoft.com/office/drawing/2014/main" id="{E476E5BA-974D-4E8D-AC31-7AD4CA53399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593" name="正方形/長方形 592">
          <a:extLst>
            <a:ext uri="{FF2B5EF4-FFF2-40B4-BE49-F238E27FC236}">
              <a16:creationId xmlns:a16="http://schemas.microsoft.com/office/drawing/2014/main" id="{D8365209-A9D6-445F-BB25-878559B7842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594" name="正方形/長方形 593">
          <a:extLst>
            <a:ext uri="{FF2B5EF4-FFF2-40B4-BE49-F238E27FC236}">
              <a16:creationId xmlns:a16="http://schemas.microsoft.com/office/drawing/2014/main" id="{DEC99E65-140B-4B32-90E8-9130B138622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595" name="正方形/長方形 594">
          <a:extLst>
            <a:ext uri="{FF2B5EF4-FFF2-40B4-BE49-F238E27FC236}">
              <a16:creationId xmlns:a16="http://schemas.microsoft.com/office/drawing/2014/main" id="{B9331812-3CF6-49BA-9FE8-E13BFAA5E2C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596" name="正方形/長方形 595">
          <a:extLst>
            <a:ext uri="{FF2B5EF4-FFF2-40B4-BE49-F238E27FC236}">
              <a16:creationId xmlns:a16="http://schemas.microsoft.com/office/drawing/2014/main" id="{F0589119-15A0-453F-BE67-88C451C4CE1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597" name="正方形/長方形 596">
          <a:extLst>
            <a:ext uri="{FF2B5EF4-FFF2-40B4-BE49-F238E27FC236}">
              <a16:creationId xmlns:a16="http://schemas.microsoft.com/office/drawing/2014/main" id="{443F9A88-28D6-49FC-ACED-7DE0F04EE26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598" name="正方形/長方形 597">
          <a:extLst>
            <a:ext uri="{FF2B5EF4-FFF2-40B4-BE49-F238E27FC236}">
              <a16:creationId xmlns:a16="http://schemas.microsoft.com/office/drawing/2014/main" id="{BD0717C8-7360-4118-B44D-55283C63353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599" name="テキスト ボックス 598">
          <a:extLst>
            <a:ext uri="{FF2B5EF4-FFF2-40B4-BE49-F238E27FC236}">
              <a16:creationId xmlns:a16="http://schemas.microsoft.com/office/drawing/2014/main" id="{14F20BD4-E79D-46DB-83BD-9F36108644C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0" name="直線コネクタ 599">
          <a:extLst>
            <a:ext uri="{FF2B5EF4-FFF2-40B4-BE49-F238E27FC236}">
              <a16:creationId xmlns:a16="http://schemas.microsoft.com/office/drawing/2014/main" id="{630A7D13-9C57-4270-A7C3-A15B7B153B2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601" name="テキスト ボックス 600">
          <a:extLst>
            <a:ext uri="{FF2B5EF4-FFF2-40B4-BE49-F238E27FC236}">
              <a16:creationId xmlns:a16="http://schemas.microsoft.com/office/drawing/2014/main" id="{5369C337-7099-4EB8-B0B2-EE4F7675EC3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2" name="直線コネクタ 601">
          <a:extLst>
            <a:ext uri="{FF2B5EF4-FFF2-40B4-BE49-F238E27FC236}">
              <a16:creationId xmlns:a16="http://schemas.microsoft.com/office/drawing/2014/main" id="{3741C406-A327-48D4-AB6A-B06E3CB2E79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603" name="テキスト ボックス 602">
          <a:extLst>
            <a:ext uri="{FF2B5EF4-FFF2-40B4-BE49-F238E27FC236}">
              <a16:creationId xmlns:a16="http://schemas.microsoft.com/office/drawing/2014/main" id="{8136CADC-42FE-4F43-83F9-DE3AA1B8351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04" name="直線コネクタ 603">
          <a:extLst>
            <a:ext uri="{FF2B5EF4-FFF2-40B4-BE49-F238E27FC236}">
              <a16:creationId xmlns:a16="http://schemas.microsoft.com/office/drawing/2014/main" id="{9271C54A-0CB6-4388-85C3-0043AB8A1EE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605" name="テキスト ボックス 604">
          <a:extLst>
            <a:ext uri="{FF2B5EF4-FFF2-40B4-BE49-F238E27FC236}">
              <a16:creationId xmlns:a16="http://schemas.microsoft.com/office/drawing/2014/main" id="{5B147056-3A7C-42E1-BC08-37AEBF61B8B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06" name="直線コネクタ 605">
          <a:extLst>
            <a:ext uri="{FF2B5EF4-FFF2-40B4-BE49-F238E27FC236}">
              <a16:creationId xmlns:a16="http://schemas.microsoft.com/office/drawing/2014/main" id="{942DF217-B7EF-4282-BB85-7F78372D5AE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607" name="テキスト ボックス 606">
          <a:extLst>
            <a:ext uri="{FF2B5EF4-FFF2-40B4-BE49-F238E27FC236}">
              <a16:creationId xmlns:a16="http://schemas.microsoft.com/office/drawing/2014/main" id="{806D397F-4F90-4A5A-97BC-AF3CBCA394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08" name="直線コネクタ 607">
          <a:extLst>
            <a:ext uri="{FF2B5EF4-FFF2-40B4-BE49-F238E27FC236}">
              <a16:creationId xmlns:a16="http://schemas.microsoft.com/office/drawing/2014/main" id="{03A57C66-CE63-4F5A-B58A-1F4FC1AE6F5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609" name="テキスト ボックス 608">
          <a:extLst>
            <a:ext uri="{FF2B5EF4-FFF2-40B4-BE49-F238E27FC236}">
              <a16:creationId xmlns:a16="http://schemas.microsoft.com/office/drawing/2014/main" id="{D8A9208C-960B-4715-9A47-D2088C5AB94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0" name="直線コネクタ 609">
          <a:extLst>
            <a:ext uri="{FF2B5EF4-FFF2-40B4-BE49-F238E27FC236}">
              <a16:creationId xmlns:a16="http://schemas.microsoft.com/office/drawing/2014/main" id="{BB6EE7C5-8206-4904-8166-E39457D6D01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611" name="テキスト ボックス 610">
          <a:extLst>
            <a:ext uri="{FF2B5EF4-FFF2-40B4-BE49-F238E27FC236}">
              <a16:creationId xmlns:a16="http://schemas.microsoft.com/office/drawing/2014/main" id="{FC3A6BE3-DDC2-472F-A551-E418816C5AC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2" name="直線コネクタ 611">
          <a:extLst>
            <a:ext uri="{FF2B5EF4-FFF2-40B4-BE49-F238E27FC236}">
              <a16:creationId xmlns:a16="http://schemas.microsoft.com/office/drawing/2014/main" id="{C78B3741-09C9-49C7-BBBE-9604E388C42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613" name="テキスト ボックス 612">
          <a:extLst>
            <a:ext uri="{FF2B5EF4-FFF2-40B4-BE49-F238E27FC236}">
              <a16:creationId xmlns:a16="http://schemas.microsoft.com/office/drawing/2014/main" id="{7C205415-B0A2-4287-8BF5-4C5A5B5945D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614" name="【児童館】&#10;有形固定資産減価償却率グラフ枠">
          <a:extLst>
            <a:ext uri="{FF2B5EF4-FFF2-40B4-BE49-F238E27FC236}">
              <a16:creationId xmlns:a16="http://schemas.microsoft.com/office/drawing/2014/main" id="{2876479B-7711-48B5-AAA8-93309C6EC98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15" name="直線コネクタ 614">
          <a:extLst>
            <a:ext uri="{FF2B5EF4-FFF2-40B4-BE49-F238E27FC236}">
              <a16:creationId xmlns:a16="http://schemas.microsoft.com/office/drawing/2014/main" id="{351692FB-F9ED-4659-AFF1-369A9741E8B5}"/>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textlink="">
      <xdr:nvSpPr>
        <xdr:cNvPr id="616" name="【児童館】&#10;有形固定資産減価償却率最小値テキスト">
          <a:extLst>
            <a:ext uri="{FF2B5EF4-FFF2-40B4-BE49-F238E27FC236}">
              <a16:creationId xmlns:a16="http://schemas.microsoft.com/office/drawing/2014/main" id="{8CCB917C-39FF-438D-B9AA-D2BC822ED75E}"/>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17" name="直線コネクタ 616">
          <a:extLst>
            <a:ext uri="{FF2B5EF4-FFF2-40B4-BE49-F238E27FC236}">
              <a16:creationId xmlns:a16="http://schemas.microsoft.com/office/drawing/2014/main" id="{2E420CB7-EAA7-4472-AD9B-136D955545F3}"/>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textlink="">
      <xdr:nvSpPr>
        <xdr:cNvPr id="618" name="【児童館】&#10;有形固定資産減価償却率最大値テキスト">
          <a:extLst>
            <a:ext uri="{FF2B5EF4-FFF2-40B4-BE49-F238E27FC236}">
              <a16:creationId xmlns:a16="http://schemas.microsoft.com/office/drawing/2014/main" id="{6A5D2860-ABA4-4D15-917C-EADF2DBA5206}"/>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19" name="直線コネクタ 618">
          <a:extLst>
            <a:ext uri="{FF2B5EF4-FFF2-40B4-BE49-F238E27FC236}">
              <a16:creationId xmlns:a16="http://schemas.microsoft.com/office/drawing/2014/main" id="{4AFDE6BA-2F90-4145-ADD7-635FC52354A2}"/>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textlink="">
      <xdr:nvSpPr>
        <xdr:cNvPr id="620" name="【児童館】&#10;有形固定資産減価償却率平均値テキスト">
          <a:extLst>
            <a:ext uri="{FF2B5EF4-FFF2-40B4-BE49-F238E27FC236}">
              <a16:creationId xmlns:a16="http://schemas.microsoft.com/office/drawing/2014/main" id="{D05DF8B3-53B4-4591-B1C6-18D7EA2FFF00}"/>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textlink="">
      <xdr:nvSpPr>
        <xdr:cNvPr id="621" name="フローチャート: 判断 620">
          <a:extLst>
            <a:ext uri="{FF2B5EF4-FFF2-40B4-BE49-F238E27FC236}">
              <a16:creationId xmlns:a16="http://schemas.microsoft.com/office/drawing/2014/main" id="{B3BCA558-4BB5-460C-87EF-D61BDB94D9E9}"/>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textlink="">
      <xdr:nvSpPr>
        <xdr:cNvPr id="622" name="フローチャート: 判断 621">
          <a:extLst>
            <a:ext uri="{FF2B5EF4-FFF2-40B4-BE49-F238E27FC236}">
              <a16:creationId xmlns:a16="http://schemas.microsoft.com/office/drawing/2014/main" id="{A87B7996-CE27-4AD1-BA41-87FA67AC76E8}"/>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textlink="">
      <xdr:nvSpPr>
        <xdr:cNvPr id="623" name="フローチャート: 判断 622">
          <a:extLst>
            <a:ext uri="{FF2B5EF4-FFF2-40B4-BE49-F238E27FC236}">
              <a16:creationId xmlns:a16="http://schemas.microsoft.com/office/drawing/2014/main" id="{09B81BA0-1F4A-40D4-B869-248530341C34}"/>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textlink="">
      <xdr:nvSpPr>
        <xdr:cNvPr id="624" name="フローチャート: 判断 623">
          <a:extLst>
            <a:ext uri="{FF2B5EF4-FFF2-40B4-BE49-F238E27FC236}">
              <a16:creationId xmlns:a16="http://schemas.microsoft.com/office/drawing/2014/main" id="{84609F16-658C-4D7A-AA58-1A13E50E8719}"/>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textlink="">
      <xdr:nvSpPr>
        <xdr:cNvPr id="625" name="フローチャート: 判断 624">
          <a:extLst>
            <a:ext uri="{FF2B5EF4-FFF2-40B4-BE49-F238E27FC236}">
              <a16:creationId xmlns:a16="http://schemas.microsoft.com/office/drawing/2014/main" id="{78312181-631A-4184-B6DE-049AA2E918B3}"/>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626" name="テキスト ボックス 625">
          <a:extLst>
            <a:ext uri="{FF2B5EF4-FFF2-40B4-BE49-F238E27FC236}">
              <a16:creationId xmlns:a16="http://schemas.microsoft.com/office/drawing/2014/main" id="{23AD80EB-96DA-4A56-B75E-6B3D1D3769A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627" name="テキスト ボックス 626">
          <a:extLst>
            <a:ext uri="{FF2B5EF4-FFF2-40B4-BE49-F238E27FC236}">
              <a16:creationId xmlns:a16="http://schemas.microsoft.com/office/drawing/2014/main" id="{FAAF06C8-D4E4-48C7-8081-CD14EC0A184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628" name="テキスト ボックス 627">
          <a:extLst>
            <a:ext uri="{FF2B5EF4-FFF2-40B4-BE49-F238E27FC236}">
              <a16:creationId xmlns:a16="http://schemas.microsoft.com/office/drawing/2014/main" id="{F491C794-1BE2-49B3-81E0-6DF074B4D9C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629" name="テキスト ボックス 628">
          <a:extLst>
            <a:ext uri="{FF2B5EF4-FFF2-40B4-BE49-F238E27FC236}">
              <a16:creationId xmlns:a16="http://schemas.microsoft.com/office/drawing/2014/main" id="{2B5D7698-DF80-4578-BD70-0BC0CBC602B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630" name="テキスト ボックス 629">
          <a:extLst>
            <a:ext uri="{FF2B5EF4-FFF2-40B4-BE49-F238E27FC236}">
              <a16:creationId xmlns:a16="http://schemas.microsoft.com/office/drawing/2014/main" id="{B417CA59-BB7F-4F47-834B-7B4A9D90390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59689</xdr:rowOff>
    </xdr:from>
    <xdr:to>
      <xdr:col>81</xdr:col>
      <xdr:colOff>101600</xdr:colOff>
      <xdr:row>85</xdr:row>
      <xdr:rowOff>161289</xdr:rowOff>
    </xdr:to>
    <xdr:sp textlink="">
      <xdr:nvSpPr>
        <xdr:cNvPr id="631" name="楕円 630">
          <a:extLst>
            <a:ext uri="{FF2B5EF4-FFF2-40B4-BE49-F238E27FC236}">
              <a16:creationId xmlns:a16="http://schemas.microsoft.com/office/drawing/2014/main" id="{38151CF9-9A0A-473D-9825-2EAD8C970C73}"/>
            </a:ext>
          </a:extLst>
        </xdr:cNvPr>
        <xdr:cNvSpPr/>
      </xdr:nvSpPr>
      <xdr:spPr>
        <a:xfrm>
          <a:off x="15430500" y="1463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85</xdr:row>
      <xdr:rowOff>145414</xdr:rowOff>
    </xdr:from>
    <xdr:to>
      <xdr:col>76</xdr:col>
      <xdr:colOff>165100</xdr:colOff>
      <xdr:row>86</xdr:row>
      <xdr:rowOff>75564</xdr:rowOff>
    </xdr:to>
    <xdr:sp textlink="">
      <xdr:nvSpPr>
        <xdr:cNvPr id="632" name="楕円 631">
          <a:extLst>
            <a:ext uri="{FF2B5EF4-FFF2-40B4-BE49-F238E27FC236}">
              <a16:creationId xmlns:a16="http://schemas.microsoft.com/office/drawing/2014/main" id="{D4391A12-1746-449D-908A-EA04C58D2C04}"/>
            </a:ext>
          </a:extLst>
        </xdr:cNvPr>
        <xdr:cNvSpPr/>
      </xdr:nvSpPr>
      <xdr:spPr>
        <a:xfrm>
          <a:off x="14541500" y="1471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110489</xdr:rowOff>
    </xdr:from>
    <xdr:to>
      <xdr:col>81</xdr:col>
      <xdr:colOff>50800</xdr:colOff>
      <xdr:row>86</xdr:row>
      <xdr:rowOff>24764</xdr:rowOff>
    </xdr:to>
    <xdr:cxnSp macro="">
      <xdr:nvCxnSpPr>
        <xdr:cNvPr id="633" name="直線コネクタ 632">
          <a:extLst>
            <a:ext uri="{FF2B5EF4-FFF2-40B4-BE49-F238E27FC236}">
              <a16:creationId xmlns:a16="http://schemas.microsoft.com/office/drawing/2014/main" id="{69377E38-CE96-49C4-9124-F52D323A17EC}"/>
            </a:ext>
          </a:extLst>
        </xdr:cNvPr>
        <xdr:cNvCxnSpPr/>
      </xdr:nvCxnSpPr>
      <xdr:spPr>
        <a:xfrm flipV="1">
          <a:off x="14592300" y="14683739"/>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95886</xdr:rowOff>
    </xdr:from>
    <xdr:to>
      <xdr:col>72</xdr:col>
      <xdr:colOff>38100</xdr:colOff>
      <xdr:row>86</xdr:row>
      <xdr:rowOff>26036</xdr:rowOff>
    </xdr:to>
    <xdr:sp textlink="">
      <xdr:nvSpPr>
        <xdr:cNvPr id="634" name="楕円 633">
          <a:extLst>
            <a:ext uri="{FF2B5EF4-FFF2-40B4-BE49-F238E27FC236}">
              <a16:creationId xmlns:a16="http://schemas.microsoft.com/office/drawing/2014/main" id="{A03ACB24-49A7-4CD0-A103-74F06417E2C8}"/>
            </a:ext>
          </a:extLst>
        </xdr:cNvPr>
        <xdr:cNvSpPr/>
      </xdr:nvSpPr>
      <xdr:spPr>
        <a:xfrm>
          <a:off x="13652500" y="1466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146686</xdr:rowOff>
    </xdr:from>
    <xdr:to>
      <xdr:col>76</xdr:col>
      <xdr:colOff>114300</xdr:colOff>
      <xdr:row>86</xdr:row>
      <xdr:rowOff>24764</xdr:rowOff>
    </xdr:to>
    <xdr:cxnSp macro="">
      <xdr:nvCxnSpPr>
        <xdr:cNvPr id="635" name="直線コネクタ 634">
          <a:extLst>
            <a:ext uri="{FF2B5EF4-FFF2-40B4-BE49-F238E27FC236}">
              <a16:creationId xmlns:a16="http://schemas.microsoft.com/office/drawing/2014/main" id="{C4B436CB-5DED-4003-A82C-033A60E9F320}"/>
            </a:ext>
          </a:extLst>
        </xdr:cNvPr>
        <xdr:cNvCxnSpPr/>
      </xdr:nvCxnSpPr>
      <xdr:spPr>
        <a:xfrm>
          <a:off x="13703300" y="14719936"/>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46355</xdr:rowOff>
    </xdr:from>
    <xdr:to>
      <xdr:col>67</xdr:col>
      <xdr:colOff>101600</xdr:colOff>
      <xdr:row>85</xdr:row>
      <xdr:rowOff>147955</xdr:rowOff>
    </xdr:to>
    <xdr:sp textlink="">
      <xdr:nvSpPr>
        <xdr:cNvPr id="636" name="楕円 635">
          <a:extLst>
            <a:ext uri="{FF2B5EF4-FFF2-40B4-BE49-F238E27FC236}">
              <a16:creationId xmlns:a16="http://schemas.microsoft.com/office/drawing/2014/main" id="{E784C7A1-3FBA-43FC-80E3-F7E91C3C9EF2}"/>
            </a:ext>
          </a:extLst>
        </xdr:cNvPr>
        <xdr:cNvSpPr/>
      </xdr:nvSpPr>
      <xdr:spPr>
        <a:xfrm>
          <a:off x="12763500" y="1461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97155</xdr:rowOff>
    </xdr:from>
    <xdr:to>
      <xdr:col>71</xdr:col>
      <xdr:colOff>177800</xdr:colOff>
      <xdr:row>85</xdr:row>
      <xdr:rowOff>146686</xdr:rowOff>
    </xdr:to>
    <xdr:cxnSp macro="">
      <xdr:nvCxnSpPr>
        <xdr:cNvPr id="637" name="直線コネクタ 636">
          <a:extLst>
            <a:ext uri="{FF2B5EF4-FFF2-40B4-BE49-F238E27FC236}">
              <a16:creationId xmlns:a16="http://schemas.microsoft.com/office/drawing/2014/main" id="{FEF67907-DBFE-4025-937E-50A5D5B70F34}"/>
            </a:ext>
          </a:extLst>
        </xdr:cNvPr>
        <xdr:cNvCxnSpPr/>
      </xdr:nvCxnSpPr>
      <xdr:spPr>
        <a:xfrm>
          <a:off x="12814300" y="1467040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textlink="">
      <xdr:nvSpPr>
        <xdr:cNvPr id="638" name="n_1aveValue【児童館】&#10;有形固定資産減価償却率">
          <a:extLst>
            <a:ext uri="{FF2B5EF4-FFF2-40B4-BE49-F238E27FC236}">
              <a16:creationId xmlns:a16="http://schemas.microsoft.com/office/drawing/2014/main" id="{59F51104-DE71-4EE1-AF59-2A3E24292EA1}"/>
            </a:ext>
          </a:extLst>
        </xdr:cNvPr>
        <xdr:cNvSpPr txBox="1"/>
      </xdr:nvSpPr>
      <xdr:spPr>
        <a:xfrm>
          <a:off x="15266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textlink="">
      <xdr:nvSpPr>
        <xdr:cNvPr id="639" name="n_2aveValue【児童館】&#10;有形固定資産減価償却率">
          <a:extLst>
            <a:ext uri="{FF2B5EF4-FFF2-40B4-BE49-F238E27FC236}">
              <a16:creationId xmlns:a16="http://schemas.microsoft.com/office/drawing/2014/main" id="{FCD22C8F-9B77-4F66-8F41-DEE583792517}"/>
            </a:ext>
          </a:extLst>
        </xdr:cNvPr>
        <xdr:cNvSpPr txBox="1"/>
      </xdr:nvSpPr>
      <xdr:spPr>
        <a:xfrm>
          <a:off x="14389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textlink="">
      <xdr:nvSpPr>
        <xdr:cNvPr id="640" name="n_3aveValue【児童館】&#10;有形固定資産減価償却率">
          <a:extLst>
            <a:ext uri="{FF2B5EF4-FFF2-40B4-BE49-F238E27FC236}">
              <a16:creationId xmlns:a16="http://schemas.microsoft.com/office/drawing/2014/main" id="{130F3F97-BEBE-40C1-9398-309ACE56D10F}"/>
            </a:ext>
          </a:extLst>
        </xdr:cNvPr>
        <xdr:cNvSpPr txBox="1"/>
      </xdr:nvSpPr>
      <xdr:spPr>
        <a:xfrm>
          <a:off x="13500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textlink="">
      <xdr:nvSpPr>
        <xdr:cNvPr id="641" name="n_4aveValue【児童館】&#10;有形固定資産減価償却率">
          <a:extLst>
            <a:ext uri="{FF2B5EF4-FFF2-40B4-BE49-F238E27FC236}">
              <a16:creationId xmlns:a16="http://schemas.microsoft.com/office/drawing/2014/main" id="{7E0355E7-05FF-43CD-B9A3-2D90BB856D7D}"/>
            </a:ext>
          </a:extLst>
        </xdr:cNvPr>
        <xdr:cNvSpPr txBox="1"/>
      </xdr:nvSpPr>
      <xdr:spPr>
        <a:xfrm>
          <a:off x="12611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152416</xdr:rowOff>
    </xdr:from>
    <xdr:ext cx="405111" cy="259045"/>
    <xdr:sp textlink="">
      <xdr:nvSpPr>
        <xdr:cNvPr id="642" name="n_1mainValue【児童館】&#10;有形固定資産減価償却率">
          <a:extLst>
            <a:ext uri="{FF2B5EF4-FFF2-40B4-BE49-F238E27FC236}">
              <a16:creationId xmlns:a16="http://schemas.microsoft.com/office/drawing/2014/main" id="{6549C9D6-58B1-46FC-9D4E-E398257ABCDD}"/>
            </a:ext>
          </a:extLst>
        </xdr:cNvPr>
        <xdr:cNvSpPr txBox="1"/>
      </xdr:nvSpPr>
      <xdr:spPr>
        <a:xfrm>
          <a:off x="15266044" y="1472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66691</xdr:rowOff>
    </xdr:from>
    <xdr:ext cx="405111" cy="259045"/>
    <xdr:sp textlink="">
      <xdr:nvSpPr>
        <xdr:cNvPr id="643" name="n_2mainValue【児童館】&#10;有形固定資産減価償却率">
          <a:extLst>
            <a:ext uri="{FF2B5EF4-FFF2-40B4-BE49-F238E27FC236}">
              <a16:creationId xmlns:a16="http://schemas.microsoft.com/office/drawing/2014/main" id="{DF1178E0-1B26-4F9F-AC26-768A3C880398}"/>
            </a:ext>
          </a:extLst>
        </xdr:cNvPr>
        <xdr:cNvSpPr txBox="1"/>
      </xdr:nvSpPr>
      <xdr:spPr>
        <a:xfrm>
          <a:off x="14389744" y="1481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17163</xdr:rowOff>
    </xdr:from>
    <xdr:ext cx="405111" cy="259045"/>
    <xdr:sp textlink="">
      <xdr:nvSpPr>
        <xdr:cNvPr id="644" name="n_3mainValue【児童館】&#10;有形固定資産減価償却率">
          <a:extLst>
            <a:ext uri="{FF2B5EF4-FFF2-40B4-BE49-F238E27FC236}">
              <a16:creationId xmlns:a16="http://schemas.microsoft.com/office/drawing/2014/main" id="{05F23671-89AF-46A9-968F-E6C5B1235BDD}"/>
            </a:ext>
          </a:extLst>
        </xdr:cNvPr>
        <xdr:cNvSpPr txBox="1"/>
      </xdr:nvSpPr>
      <xdr:spPr>
        <a:xfrm>
          <a:off x="13500744" y="1476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139082</xdr:rowOff>
    </xdr:from>
    <xdr:ext cx="405111" cy="259045"/>
    <xdr:sp textlink="">
      <xdr:nvSpPr>
        <xdr:cNvPr id="645" name="n_4mainValue【児童館】&#10;有形固定資産減価償却率">
          <a:extLst>
            <a:ext uri="{FF2B5EF4-FFF2-40B4-BE49-F238E27FC236}">
              <a16:creationId xmlns:a16="http://schemas.microsoft.com/office/drawing/2014/main" id="{D2C33FC2-C856-4D77-AFF6-477760B23039}"/>
            </a:ext>
          </a:extLst>
        </xdr:cNvPr>
        <xdr:cNvSpPr txBox="1"/>
      </xdr:nvSpPr>
      <xdr:spPr>
        <a:xfrm>
          <a:off x="12611744" y="1471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646" name="正方形/長方形 645">
          <a:extLst>
            <a:ext uri="{FF2B5EF4-FFF2-40B4-BE49-F238E27FC236}">
              <a16:creationId xmlns:a16="http://schemas.microsoft.com/office/drawing/2014/main" id="{810229D2-C5EB-42E9-B136-1FB2F44E060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47" name="正方形/長方形 646">
          <a:extLst>
            <a:ext uri="{FF2B5EF4-FFF2-40B4-BE49-F238E27FC236}">
              <a16:creationId xmlns:a16="http://schemas.microsoft.com/office/drawing/2014/main" id="{BD533839-23D4-4066-BCA2-7BE3F4B46FC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48" name="正方形/長方形 647">
          <a:extLst>
            <a:ext uri="{FF2B5EF4-FFF2-40B4-BE49-F238E27FC236}">
              <a16:creationId xmlns:a16="http://schemas.microsoft.com/office/drawing/2014/main" id="{B2F35560-6C5E-43EB-A786-CAED38DA974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49" name="正方形/長方形 648">
          <a:extLst>
            <a:ext uri="{FF2B5EF4-FFF2-40B4-BE49-F238E27FC236}">
              <a16:creationId xmlns:a16="http://schemas.microsoft.com/office/drawing/2014/main" id="{92DD1F97-BBF2-4EBC-8190-2652735A7E9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50" name="正方形/長方形 649">
          <a:extLst>
            <a:ext uri="{FF2B5EF4-FFF2-40B4-BE49-F238E27FC236}">
              <a16:creationId xmlns:a16="http://schemas.microsoft.com/office/drawing/2014/main" id="{F1B54DFB-253C-42CA-BF36-8FE3649AE89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51" name="正方形/長方形 650">
          <a:extLst>
            <a:ext uri="{FF2B5EF4-FFF2-40B4-BE49-F238E27FC236}">
              <a16:creationId xmlns:a16="http://schemas.microsoft.com/office/drawing/2014/main" id="{D936B898-CA4D-4ACD-B8C4-41596485E92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52" name="正方形/長方形 651">
          <a:extLst>
            <a:ext uri="{FF2B5EF4-FFF2-40B4-BE49-F238E27FC236}">
              <a16:creationId xmlns:a16="http://schemas.microsoft.com/office/drawing/2014/main" id="{02DC4257-03A6-4163-9BB0-F70F6791B58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53" name="正方形/長方形 652">
          <a:extLst>
            <a:ext uri="{FF2B5EF4-FFF2-40B4-BE49-F238E27FC236}">
              <a16:creationId xmlns:a16="http://schemas.microsoft.com/office/drawing/2014/main" id="{D8FD467C-DAC0-47EF-90B5-E0FA8DDB31A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654" name="テキスト ボックス 653">
          <a:extLst>
            <a:ext uri="{FF2B5EF4-FFF2-40B4-BE49-F238E27FC236}">
              <a16:creationId xmlns:a16="http://schemas.microsoft.com/office/drawing/2014/main" id="{8703E316-7DD9-47BD-A857-5FF4DB35F2A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5" name="直線コネクタ 654">
          <a:extLst>
            <a:ext uri="{FF2B5EF4-FFF2-40B4-BE49-F238E27FC236}">
              <a16:creationId xmlns:a16="http://schemas.microsoft.com/office/drawing/2014/main" id="{43B0D287-BE25-47A9-A400-0B7948C7BCD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56" name="直線コネクタ 655">
          <a:extLst>
            <a:ext uri="{FF2B5EF4-FFF2-40B4-BE49-F238E27FC236}">
              <a16:creationId xmlns:a16="http://schemas.microsoft.com/office/drawing/2014/main" id="{7D868DAA-8F16-4F12-A034-620ED662E8D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textlink="">
      <xdr:nvSpPr>
        <xdr:cNvPr id="657" name="テキスト ボックス 656">
          <a:extLst>
            <a:ext uri="{FF2B5EF4-FFF2-40B4-BE49-F238E27FC236}">
              <a16:creationId xmlns:a16="http://schemas.microsoft.com/office/drawing/2014/main" id="{BE8FA7D6-5BE3-4038-AFC2-B0A31DFA028B}"/>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58" name="直線コネクタ 657">
          <a:extLst>
            <a:ext uri="{FF2B5EF4-FFF2-40B4-BE49-F238E27FC236}">
              <a16:creationId xmlns:a16="http://schemas.microsoft.com/office/drawing/2014/main" id="{CF9B9F61-C54B-47C0-A06B-18FFD613E4FE}"/>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textlink="">
      <xdr:nvSpPr>
        <xdr:cNvPr id="659" name="テキスト ボックス 658">
          <a:extLst>
            <a:ext uri="{FF2B5EF4-FFF2-40B4-BE49-F238E27FC236}">
              <a16:creationId xmlns:a16="http://schemas.microsoft.com/office/drawing/2014/main" id="{9849CBC7-AED2-4571-B5B3-5C2C7738757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60" name="直線コネクタ 659">
          <a:extLst>
            <a:ext uri="{FF2B5EF4-FFF2-40B4-BE49-F238E27FC236}">
              <a16:creationId xmlns:a16="http://schemas.microsoft.com/office/drawing/2014/main" id="{3C15A842-999C-413F-9620-AE69F6FDEA1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textlink="">
      <xdr:nvSpPr>
        <xdr:cNvPr id="661" name="テキスト ボックス 660">
          <a:extLst>
            <a:ext uri="{FF2B5EF4-FFF2-40B4-BE49-F238E27FC236}">
              <a16:creationId xmlns:a16="http://schemas.microsoft.com/office/drawing/2014/main" id="{0B9BCCEB-E197-4FC6-9FCF-1127D815B84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62" name="直線コネクタ 661">
          <a:extLst>
            <a:ext uri="{FF2B5EF4-FFF2-40B4-BE49-F238E27FC236}">
              <a16:creationId xmlns:a16="http://schemas.microsoft.com/office/drawing/2014/main" id="{BA076596-F668-4B2F-954D-C02B8D2C758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textlink="">
      <xdr:nvSpPr>
        <xdr:cNvPr id="663" name="テキスト ボックス 662">
          <a:extLst>
            <a:ext uri="{FF2B5EF4-FFF2-40B4-BE49-F238E27FC236}">
              <a16:creationId xmlns:a16="http://schemas.microsoft.com/office/drawing/2014/main" id="{A5794563-FB51-4C92-9350-46C356A4542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64" name="直線コネクタ 663">
          <a:extLst>
            <a:ext uri="{FF2B5EF4-FFF2-40B4-BE49-F238E27FC236}">
              <a16:creationId xmlns:a16="http://schemas.microsoft.com/office/drawing/2014/main" id="{FE007A7B-A96B-4EE8-946D-7413A3A67EEA}"/>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textlink="">
      <xdr:nvSpPr>
        <xdr:cNvPr id="665" name="テキスト ボックス 664">
          <a:extLst>
            <a:ext uri="{FF2B5EF4-FFF2-40B4-BE49-F238E27FC236}">
              <a16:creationId xmlns:a16="http://schemas.microsoft.com/office/drawing/2014/main" id="{08127E0F-49B5-4A6E-B582-ADC64C5DFE9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66" name="直線コネクタ 665">
          <a:extLst>
            <a:ext uri="{FF2B5EF4-FFF2-40B4-BE49-F238E27FC236}">
              <a16:creationId xmlns:a16="http://schemas.microsoft.com/office/drawing/2014/main" id="{205E0BDD-137E-4789-85CC-D20FC660A15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textlink="">
      <xdr:nvSpPr>
        <xdr:cNvPr id="667" name="テキスト ボックス 666">
          <a:extLst>
            <a:ext uri="{FF2B5EF4-FFF2-40B4-BE49-F238E27FC236}">
              <a16:creationId xmlns:a16="http://schemas.microsoft.com/office/drawing/2014/main" id="{2E01A1AF-6781-4AF9-B02A-22D8A88E34EE}"/>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8" name="直線コネクタ 667">
          <a:extLst>
            <a:ext uri="{FF2B5EF4-FFF2-40B4-BE49-F238E27FC236}">
              <a16:creationId xmlns:a16="http://schemas.microsoft.com/office/drawing/2014/main" id="{058484EA-0038-40D4-8FA5-671F2006E1D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669" name="テキスト ボックス 668">
          <a:extLst>
            <a:ext uri="{FF2B5EF4-FFF2-40B4-BE49-F238E27FC236}">
              <a16:creationId xmlns:a16="http://schemas.microsoft.com/office/drawing/2014/main" id="{5D5B7AEC-9977-4173-9C98-1D3F92B204B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670" name="【児童館】&#10;一人当たり面積グラフ枠">
          <a:extLst>
            <a:ext uri="{FF2B5EF4-FFF2-40B4-BE49-F238E27FC236}">
              <a16:creationId xmlns:a16="http://schemas.microsoft.com/office/drawing/2014/main" id="{94FA5E10-1A9A-4444-92AD-EAD6F230510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671" name="直線コネクタ 670">
          <a:extLst>
            <a:ext uri="{FF2B5EF4-FFF2-40B4-BE49-F238E27FC236}">
              <a16:creationId xmlns:a16="http://schemas.microsoft.com/office/drawing/2014/main" id="{B2FDD1E7-5F27-449B-9FA6-AA479A21E5E6}"/>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textlink="">
      <xdr:nvSpPr>
        <xdr:cNvPr id="672" name="【児童館】&#10;一人当たり面積最小値テキスト">
          <a:extLst>
            <a:ext uri="{FF2B5EF4-FFF2-40B4-BE49-F238E27FC236}">
              <a16:creationId xmlns:a16="http://schemas.microsoft.com/office/drawing/2014/main" id="{A10BCFEA-926A-4BDE-883E-88F0BD2A2B8E}"/>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673" name="直線コネクタ 672">
          <a:extLst>
            <a:ext uri="{FF2B5EF4-FFF2-40B4-BE49-F238E27FC236}">
              <a16:creationId xmlns:a16="http://schemas.microsoft.com/office/drawing/2014/main" id="{0D6C0C69-A1B0-4F87-B5E2-7AF1D0E4AD4B}"/>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textlink="">
      <xdr:nvSpPr>
        <xdr:cNvPr id="674" name="【児童館】&#10;一人当たり面積最大値テキスト">
          <a:extLst>
            <a:ext uri="{FF2B5EF4-FFF2-40B4-BE49-F238E27FC236}">
              <a16:creationId xmlns:a16="http://schemas.microsoft.com/office/drawing/2014/main" id="{DB64E82A-95A1-443F-B567-762BBAA6FDC9}"/>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675" name="直線コネクタ 674">
          <a:extLst>
            <a:ext uri="{FF2B5EF4-FFF2-40B4-BE49-F238E27FC236}">
              <a16:creationId xmlns:a16="http://schemas.microsoft.com/office/drawing/2014/main" id="{D4AC1C7A-27A5-4472-80E6-28323526728F}"/>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textlink="">
      <xdr:nvSpPr>
        <xdr:cNvPr id="676" name="【児童館】&#10;一人当たり面積平均値テキスト">
          <a:extLst>
            <a:ext uri="{FF2B5EF4-FFF2-40B4-BE49-F238E27FC236}">
              <a16:creationId xmlns:a16="http://schemas.microsoft.com/office/drawing/2014/main" id="{B3465B20-911C-4A8F-9B10-BAB919344304}"/>
            </a:ext>
          </a:extLst>
        </xdr:cNvPr>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textlink="">
      <xdr:nvSpPr>
        <xdr:cNvPr id="677" name="フローチャート: 判断 676">
          <a:extLst>
            <a:ext uri="{FF2B5EF4-FFF2-40B4-BE49-F238E27FC236}">
              <a16:creationId xmlns:a16="http://schemas.microsoft.com/office/drawing/2014/main" id="{293C6433-4D7D-4BBA-AA6C-2D3225F93D9D}"/>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textlink="">
      <xdr:nvSpPr>
        <xdr:cNvPr id="678" name="フローチャート: 判断 677">
          <a:extLst>
            <a:ext uri="{FF2B5EF4-FFF2-40B4-BE49-F238E27FC236}">
              <a16:creationId xmlns:a16="http://schemas.microsoft.com/office/drawing/2014/main" id="{04B545ED-24F9-4F39-9358-3C58A92146F2}"/>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textlink="">
      <xdr:nvSpPr>
        <xdr:cNvPr id="679" name="フローチャート: 判断 678">
          <a:extLst>
            <a:ext uri="{FF2B5EF4-FFF2-40B4-BE49-F238E27FC236}">
              <a16:creationId xmlns:a16="http://schemas.microsoft.com/office/drawing/2014/main" id="{7120B34D-89E0-4AF5-9164-1A01674EB0A6}"/>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textlink="">
      <xdr:nvSpPr>
        <xdr:cNvPr id="680" name="フローチャート: 判断 679">
          <a:extLst>
            <a:ext uri="{FF2B5EF4-FFF2-40B4-BE49-F238E27FC236}">
              <a16:creationId xmlns:a16="http://schemas.microsoft.com/office/drawing/2014/main" id="{A223D891-77AB-41C6-9E02-1A99D65167FC}"/>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textlink="">
      <xdr:nvSpPr>
        <xdr:cNvPr id="681" name="フローチャート: 判断 680">
          <a:extLst>
            <a:ext uri="{FF2B5EF4-FFF2-40B4-BE49-F238E27FC236}">
              <a16:creationId xmlns:a16="http://schemas.microsoft.com/office/drawing/2014/main" id="{F9335074-E879-4D1B-BA62-5260A49BC893}"/>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682" name="テキスト ボックス 681">
          <a:extLst>
            <a:ext uri="{FF2B5EF4-FFF2-40B4-BE49-F238E27FC236}">
              <a16:creationId xmlns:a16="http://schemas.microsoft.com/office/drawing/2014/main" id="{38640C7B-D67B-4297-9D77-D5B42245C81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683" name="テキスト ボックス 682">
          <a:extLst>
            <a:ext uri="{FF2B5EF4-FFF2-40B4-BE49-F238E27FC236}">
              <a16:creationId xmlns:a16="http://schemas.microsoft.com/office/drawing/2014/main" id="{15EC9296-47A5-4CA4-8EB2-9EE880958E4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684" name="テキスト ボックス 683">
          <a:extLst>
            <a:ext uri="{FF2B5EF4-FFF2-40B4-BE49-F238E27FC236}">
              <a16:creationId xmlns:a16="http://schemas.microsoft.com/office/drawing/2014/main" id="{6031E20C-0C59-4014-B96E-178BE7DFEFF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685" name="テキスト ボックス 684">
          <a:extLst>
            <a:ext uri="{FF2B5EF4-FFF2-40B4-BE49-F238E27FC236}">
              <a16:creationId xmlns:a16="http://schemas.microsoft.com/office/drawing/2014/main" id="{3DC97927-6271-4A7F-9A8C-3C378EBDF61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686" name="テキスト ボックス 685">
          <a:extLst>
            <a:ext uri="{FF2B5EF4-FFF2-40B4-BE49-F238E27FC236}">
              <a16:creationId xmlns:a16="http://schemas.microsoft.com/office/drawing/2014/main" id="{5843BBA7-A2A2-4E5D-A831-AB3E29A3465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109764</xdr:rowOff>
    </xdr:from>
    <xdr:to>
      <xdr:col>112</xdr:col>
      <xdr:colOff>38100</xdr:colOff>
      <xdr:row>86</xdr:row>
      <xdr:rowOff>39914</xdr:rowOff>
    </xdr:to>
    <xdr:sp textlink="">
      <xdr:nvSpPr>
        <xdr:cNvPr id="687" name="楕円 686">
          <a:extLst>
            <a:ext uri="{FF2B5EF4-FFF2-40B4-BE49-F238E27FC236}">
              <a16:creationId xmlns:a16="http://schemas.microsoft.com/office/drawing/2014/main" id="{84C0EEBE-8ADD-48C6-A56B-999392C5992D}"/>
            </a:ext>
          </a:extLst>
        </xdr:cNvPr>
        <xdr:cNvSpPr/>
      </xdr:nvSpPr>
      <xdr:spPr>
        <a:xfrm>
          <a:off x="21272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109764</xdr:rowOff>
    </xdr:from>
    <xdr:to>
      <xdr:col>107</xdr:col>
      <xdr:colOff>101600</xdr:colOff>
      <xdr:row>86</xdr:row>
      <xdr:rowOff>39914</xdr:rowOff>
    </xdr:to>
    <xdr:sp textlink="">
      <xdr:nvSpPr>
        <xdr:cNvPr id="688" name="楕円 687">
          <a:extLst>
            <a:ext uri="{FF2B5EF4-FFF2-40B4-BE49-F238E27FC236}">
              <a16:creationId xmlns:a16="http://schemas.microsoft.com/office/drawing/2014/main" id="{ADBC0F66-42CF-41A3-A8A7-9DD31ACCA869}"/>
            </a:ext>
          </a:extLst>
        </xdr:cNvPr>
        <xdr:cNvSpPr/>
      </xdr:nvSpPr>
      <xdr:spPr>
        <a:xfrm>
          <a:off x="20383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160564</xdr:rowOff>
    </xdr:from>
    <xdr:to>
      <xdr:col>111</xdr:col>
      <xdr:colOff>177800</xdr:colOff>
      <xdr:row>85</xdr:row>
      <xdr:rowOff>160564</xdr:rowOff>
    </xdr:to>
    <xdr:cxnSp macro="">
      <xdr:nvCxnSpPr>
        <xdr:cNvPr id="689" name="直線コネクタ 688">
          <a:extLst>
            <a:ext uri="{FF2B5EF4-FFF2-40B4-BE49-F238E27FC236}">
              <a16:creationId xmlns:a16="http://schemas.microsoft.com/office/drawing/2014/main" id="{ECEE7C84-C4D0-45CD-BF13-590B6FDE76C3}"/>
            </a:ext>
          </a:extLst>
        </xdr:cNvPr>
        <xdr:cNvCxnSpPr/>
      </xdr:nvCxnSpPr>
      <xdr:spPr>
        <a:xfrm>
          <a:off x="20434300" y="147338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109764</xdr:rowOff>
    </xdr:from>
    <xdr:to>
      <xdr:col>102</xdr:col>
      <xdr:colOff>165100</xdr:colOff>
      <xdr:row>86</xdr:row>
      <xdr:rowOff>39914</xdr:rowOff>
    </xdr:to>
    <xdr:sp textlink="">
      <xdr:nvSpPr>
        <xdr:cNvPr id="690" name="楕円 689">
          <a:extLst>
            <a:ext uri="{FF2B5EF4-FFF2-40B4-BE49-F238E27FC236}">
              <a16:creationId xmlns:a16="http://schemas.microsoft.com/office/drawing/2014/main" id="{B6CBC536-19F3-4BA2-B8CF-0AE197CE31F8}"/>
            </a:ext>
          </a:extLst>
        </xdr:cNvPr>
        <xdr:cNvSpPr/>
      </xdr:nvSpPr>
      <xdr:spPr>
        <a:xfrm>
          <a:off x="19494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160564</xdr:rowOff>
    </xdr:from>
    <xdr:to>
      <xdr:col>107</xdr:col>
      <xdr:colOff>50800</xdr:colOff>
      <xdr:row>85</xdr:row>
      <xdr:rowOff>160564</xdr:rowOff>
    </xdr:to>
    <xdr:cxnSp macro="">
      <xdr:nvCxnSpPr>
        <xdr:cNvPr id="691" name="直線コネクタ 690">
          <a:extLst>
            <a:ext uri="{FF2B5EF4-FFF2-40B4-BE49-F238E27FC236}">
              <a16:creationId xmlns:a16="http://schemas.microsoft.com/office/drawing/2014/main" id="{238F2365-FF64-47EB-8311-702B6253897D}"/>
            </a:ext>
          </a:extLst>
        </xdr:cNvPr>
        <xdr:cNvCxnSpPr/>
      </xdr:nvCxnSpPr>
      <xdr:spPr>
        <a:xfrm>
          <a:off x="19545300" y="147338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126093</xdr:rowOff>
    </xdr:from>
    <xdr:to>
      <xdr:col>98</xdr:col>
      <xdr:colOff>38100</xdr:colOff>
      <xdr:row>86</xdr:row>
      <xdr:rowOff>56243</xdr:rowOff>
    </xdr:to>
    <xdr:sp textlink="">
      <xdr:nvSpPr>
        <xdr:cNvPr id="692" name="楕円 691">
          <a:extLst>
            <a:ext uri="{FF2B5EF4-FFF2-40B4-BE49-F238E27FC236}">
              <a16:creationId xmlns:a16="http://schemas.microsoft.com/office/drawing/2014/main" id="{1EBEF149-8590-44E0-898F-E20F02E5A7FD}"/>
            </a:ext>
          </a:extLst>
        </xdr:cNvPr>
        <xdr:cNvSpPr/>
      </xdr:nvSpPr>
      <xdr:spPr>
        <a:xfrm>
          <a:off x="18605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160564</xdr:rowOff>
    </xdr:from>
    <xdr:to>
      <xdr:col>102</xdr:col>
      <xdr:colOff>114300</xdr:colOff>
      <xdr:row>86</xdr:row>
      <xdr:rowOff>5443</xdr:rowOff>
    </xdr:to>
    <xdr:cxnSp macro="">
      <xdr:nvCxnSpPr>
        <xdr:cNvPr id="693" name="直線コネクタ 692">
          <a:extLst>
            <a:ext uri="{FF2B5EF4-FFF2-40B4-BE49-F238E27FC236}">
              <a16:creationId xmlns:a16="http://schemas.microsoft.com/office/drawing/2014/main" id="{305A4BED-F6C2-4D7B-91D5-D28F06EDF2CE}"/>
            </a:ext>
          </a:extLst>
        </xdr:cNvPr>
        <xdr:cNvCxnSpPr/>
      </xdr:nvCxnSpPr>
      <xdr:spPr>
        <a:xfrm flipV="1">
          <a:off x="18656300" y="147338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textlink="">
      <xdr:nvSpPr>
        <xdr:cNvPr id="694" name="n_1aveValue【児童館】&#10;一人当たり面積">
          <a:extLst>
            <a:ext uri="{FF2B5EF4-FFF2-40B4-BE49-F238E27FC236}">
              <a16:creationId xmlns:a16="http://schemas.microsoft.com/office/drawing/2014/main" id="{08CC0F05-3DA2-4401-AFE3-C11FD99268D6}"/>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textlink="">
      <xdr:nvSpPr>
        <xdr:cNvPr id="695" name="n_2aveValue【児童館】&#10;一人当たり面積">
          <a:extLst>
            <a:ext uri="{FF2B5EF4-FFF2-40B4-BE49-F238E27FC236}">
              <a16:creationId xmlns:a16="http://schemas.microsoft.com/office/drawing/2014/main" id="{74C47CB7-E307-4109-960C-97CE433E92EF}"/>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textlink="">
      <xdr:nvSpPr>
        <xdr:cNvPr id="696" name="n_3aveValue【児童館】&#10;一人当たり面積">
          <a:extLst>
            <a:ext uri="{FF2B5EF4-FFF2-40B4-BE49-F238E27FC236}">
              <a16:creationId xmlns:a16="http://schemas.microsoft.com/office/drawing/2014/main" id="{BF8123C2-A166-4718-ADA7-DDAD254AFA6A}"/>
            </a:ext>
          </a:extLst>
        </xdr:cNvPr>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textlink="">
      <xdr:nvSpPr>
        <xdr:cNvPr id="697" name="n_4aveValue【児童館】&#10;一人当たり面積">
          <a:extLst>
            <a:ext uri="{FF2B5EF4-FFF2-40B4-BE49-F238E27FC236}">
              <a16:creationId xmlns:a16="http://schemas.microsoft.com/office/drawing/2014/main" id="{2F72374F-6F30-49A2-B033-720BF9186DCF}"/>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31041</xdr:rowOff>
    </xdr:from>
    <xdr:ext cx="469744" cy="259045"/>
    <xdr:sp textlink="">
      <xdr:nvSpPr>
        <xdr:cNvPr id="698" name="n_1mainValue【児童館】&#10;一人当たり面積">
          <a:extLst>
            <a:ext uri="{FF2B5EF4-FFF2-40B4-BE49-F238E27FC236}">
              <a16:creationId xmlns:a16="http://schemas.microsoft.com/office/drawing/2014/main" id="{B0180D44-1D2F-4533-9A5F-AE2DE7753EA6}"/>
            </a:ext>
          </a:extLst>
        </xdr:cNvPr>
        <xdr:cNvSpPr txBox="1"/>
      </xdr:nvSpPr>
      <xdr:spPr>
        <a:xfrm>
          <a:off x="21075727" y="14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31041</xdr:rowOff>
    </xdr:from>
    <xdr:ext cx="469744" cy="259045"/>
    <xdr:sp textlink="">
      <xdr:nvSpPr>
        <xdr:cNvPr id="699" name="n_2mainValue【児童館】&#10;一人当たり面積">
          <a:extLst>
            <a:ext uri="{FF2B5EF4-FFF2-40B4-BE49-F238E27FC236}">
              <a16:creationId xmlns:a16="http://schemas.microsoft.com/office/drawing/2014/main" id="{9CDB4933-6B08-4151-BF7B-280302031B39}"/>
            </a:ext>
          </a:extLst>
        </xdr:cNvPr>
        <xdr:cNvSpPr txBox="1"/>
      </xdr:nvSpPr>
      <xdr:spPr>
        <a:xfrm>
          <a:off x="20199427" y="14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31041</xdr:rowOff>
    </xdr:from>
    <xdr:ext cx="469744" cy="259045"/>
    <xdr:sp textlink="">
      <xdr:nvSpPr>
        <xdr:cNvPr id="700" name="n_3mainValue【児童館】&#10;一人当たり面積">
          <a:extLst>
            <a:ext uri="{FF2B5EF4-FFF2-40B4-BE49-F238E27FC236}">
              <a16:creationId xmlns:a16="http://schemas.microsoft.com/office/drawing/2014/main" id="{46DC221F-E36C-450E-96B5-B3DFBBDC02F1}"/>
            </a:ext>
          </a:extLst>
        </xdr:cNvPr>
        <xdr:cNvSpPr txBox="1"/>
      </xdr:nvSpPr>
      <xdr:spPr>
        <a:xfrm>
          <a:off x="19310427" y="14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47370</xdr:rowOff>
    </xdr:from>
    <xdr:ext cx="469744" cy="259045"/>
    <xdr:sp textlink="">
      <xdr:nvSpPr>
        <xdr:cNvPr id="701" name="n_4mainValue【児童館】&#10;一人当たり面積">
          <a:extLst>
            <a:ext uri="{FF2B5EF4-FFF2-40B4-BE49-F238E27FC236}">
              <a16:creationId xmlns:a16="http://schemas.microsoft.com/office/drawing/2014/main" id="{897327EC-F65F-4167-80D6-CB3AF6E6BB69}"/>
            </a:ext>
          </a:extLst>
        </xdr:cNvPr>
        <xdr:cNvSpPr txBox="1"/>
      </xdr:nvSpPr>
      <xdr:spPr>
        <a:xfrm>
          <a:off x="184214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702" name="正方形/長方形 701">
          <a:extLst>
            <a:ext uri="{FF2B5EF4-FFF2-40B4-BE49-F238E27FC236}">
              <a16:creationId xmlns:a16="http://schemas.microsoft.com/office/drawing/2014/main" id="{7EA08C3A-BD54-4597-8CE8-1523248559E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703" name="正方形/長方形 702">
          <a:extLst>
            <a:ext uri="{FF2B5EF4-FFF2-40B4-BE49-F238E27FC236}">
              <a16:creationId xmlns:a16="http://schemas.microsoft.com/office/drawing/2014/main" id="{735D1A52-791B-456C-B0B4-A1EDF8931D8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704" name="正方形/長方形 703">
          <a:extLst>
            <a:ext uri="{FF2B5EF4-FFF2-40B4-BE49-F238E27FC236}">
              <a16:creationId xmlns:a16="http://schemas.microsoft.com/office/drawing/2014/main" id="{AC27A96D-30D9-440D-B320-4779DB1CFC1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705" name="正方形/長方形 704">
          <a:extLst>
            <a:ext uri="{FF2B5EF4-FFF2-40B4-BE49-F238E27FC236}">
              <a16:creationId xmlns:a16="http://schemas.microsoft.com/office/drawing/2014/main" id="{424A7376-3FFC-42E4-AD7F-85373B3C4FF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706" name="正方形/長方形 705">
          <a:extLst>
            <a:ext uri="{FF2B5EF4-FFF2-40B4-BE49-F238E27FC236}">
              <a16:creationId xmlns:a16="http://schemas.microsoft.com/office/drawing/2014/main" id="{28D5AB07-963C-416B-8CA6-DF9948F2A8D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707" name="正方形/長方形 706">
          <a:extLst>
            <a:ext uri="{FF2B5EF4-FFF2-40B4-BE49-F238E27FC236}">
              <a16:creationId xmlns:a16="http://schemas.microsoft.com/office/drawing/2014/main" id="{1974CB24-EC2D-4608-9EAC-14B089D78D3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708" name="正方形/長方形 707">
          <a:extLst>
            <a:ext uri="{FF2B5EF4-FFF2-40B4-BE49-F238E27FC236}">
              <a16:creationId xmlns:a16="http://schemas.microsoft.com/office/drawing/2014/main" id="{9E580423-4BBB-4E6D-AF3A-70D6B4535DA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709" name="正方形/長方形 708">
          <a:extLst>
            <a:ext uri="{FF2B5EF4-FFF2-40B4-BE49-F238E27FC236}">
              <a16:creationId xmlns:a16="http://schemas.microsoft.com/office/drawing/2014/main" id="{0423770C-D2C2-4BDA-9F8E-64BDBEFD35B9}"/>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textlink="">
      <xdr:nvSpPr>
        <xdr:cNvPr id="710" name="正方形/長方形 709">
          <a:extLst>
            <a:ext uri="{FF2B5EF4-FFF2-40B4-BE49-F238E27FC236}">
              <a16:creationId xmlns:a16="http://schemas.microsoft.com/office/drawing/2014/main" id="{25CA0370-FBEB-4468-BF01-10637B3515A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711" name="正方形/長方形 710">
          <a:extLst>
            <a:ext uri="{FF2B5EF4-FFF2-40B4-BE49-F238E27FC236}">
              <a16:creationId xmlns:a16="http://schemas.microsoft.com/office/drawing/2014/main" id="{6C854732-79C7-4593-A2EB-9E3B9D55619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712" name="正方形/長方形 711">
          <a:extLst>
            <a:ext uri="{FF2B5EF4-FFF2-40B4-BE49-F238E27FC236}">
              <a16:creationId xmlns:a16="http://schemas.microsoft.com/office/drawing/2014/main" id="{82DF1052-1D25-4B6A-8F82-43CE49BF4B4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713" name="正方形/長方形 712">
          <a:extLst>
            <a:ext uri="{FF2B5EF4-FFF2-40B4-BE49-F238E27FC236}">
              <a16:creationId xmlns:a16="http://schemas.microsoft.com/office/drawing/2014/main" id="{027227EE-8031-41FD-A8DD-66CC71CAE52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714" name="正方形/長方形 713">
          <a:extLst>
            <a:ext uri="{FF2B5EF4-FFF2-40B4-BE49-F238E27FC236}">
              <a16:creationId xmlns:a16="http://schemas.microsoft.com/office/drawing/2014/main" id="{BCA5D1F7-EA60-4D3D-B3DF-5B57E5E80E6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15" name="正方形/長方形 714">
          <a:extLst>
            <a:ext uri="{FF2B5EF4-FFF2-40B4-BE49-F238E27FC236}">
              <a16:creationId xmlns:a16="http://schemas.microsoft.com/office/drawing/2014/main" id="{227A494F-DC88-4D94-90F6-50371EAF05B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716" name="正方形/長方形 715">
          <a:extLst>
            <a:ext uri="{FF2B5EF4-FFF2-40B4-BE49-F238E27FC236}">
              <a16:creationId xmlns:a16="http://schemas.microsoft.com/office/drawing/2014/main" id="{0C82E1CC-120A-4814-BAFC-B09CE96C5BA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717" name="正方形/長方形 716">
          <a:extLst>
            <a:ext uri="{FF2B5EF4-FFF2-40B4-BE49-F238E27FC236}">
              <a16:creationId xmlns:a16="http://schemas.microsoft.com/office/drawing/2014/main" id="{5ADCE8D8-68A8-4E1C-A464-401BD8972948}"/>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textlink="">
      <xdr:nvSpPr>
        <xdr:cNvPr id="718" name="正方形/長方形 717">
          <a:extLst>
            <a:ext uri="{FF2B5EF4-FFF2-40B4-BE49-F238E27FC236}">
              <a16:creationId xmlns:a16="http://schemas.microsoft.com/office/drawing/2014/main" id="{442B0106-5276-46F8-A883-3188738FC7A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19" name="正方形/長方形 718">
          <a:extLst>
            <a:ext uri="{FF2B5EF4-FFF2-40B4-BE49-F238E27FC236}">
              <a16:creationId xmlns:a16="http://schemas.microsoft.com/office/drawing/2014/main" id="{30F6D8C9-D3F6-4195-AC19-C953F3AA2C3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20" name="テキスト ボックス 719">
          <a:extLst>
            <a:ext uri="{FF2B5EF4-FFF2-40B4-BE49-F238E27FC236}">
              <a16:creationId xmlns:a16="http://schemas.microsoft.com/office/drawing/2014/main" id="{41E57304-B1A0-45E4-A726-150B9ECF27B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多くの施設類型において類似団体内平均より減価償却が進んでおり、更新が必要な有形固定資産が多くあることが分かる。これは、昭和５０年代の人口急増により、当時公共施設などの社会的インフラの整備を行った有形固定資産が多くあることが起因している。</a:t>
          </a:r>
          <a:endParaRPr lang="ja-JP" altLang="ja-JP" sz="1400">
            <a:effectLst/>
          </a:endParaRPr>
        </a:p>
        <a:p>
          <a:r>
            <a:rPr kumimoji="1" lang="ja-JP" altLang="ja-JP" sz="1100">
              <a:solidFill>
                <a:schemeClr val="dk1"/>
              </a:solidFill>
              <a:effectLst/>
              <a:latin typeface="+mn-lt"/>
              <a:ea typeface="+mn-ea"/>
              <a:cs typeface="+mn-cs"/>
            </a:rPr>
            <a:t>今後の有形固定資産の更新の際には、同類系の施設だけでなく、他類系の施設も含め、施設等の集約化・複合化を進める必要がある。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6E209D83-FCC8-438E-98EF-19A749BE10C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D02E18DF-202A-4E11-91D4-DE6C52D0855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E71962D4-4660-44A3-8372-05D97EA9A91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EBD03C7B-F51C-4483-8F66-409DD45A9FB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三重県名張市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98348ECF-ED68-4DC5-800A-863630DAFEE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C6F8BD84-9C95-4343-A213-FA5EF723ABE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6386D9CA-0CBC-4C5D-9F1B-393A4FAE346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4525DFD-B289-4FC8-8C39-FAFF77292C4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1471F1-BC09-4B33-8620-B4ACAFBEF1B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DF5B10D8-5D5E-4DA8-92AF-2606C45BC68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74,229
72,912
129.77
32,762,527
32,276,330
382,886
17,517,408
30,505,961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370B4390-CB05-4BBB-9566-1B4E3DA44AD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C34844B0-2E67-474E-99ED-F358F0B8451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B1A9D4AB-43C3-44A3-9CA3-51CDF8C249C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14.9
125.8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B176C4CD-F377-46B3-AB5E-E28E9926849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1C94DC64-E546-4A8A-BCD6-B04F0326745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ACD1EB88-11C4-46EA-99A3-7B8945B79CC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7FC78D46-6E46-4FD7-A432-E05BE6B43DC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3B42DB63-E9BB-4F03-B46F-FA94EC9E131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BDAF0243-67E2-4B40-89ED-42B58660CBD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683F8ACE-D887-45CE-A507-4B2279DFB56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C246F18-E29D-426A-9CB2-E65D337B04D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56BEB561-27B0-4704-A91F-94386556FD7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E598FE37-6A73-4496-BD93-8C3ED9E3A3F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C497933-6D6D-4D0B-AA1C-0D2744EA0AB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2297860-2F31-475D-837A-D6B89C95FD0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43A3710-2B7D-4ECA-BA24-B5E03B33C7D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3C74D51-912B-4D21-BE00-D556158B17C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F2E1A180-6F0D-4563-A404-AC3DAC29AEE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E7903064-124B-4047-A8EF-E6E8B067A6E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601668F7-ED51-4D83-BC84-1400B982781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73BD8CB3-AD4D-4ACA-BD8E-7EB7E733A9A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216D952D-EB12-4155-930E-174BF140AB3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F92F4230-AA56-4677-845A-2AE4683237C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6459DACE-3396-4A44-81C0-AD16BDC7A8D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4F65ABA5-FB5B-4CE5-96AE-902300D056F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188B3D29-2667-4BF7-98CE-535621B361D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12B3EBEA-B080-48EE-BB11-3E4E348AE83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16B0BEDA-F09C-43B2-9038-8978C854535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3E2949E7-AD38-4660-8A58-983C503452A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4778ECAD-DD29-4333-A7FC-EDF20F71D4F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A93D997-165D-4CD7-B633-E5DD912EE10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40EA6CE2-15A7-49FA-95FD-3E1B077A9F2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DA6AFEB-AADF-4692-8D9D-7225A6BD25A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textlink="">
      <xdr:nvSpPr>
        <xdr:cNvPr id="45" name="テキスト ボックス 44">
          <a:extLst>
            <a:ext uri="{FF2B5EF4-FFF2-40B4-BE49-F238E27FC236}">
              <a16:creationId xmlns:a16="http://schemas.microsoft.com/office/drawing/2014/main" id="{4807E27B-447A-4D04-8C90-DEBC7114F0A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857CD04-8393-40B2-927B-31795596523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textlink="">
      <xdr:nvSpPr>
        <xdr:cNvPr id="47" name="テキスト ボックス 46">
          <a:extLst>
            <a:ext uri="{FF2B5EF4-FFF2-40B4-BE49-F238E27FC236}">
              <a16:creationId xmlns:a16="http://schemas.microsoft.com/office/drawing/2014/main" id="{93845051-21C7-4EFB-824A-65E1F59ECFD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1B3D92A-6779-42BC-9CFB-882340963CF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textlink="">
      <xdr:nvSpPr>
        <xdr:cNvPr id="49" name="テキスト ボックス 48">
          <a:extLst>
            <a:ext uri="{FF2B5EF4-FFF2-40B4-BE49-F238E27FC236}">
              <a16:creationId xmlns:a16="http://schemas.microsoft.com/office/drawing/2014/main" id="{CE9B6367-CD8F-44EE-BD85-58CFEBF16FC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08E0615-F9F1-4D9F-9ACF-3A323A83B74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textlink="">
      <xdr:nvSpPr>
        <xdr:cNvPr id="51" name="テキスト ボックス 50">
          <a:extLst>
            <a:ext uri="{FF2B5EF4-FFF2-40B4-BE49-F238E27FC236}">
              <a16:creationId xmlns:a16="http://schemas.microsoft.com/office/drawing/2014/main" id="{27F9209C-F98D-49B9-8233-31B666FC3D1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D7995AF-3D0C-4CE6-921B-BF4ACB86AFF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textlink="">
      <xdr:nvSpPr>
        <xdr:cNvPr id="53" name="テキスト ボックス 52">
          <a:extLst>
            <a:ext uri="{FF2B5EF4-FFF2-40B4-BE49-F238E27FC236}">
              <a16:creationId xmlns:a16="http://schemas.microsoft.com/office/drawing/2014/main" id="{8BF70A1A-801E-40AD-A235-4F6973F228D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545D2A8-7BD6-4123-9EDA-1D20A221CCD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textlink="">
      <xdr:nvSpPr>
        <xdr:cNvPr id="55" name="テキスト ボックス 54">
          <a:extLst>
            <a:ext uri="{FF2B5EF4-FFF2-40B4-BE49-F238E27FC236}">
              <a16:creationId xmlns:a16="http://schemas.microsoft.com/office/drawing/2014/main" id="{80028EDD-766E-441B-BF71-333A0A65560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7A9B83F-30AF-416C-849A-98CB7EA8BDB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textlink="">
      <xdr:nvSpPr>
        <xdr:cNvPr id="57" name="【図書館】&#10;有形固定資産減価償却率グラフ枠">
          <a:extLst>
            <a:ext uri="{FF2B5EF4-FFF2-40B4-BE49-F238E27FC236}">
              <a16:creationId xmlns:a16="http://schemas.microsoft.com/office/drawing/2014/main" id="{DFB8E1EE-33FE-4778-B478-BB6F0E7636E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B343F99A-65C0-45B3-98F9-2B3CA4D07902}"/>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textlink="">
      <xdr:nvSpPr>
        <xdr:cNvPr id="59" name="【図書館】&#10;有形固定資産減価償却率最小値テキスト">
          <a:extLst>
            <a:ext uri="{FF2B5EF4-FFF2-40B4-BE49-F238E27FC236}">
              <a16:creationId xmlns:a16="http://schemas.microsoft.com/office/drawing/2014/main" id="{295285D1-5EF8-4E13-B0F0-55C910181A15}"/>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325F08BA-22C3-4A26-A461-9664A96ECFF2}"/>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textlink="">
      <xdr:nvSpPr>
        <xdr:cNvPr id="61" name="【図書館】&#10;有形固定資産減価償却率最大値テキスト">
          <a:extLst>
            <a:ext uri="{FF2B5EF4-FFF2-40B4-BE49-F238E27FC236}">
              <a16:creationId xmlns:a16="http://schemas.microsoft.com/office/drawing/2014/main" id="{A01DBFED-772F-4357-8229-132B2482BFC5}"/>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E9FCBCDA-122C-4CCF-97D2-3F97223EA7CE}"/>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textlink="">
      <xdr:nvSpPr>
        <xdr:cNvPr id="63" name="【図書館】&#10;有形固定資産減価償却率平均値テキスト">
          <a:extLst>
            <a:ext uri="{FF2B5EF4-FFF2-40B4-BE49-F238E27FC236}">
              <a16:creationId xmlns:a16="http://schemas.microsoft.com/office/drawing/2014/main" id="{4DE6259E-1294-495D-8FB1-9995FB7DDF04}"/>
            </a:ext>
          </a:extLst>
        </xdr:cNvPr>
        <xdr:cNvSpPr txBox="1"/>
      </xdr:nvSpPr>
      <xdr:spPr>
        <a:xfrm>
          <a:off x="4673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textlink="">
      <xdr:nvSpPr>
        <xdr:cNvPr id="64" name="フローチャート: 判断 63">
          <a:extLst>
            <a:ext uri="{FF2B5EF4-FFF2-40B4-BE49-F238E27FC236}">
              <a16:creationId xmlns:a16="http://schemas.microsoft.com/office/drawing/2014/main" id="{0F6F7D36-B49E-4434-952D-C7D69BBBE8BF}"/>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textlink="">
      <xdr:nvSpPr>
        <xdr:cNvPr id="65" name="フローチャート: 判断 64">
          <a:extLst>
            <a:ext uri="{FF2B5EF4-FFF2-40B4-BE49-F238E27FC236}">
              <a16:creationId xmlns:a16="http://schemas.microsoft.com/office/drawing/2014/main" id="{AC7DFB46-62AF-473E-A7BC-C0D35747FC89}"/>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textlink="">
      <xdr:nvSpPr>
        <xdr:cNvPr id="66" name="フローチャート: 判断 65">
          <a:extLst>
            <a:ext uri="{FF2B5EF4-FFF2-40B4-BE49-F238E27FC236}">
              <a16:creationId xmlns:a16="http://schemas.microsoft.com/office/drawing/2014/main" id="{3B49EF8C-0F6F-4110-8B2F-1E8D19741548}"/>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textlink="">
      <xdr:nvSpPr>
        <xdr:cNvPr id="67" name="フローチャート: 判断 66">
          <a:extLst>
            <a:ext uri="{FF2B5EF4-FFF2-40B4-BE49-F238E27FC236}">
              <a16:creationId xmlns:a16="http://schemas.microsoft.com/office/drawing/2014/main" id="{E05EA6D6-225F-4987-9C63-AD3D6491D92F}"/>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textlink="">
      <xdr:nvSpPr>
        <xdr:cNvPr id="68" name="フローチャート: 判断 67">
          <a:extLst>
            <a:ext uri="{FF2B5EF4-FFF2-40B4-BE49-F238E27FC236}">
              <a16:creationId xmlns:a16="http://schemas.microsoft.com/office/drawing/2014/main" id="{5345657E-D7A8-4D3F-8102-E1287354EED0}"/>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9" name="テキスト ボックス 68">
          <a:extLst>
            <a:ext uri="{FF2B5EF4-FFF2-40B4-BE49-F238E27FC236}">
              <a16:creationId xmlns:a16="http://schemas.microsoft.com/office/drawing/2014/main" id="{D8CB6CFA-2147-476E-AD0A-8133FF4DAC3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04016977-E244-4C1F-AD94-1BB288FFD19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1" name="テキスト ボックス 70">
          <a:extLst>
            <a:ext uri="{FF2B5EF4-FFF2-40B4-BE49-F238E27FC236}">
              <a16:creationId xmlns:a16="http://schemas.microsoft.com/office/drawing/2014/main" id="{C9DAD8BA-FC45-4C17-B34F-E5F127E7827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2" name="テキスト ボックス 71">
          <a:extLst>
            <a:ext uri="{FF2B5EF4-FFF2-40B4-BE49-F238E27FC236}">
              <a16:creationId xmlns:a16="http://schemas.microsoft.com/office/drawing/2014/main" id="{65734851-5E85-4A1F-A3C3-AB548056C5E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3" name="テキスト ボックス 72">
          <a:extLst>
            <a:ext uri="{FF2B5EF4-FFF2-40B4-BE49-F238E27FC236}">
              <a16:creationId xmlns:a16="http://schemas.microsoft.com/office/drawing/2014/main" id="{B76C918A-22E2-487C-AF17-22B69351C53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907</xdr:rowOff>
    </xdr:from>
    <xdr:to>
      <xdr:col>20</xdr:col>
      <xdr:colOff>38100</xdr:colOff>
      <xdr:row>39</xdr:row>
      <xdr:rowOff>102507</xdr:rowOff>
    </xdr:to>
    <xdr:sp textlink="">
      <xdr:nvSpPr>
        <xdr:cNvPr id="74" name="楕円 73">
          <a:extLst>
            <a:ext uri="{FF2B5EF4-FFF2-40B4-BE49-F238E27FC236}">
              <a16:creationId xmlns:a16="http://schemas.microsoft.com/office/drawing/2014/main" id="{59DD823C-348E-4E8A-97F9-972C8CBCF967}"/>
            </a:ext>
          </a:extLst>
        </xdr:cNvPr>
        <xdr:cNvSpPr/>
      </xdr:nvSpPr>
      <xdr:spPr>
        <a:xfrm>
          <a:off x="3746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128270</xdr:rowOff>
    </xdr:from>
    <xdr:to>
      <xdr:col>15</xdr:col>
      <xdr:colOff>101600</xdr:colOff>
      <xdr:row>39</xdr:row>
      <xdr:rowOff>58420</xdr:rowOff>
    </xdr:to>
    <xdr:sp textlink="">
      <xdr:nvSpPr>
        <xdr:cNvPr id="75" name="楕円 74">
          <a:extLst>
            <a:ext uri="{FF2B5EF4-FFF2-40B4-BE49-F238E27FC236}">
              <a16:creationId xmlns:a16="http://schemas.microsoft.com/office/drawing/2014/main" id="{AB49B4B9-11B8-4430-9184-F9A026FBDFBA}"/>
            </a:ext>
          </a:extLst>
        </xdr:cNvPr>
        <xdr:cNvSpPr/>
      </xdr:nvSpPr>
      <xdr:spPr>
        <a:xfrm>
          <a:off x="2857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7620</xdr:rowOff>
    </xdr:from>
    <xdr:to>
      <xdr:col>19</xdr:col>
      <xdr:colOff>177800</xdr:colOff>
      <xdr:row>39</xdr:row>
      <xdr:rowOff>51707</xdr:rowOff>
    </xdr:to>
    <xdr:cxnSp macro="">
      <xdr:nvCxnSpPr>
        <xdr:cNvPr id="76" name="直線コネクタ 75">
          <a:extLst>
            <a:ext uri="{FF2B5EF4-FFF2-40B4-BE49-F238E27FC236}">
              <a16:creationId xmlns:a16="http://schemas.microsoft.com/office/drawing/2014/main" id="{8BEFC71B-70D2-4D0A-B4C6-A09ED5C92F7B}"/>
            </a:ext>
          </a:extLst>
        </xdr:cNvPr>
        <xdr:cNvCxnSpPr/>
      </xdr:nvCxnSpPr>
      <xdr:spPr>
        <a:xfrm>
          <a:off x="2908300" y="669417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156028</xdr:rowOff>
    </xdr:from>
    <xdr:to>
      <xdr:col>10</xdr:col>
      <xdr:colOff>165100</xdr:colOff>
      <xdr:row>39</xdr:row>
      <xdr:rowOff>86178</xdr:rowOff>
    </xdr:to>
    <xdr:sp textlink="">
      <xdr:nvSpPr>
        <xdr:cNvPr id="77" name="楕円 76">
          <a:extLst>
            <a:ext uri="{FF2B5EF4-FFF2-40B4-BE49-F238E27FC236}">
              <a16:creationId xmlns:a16="http://schemas.microsoft.com/office/drawing/2014/main" id="{00188C71-B2FB-4762-AF5D-2C870C0F0777}"/>
            </a:ext>
          </a:extLst>
        </xdr:cNvPr>
        <xdr:cNvSpPr/>
      </xdr:nvSpPr>
      <xdr:spPr>
        <a:xfrm>
          <a:off x="19685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7620</xdr:rowOff>
    </xdr:from>
    <xdr:to>
      <xdr:col>15</xdr:col>
      <xdr:colOff>50800</xdr:colOff>
      <xdr:row>39</xdr:row>
      <xdr:rowOff>35378</xdr:rowOff>
    </xdr:to>
    <xdr:cxnSp macro="">
      <xdr:nvCxnSpPr>
        <xdr:cNvPr id="78" name="直線コネクタ 77">
          <a:extLst>
            <a:ext uri="{FF2B5EF4-FFF2-40B4-BE49-F238E27FC236}">
              <a16:creationId xmlns:a16="http://schemas.microsoft.com/office/drawing/2014/main" id="{D9392D58-658F-4E65-9269-3ACDF47E246D}"/>
            </a:ext>
          </a:extLst>
        </xdr:cNvPr>
        <xdr:cNvCxnSpPr/>
      </xdr:nvCxnSpPr>
      <xdr:spPr>
        <a:xfrm flipV="1">
          <a:off x="2019300" y="669417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116840</xdr:rowOff>
    </xdr:from>
    <xdr:to>
      <xdr:col>6</xdr:col>
      <xdr:colOff>38100</xdr:colOff>
      <xdr:row>39</xdr:row>
      <xdr:rowOff>46990</xdr:rowOff>
    </xdr:to>
    <xdr:sp textlink="">
      <xdr:nvSpPr>
        <xdr:cNvPr id="79" name="楕円 78">
          <a:extLst>
            <a:ext uri="{FF2B5EF4-FFF2-40B4-BE49-F238E27FC236}">
              <a16:creationId xmlns:a16="http://schemas.microsoft.com/office/drawing/2014/main" id="{81A71C46-1A83-4167-A49B-EE2D87CBD193}"/>
            </a:ext>
          </a:extLst>
        </xdr:cNvPr>
        <xdr:cNvSpPr/>
      </xdr:nvSpPr>
      <xdr:spPr>
        <a:xfrm>
          <a:off x="1079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167640</xdr:rowOff>
    </xdr:from>
    <xdr:to>
      <xdr:col>10</xdr:col>
      <xdr:colOff>114300</xdr:colOff>
      <xdr:row>39</xdr:row>
      <xdr:rowOff>35378</xdr:rowOff>
    </xdr:to>
    <xdr:cxnSp macro="">
      <xdr:nvCxnSpPr>
        <xdr:cNvPr id="80" name="直線コネクタ 79">
          <a:extLst>
            <a:ext uri="{FF2B5EF4-FFF2-40B4-BE49-F238E27FC236}">
              <a16:creationId xmlns:a16="http://schemas.microsoft.com/office/drawing/2014/main" id="{468CC76A-6599-4C09-BBD5-6475CC4AAA76}"/>
            </a:ext>
          </a:extLst>
        </xdr:cNvPr>
        <xdr:cNvCxnSpPr/>
      </xdr:nvCxnSpPr>
      <xdr:spPr>
        <a:xfrm>
          <a:off x="1130300" y="668274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textlink="">
      <xdr:nvSpPr>
        <xdr:cNvPr id="81" name="n_1aveValue【図書館】&#10;有形固定資産減価償却率">
          <a:extLst>
            <a:ext uri="{FF2B5EF4-FFF2-40B4-BE49-F238E27FC236}">
              <a16:creationId xmlns:a16="http://schemas.microsoft.com/office/drawing/2014/main" id="{60905926-5835-477A-B504-50BBE052D51E}"/>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textlink="">
      <xdr:nvSpPr>
        <xdr:cNvPr id="82" name="n_2aveValue【図書館】&#10;有形固定資産減価償却率">
          <a:extLst>
            <a:ext uri="{FF2B5EF4-FFF2-40B4-BE49-F238E27FC236}">
              <a16:creationId xmlns:a16="http://schemas.microsoft.com/office/drawing/2014/main" id="{182BABCE-13D5-4921-95A3-F417C9F38594}"/>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textlink="">
      <xdr:nvSpPr>
        <xdr:cNvPr id="83" name="n_3aveValue【図書館】&#10;有形固定資産減価償却率">
          <a:extLst>
            <a:ext uri="{FF2B5EF4-FFF2-40B4-BE49-F238E27FC236}">
              <a16:creationId xmlns:a16="http://schemas.microsoft.com/office/drawing/2014/main" id="{638A1D28-6F79-49C8-ADAC-7069D80F5718}"/>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textlink="">
      <xdr:nvSpPr>
        <xdr:cNvPr id="84" name="n_4aveValue【図書館】&#10;有形固定資産減価償却率">
          <a:extLst>
            <a:ext uri="{FF2B5EF4-FFF2-40B4-BE49-F238E27FC236}">
              <a16:creationId xmlns:a16="http://schemas.microsoft.com/office/drawing/2014/main" id="{13F15CCB-A21D-4D3D-9307-BF28E893C12C}"/>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93634</xdr:rowOff>
    </xdr:from>
    <xdr:ext cx="405111" cy="259045"/>
    <xdr:sp textlink="">
      <xdr:nvSpPr>
        <xdr:cNvPr id="85" name="n_1mainValue【図書館】&#10;有形固定資産減価償却率">
          <a:extLst>
            <a:ext uri="{FF2B5EF4-FFF2-40B4-BE49-F238E27FC236}">
              <a16:creationId xmlns:a16="http://schemas.microsoft.com/office/drawing/2014/main" id="{FDB96341-1259-4514-B945-27A0E19069C2}"/>
            </a:ext>
          </a:extLst>
        </xdr:cNvPr>
        <xdr:cNvSpPr txBox="1"/>
      </xdr:nvSpPr>
      <xdr:spPr>
        <a:xfrm>
          <a:off x="35820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49547</xdr:rowOff>
    </xdr:from>
    <xdr:ext cx="405111" cy="259045"/>
    <xdr:sp textlink="">
      <xdr:nvSpPr>
        <xdr:cNvPr id="86" name="n_2mainValue【図書館】&#10;有形固定資産減価償却率">
          <a:extLst>
            <a:ext uri="{FF2B5EF4-FFF2-40B4-BE49-F238E27FC236}">
              <a16:creationId xmlns:a16="http://schemas.microsoft.com/office/drawing/2014/main" id="{8193D997-AA20-478E-8288-A7AE7A51147C}"/>
            </a:ext>
          </a:extLst>
        </xdr:cNvPr>
        <xdr:cNvSpPr txBox="1"/>
      </xdr:nvSpPr>
      <xdr:spPr>
        <a:xfrm>
          <a:off x="27057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77305</xdr:rowOff>
    </xdr:from>
    <xdr:ext cx="405111" cy="259045"/>
    <xdr:sp textlink="">
      <xdr:nvSpPr>
        <xdr:cNvPr id="87" name="n_3mainValue【図書館】&#10;有形固定資産減価償却率">
          <a:extLst>
            <a:ext uri="{FF2B5EF4-FFF2-40B4-BE49-F238E27FC236}">
              <a16:creationId xmlns:a16="http://schemas.microsoft.com/office/drawing/2014/main" id="{0C4EDF42-9285-4DB2-8919-78D553A3E45F}"/>
            </a:ext>
          </a:extLst>
        </xdr:cNvPr>
        <xdr:cNvSpPr txBox="1"/>
      </xdr:nvSpPr>
      <xdr:spPr>
        <a:xfrm>
          <a:off x="1816744"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38117</xdr:rowOff>
    </xdr:from>
    <xdr:ext cx="405111" cy="259045"/>
    <xdr:sp textlink="">
      <xdr:nvSpPr>
        <xdr:cNvPr id="88" name="n_4mainValue【図書館】&#10;有形固定資産減価償却率">
          <a:extLst>
            <a:ext uri="{FF2B5EF4-FFF2-40B4-BE49-F238E27FC236}">
              <a16:creationId xmlns:a16="http://schemas.microsoft.com/office/drawing/2014/main" id="{6FD5BCB3-0BA8-451C-9BDB-3103B41D68CC}"/>
            </a:ext>
          </a:extLst>
        </xdr:cNvPr>
        <xdr:cNvSpPr txBox="1"/>
      </xdr:nvSpPr>
      <xdr:spPr>
        <a:xfrm>
          <a:off x="927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89" name="正方形/長方形 88">
          <a:extLst>
            <a:ext uri="{FF2B5EF4-FFF2-40B4-BE49-F238E27FC236}">
              <a16:creationId xmlns:a16="http://schemas.microsoft.com/office/drawing/2014/main" id="{8D304BF8-2882-4533-A3AE-8BFA92C8D2B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0" name="正方形/長方形 89">
          <a:extLst>
            <a:ext uri="{FF2B5EF4-FFF2-40B4-BE49-F238E27FC236}">
              <a16:creationId xmlns:a16="http://schemas.microsoft.com/office/drawing/2014/main" id="{77CA97CE-95BC-42E2-9007-C8E60D15FA9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1" name="正方形/長方形 90">
          <a:extLst>
            <a:ext uri="{FF2B5EF4-FFF2-40B4-BE49-F238E27FC236}">
              <a16:creationId xmlns:a16="http://schemas.microsoft.com/office/drawing/2014/main" id="{442378E3-E130-4B80-8B0A-F258ABD9BB9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2" name="正方形/長方形 91">
          <a:extLst>
            <a:ext uri="{FF2B5EF4-FFF2-40B4-BE49-F238E27FC236}">
              <a16:creationId xmlns:a16="http://schemas.microsoft.com/office/drawing/2014/main" id="{B8C634CB-4E10-4A65-826F-2FB8ADC1293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3" name="正方形/長方形 92">
          <a:extLst>
            <a:ext uri="{FF2B5EF4-FFF2-40B4-BE49-F238E27FC236}">
              <a16:creationId xmlns:a16="http://schemas.microsoft.com/office/drawing/2014/main" id="{12FA3C93-1F06-4B6A-9CE2-DFA620F1706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4" name="正方形/長方形 93">
          <a:extLst>
            <a:ext uri="{FF2B5EF4-FFF2-40B4-BE49-F238E27FC236}">
              <a16:creationId xmlns:a16="http://schemas.microsoft.com/office/drawing/2014/main" id="{74637B0E-ACAE-4BD3-8C46-9C8510C7CC2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5" name="正方形/長方形 94">
          <a:extLst>
            <a:ext uri="{FF2B5EF4-FFF2-40B4-BE49-F238E27FC236}">
              <a16:creationId xmlns:a16="http://schemas.microsoft.com/office/drawing/2014/main" id="{1477558B-7BCD-47EE-9DC8-E7E4FE6EF7F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6" name="正方形/長方形 95">
          <a:extLst>
            <a:ext uri="{FF2B5EF4-FFF2-40B4-BE49-F238E27FC236}">
              <a16:creationId xmlns:a16="http://schemas.microsoft.com/office/drawing/2014/main" id="{BB835BF0-00CA-4E69-83A4-EA162439AA4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97" name="テキスト ボックス 96">
          <a:extLst>
            <a:ext uri="{FF2B5EF4-FFF2-40B4-BE49-F238E27FC236}">
              <a16:creationId xmlns:a16="http://schemas.microsoft.com/office/drawing/2014/main" id="{EAF93745-6134-44F8-BE2D-978026BB994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CB995CD-4152-4982-AB3C-380C75CD6B0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2C724797-CE64-4D20-BCE4-2913915D8C2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0" name="テキスト ボックス 99">
          <a:extLst>
            <a:ext uri="{FF2B5EF4-FFF2-40B4-BE49-F238E27FC236}">
              <a16:creationId xmlns:a16="http://schemas.microsoft.com/office/drawing/2014/main" id="{224F5FB7-FED4-4C9B-8B06-99020E1D45C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C4218C1C-31EF-44C3-967C-C772D8FD0E2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2" name="テキスト ボックス 101">
          <a:extLst>
            <a:ext uri="{FF2B5EF4-FFF2-40B4-BE49-F238E27FC236}">
              <a16:creationId xmlns:a16="http://schemas.microsoft.com/office/drawing/2014/main" id="{48EF4909-3807-4F94-88F4-BBA23F1DAB2F}"/>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B93051BF-4057-4354-95FC-E7E555CCF26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4" name="テキスト ボックス 103">
          <a:extLst>
            <a:ext uri="{FF2B5EF4-FFF2-40B4-BE49-F238E27FC236}">
              <a16:creationId xmlns:a16="http://schemas.microsoft.com/office/drawing/2014/main" id="{96876E9B-43F7-4954-B471-14EF9CCE2A2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2F813BF4-44ED-439E-A0D7-3CF750F9F9E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6" name="テキスト ボックス 105">
          <a:extLst>
            <a:ext uri="{FF2B5EF4-FFF2-40B4-BE49-F238E27FC236}">
              <a16:creationId xmlns:a16="http://schemas.microsoft.com/office/drawing/2014/main" id="{82768EE8-BBD7-4032-B62C-7DE1F7E5C6F4}"/>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DC40B81-B8CB-4135-A40A-36291CFEB0A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textlink="">
      <xdr:nvSpPr>
        <xdr:cNvPr id="108" name="テキスト ボックス 107">
          <a:extLst>
            <a:ext uri="{FF2B5EF4-FFF2-40B4-BE49-F238E27FC236}">
              <a16:creationId xmlns:a16="http://schemas.microsoft.com/office/drawing/2014/main" id="{083A21B4-6F8E-4E5D-B7F9-FCB05889770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6666AE8-53B2-4510-8CCA-1367146C0D4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0" name="テキスト ボックス 109">
          <a:extLst>
            <a:ext uri="{FF2B5EF4-FFF2-40B4-BE49-F238E27FC236}">
              <a16:creationId xmlns:a16="http://schemas.microsoft.com/office/drawing/2014/main" id="{196A7C6F-359D-42A5-B511-5240E970E7D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1" name="【図書館】&#10;一人当たり面積グラフ枠">
          <a:extLst>
            <a:ext uri="{FF2B5EF4-FFF2-40B4-BE49-F238E27FC236}">
              <a16:creationId xmlns:a16="http://schemas.microsoft.com/office/drawing/2014/main" id="{E0A53C4C-12CD-4212-9010-100A53E5984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2" name="直線コネクタ 111">
          <a:extLst>
            <a:ext uri="{FF2B5EF4-FFF2-40B4-BE49-F238E27FC236}">
              <a16:creationId xmlns:a16="http://schemas.microsoft.com/office/drawing/2014/main" id="{61D8D2DD-2D02-4878-BA4C-A1577EF5A69A}"/>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textlink="">
      <xdr:nvSpPr>
        <xdr:cNvPr id="113" name="【図書館】&#10;一人当たり面積最小値テキスト">
          <a:extLst>
            <a:ext uri="{FF2B5EF4-FFF2-40B4-BE49-F238E27FC236}">
              <a16:creationId xmlns:a16="http://schemas.microsoft.com/office/drawing/2014/main" id="{E9336D37-2FE8-4FA3-86BF-B979739F1EA1}"/>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4" name="直線コネクタ 113">
          <a:extLst>
            <a:ext uri="{FF2B5EF4-FFF2-40B4-BE49-F238E27FC236}">
              <a16:creationId xmlns:a16="http://schemas.microsoft.com/office/drawing/2014/main" id="{430245CF-1D1C-4114-B7A6-9FC57CC9C4E4}"/>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textlink="">
      <xdr:nvSpPr>
        <xdr:cNvPr id="115" name="【図書館】&#10;一人当たり面積最大値テキスト">
          <a:extLst>
            <a:ext uri="{FF2B5EF4-FFF2-40B4-BE49-F238E27FC236}">
              <a16:creationId xmlns:a16="http://schemas.microsoft.com/office/drawing/2014/main" id="{8BE336B8-AEB9-4AC6-BC7A-C45C74A5DE70}"/>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6" name="直線コネクタ 115">
          <a:extLst>
            <a:ext uri="{FF2B5EF4-FFF2-40B4-BE49-F238E27FC236}">
              <a16:creationId xmlns:a16="http://schemas.microsoft.com/office/drawing/2014/main" id="{965F235F-3676-4271-9C6C-D6B8DBAB7AF4}"/>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textlink="">
      <xdr:nvSpPr>
        <xdr:cNvPr id="117" name="【図書館】&#10;一人当たり面積平均値テキスト">
          <a:extLst>
            <a:ext uri="{FF2B5EF4-FFF2-40B4-BE49-F238E27FC236}">
              <a16:creationId xmlns:a16="http://schemas.microsoft.com/office/drawing/2014/main" id="{E763BA85-20E4-490F-9842-7282B9FA4594}"/>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textlink="">
      <xdr:nvSpPr>
        <xdr:cNvPr id="118" name="フローチャート: 判断 117">
          <a:extLst>
            <a:ext uri="{FF2B5EF4-FFF2-40B4-BE49-F238E27FC236}">
              <a16:creationId xmlns:a16="http://schemas.microsoft.com/office/drawing/2014/main" id="{F6A19CC5-1654-4170-B9C0-B85118DDCF7E}"/>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textlink="">
      <xdr:nvSpPr>
        <xdr:cNvPr id="119" name="フローチャート: 判断 118">
          <a:extLst>
            <a:ext uri="{FF2B5EF4-FFF2-40B4-BE49-F238E27FC236}">
              <a16:creationId xmlns:a16="http://schemas.microsoft.com/office/drawing/2014/main" id="{9578BF24-5E4E-4545-BD97-4FC426080D76}"/>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textlink="">
      <xdr:nvSpPr>
        <xdr:cNvPr id="120" name="フローチャート: 判断 119">
          <a:extLst>
            <a:ext uri="{FF2B5EF4-FFF2-40B4-BE49-F238E27FC236}">
              <a16:creationId xmlns:a16="http://schemas.microsoft.com/office/drawing/2014/main" id="{CE0C8543-BE3B-41D7-AD08-37A4F5CF6B7A}"/>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textlink="">
      <xdr:nvSpPr>
        <xdr:cNvPr id="121" name="フローチャート: 判断 120">
          <a:extLst>
            <a:ext uri="{FF2B5EF4-FFF2-40B4-BE49-F238E27FC236}">
              <a16:creationId xmlns:a16="http://schemas.microsoft.com/office/drawing/2014/main" id="{1DC5AD6C-B729-4C49-9F38-74D403CA762D}"/>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textlink="">
      <xdr:nvSpPr>
        <xdr:cNvPr id="122" name="フローチャート: 判断 121">
          <a:extLst>
            <a:ext uri="{FF2B5EF4-FFF2-40B4-BE49-F238E27FC236}">
              <a16:creationId xmlns:a16="http://schemas.microsoft.com/office/drawing/2014/main" id="{2A47F064-536F-46A0-BDCD-6D21DB506411}"/>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3" name="テキスト ボックス 122">
          <a:extLst>
            <a:ext uri="{FF2B5EF4-FFF2-40B4-BE49-F238E27FC236}">
              <a16:creationId xmlns:a16="http://schemas.microsoft.com/office/drawing/2014/main" id="{7841CE6E-018D-4E53-9A90-B3C2FE53031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4" name="テキスト ボックス 123">
          <a:extLst>
            <a:ext uri="{FF2B5EF4-FFF2-40B4-BE49-F238E27FC236}">
              <a16:creationId xmlns:a16="http://schemas.microsoft.com/office/drawing/2014/main" id="{030A6E86-23DF-498B-877B-A4960F7E9EF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5" name="テキスト ボックス 124">
          <a:extLst>
            <a:ext uri="{FF2B5EF4-FFF2-40B4-BE49-F238E27FC236}">
              <a16:creationId xmlns:a16="http://schemas.microsoft.com/office/drawing/2014/main" id="{80D6E2EB-BA8A-42EC-BED6-25AD1D8546B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6" name="テキスト ボックス 125">
          <a:extLst>
            <a:ext uri="{FF2B5EF4-FFF2-40B4-BE49-F238E27FC236}">
              <a16:creationId xmlns:a16="http://schemas.microsoft.com/office/drawing/2014/main" id="{4A6E3213-4AE4-4F9C-B616-48AF86EAE0C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F4A67963-CF30-419D-8823-49162BC09D2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146050</xdr:rowOff>
    </xdr:from>
    <xdr:to>
      <xdr:col>50</xdr:col>
      <xdr:colOff>165100</xdr:colOff>
      <xdr:row>40</xdr:row>
      <xdr:rowOff>76200</xdr:rowOff>
    </xdr:to>
    <xdr:sp textlink="">
      <xdr:nvSpPr>
        <xdr:cNvPr id="128" name="楕円 127">
          <a:extLst>
            <a:ext uri="{FF2B5EF4-FFF2-40B4-BE49-F238E27FC236}">
              <a16:creationId xmlns:a16="http://schemas.microsoft.com/office/drawing/2014/main" id="{2BA07ABC-AD2E-4761-96CE-907060E2D9EF}"/>
            </a:ext>
          </a:extLst>
        </xdr:cNvPr>
        <xdr:cNvSpPr/>
      </xdr:nvSpPr>
      <xdr:spPr>
        <a:xfrm>
          <a:off x="9588500" y="683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158750</xdr:rowOff>
    </xdr:from>
    <xdr:to>
      <xdr:col>46</xdr:col>
      <xdr:colOff>38100</xdr:colOff>
      <xdr:row>40</xdr:row>
      <xdr:rowOff>88900</xdr:rowOff>
    </xdr:to>
    <xdr:sp textlink="">
      <xdr:nvSpPr>
        <xdr:cNvPr id="129" name="楕円 128">
          <a:extLst>
            <a:ext uri="{FF2B5EF4-FFF2-40B4-BE49-F238E27FC236}">
              <a16:creationId xmlns:a16="http://schemas.microsoft.com/office/drawing/2014/main" id="{2703FB77-0C2C-40A7-8975-0E69F7028586}"/>
            </a:ext>
          </a:extLst>
        </xdr:cNvPr>
        <xdr:cNvSpPr/>
      </xdr:nvSpPr>
      <xdr:spPr>
        <a:xfrm>
          <a:off x="8699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25400</xdr:rowOff>
    </xdr:from>
    <xdr:to>
      <xdr:col>50</xdr:col>
      <xdr:colOff>114300</xdr:colOff>
      <xdr:row>40</xdr:row>
      <xdr:rowOff>38100</xdr:rowOff>
    </xdr:to>
    <xdr:cxnSp macro="">
      <xdr:nvCxnSpPr>
        <xdr:cNvPr id="130" name="直線コネクタ 129">
          <a:extLst>
            <a:ext uri="{FF2B5EF4-FFF2-40B4-BE49-F238E27FC236}">
              <a16:creationId xmlns:a16="http://schemas.microsoft.com/office/drawing/2014/main" id="{04B2A154-8C60-4D52-8664-7D495A3CA5D4}"/>
            </a:ext>
          </a:extLst>
        </xdr:cNvPr>
        <xdr:cNvCxnSpPr/>
      </xdr:nvCxnSpPr>
      <xdr:spPr>
        <a:xfrm flipV="1">
          <a:off x="8750300" y="6883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158750</xdr:rowOff>
    </xdr:from>
    <xdr:to>
      <xdr:col>41</xdr:col>
      <xdr:colOff>101600</xdr:colOff>
      <xdr:row>40</xdr:row>
      <xdr:rowOff>88900</xdr:rowOff>
    </xdr:to>
    <xdr:sp textlink="">
      <xdr:nvSpPr>
        <xdr:cNvPr id="131" name="楕円 130">
          <a:extLst>
            <a:ext uri="{FF2B5EF4-FFF2-40B4-BE49-F238E27FC236}">
              <a16:creationId xmlns:a16="http://schemas.microsoft.com/office/drawing/2014/main" id="{C64E0084-14EC-424F-8DBF-4A88EDC8A500}"/>
            </a:ext>
          </a:extLst>
        </xdr:cNvPr>
        <xdr:cNvSpPr/>
      </xdr:nvSpPr>
      <xdr:spPr>
        <a:xfrm>
          <a:off x="7810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38100</xdr:rowOff>
    </xdr:from>
    <xdr:to>
      <xdr:col>45</xdr:col>
      <xdr:colOff>177800</xdr:colOff>
      <xdr:row>40</xdr:row>
      <xdr:rowOff>38100</xdr:rowOff>
    </xdr:to>
    <xdr:cxnSp macro="">
      <xdr:nvCxnSpPr>
        <xdr:cNvPr id="132" name="直線コネクタ 131">
          <a:extLst>
            <a:ext uri="{FF2B5EF4-FFF2-40B4-BE49-F238E27FC236}">
              <a16:creationId xmlns:a16="http://schemas.microsoft.com/office/drawing/2014/main" id="{E2A18239-76CF-41C4-913C-6CC8C772A2F0}"/>
            </a:ext>
          </a:extLst>
        </xdr:cNvPr>
        <xdr:cNvCxnSpPr/>
      </xdr:nvCxnSpPr>
      <xdr:spPr>
        <a:xfrm>
          <a:off x="7861300" y="689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158750</xdr:rowOff>
    </xdr:from>
    <xdr:to>
      <xdr:col>36</xdr:col>
      <xdr:colOff>165100</xdr:colOff>
      <xdr:row>40</xdr:row>
      <xdr:rowOff>88900</xdr:rowOff>
    </xdr:to>
    <xdr:sp textlink="">
      <xdr:nvSpPr>
        <xdr:cNvPr id="133" name="楕円 132">
          <a:extLst>
            <a:ext uri="{FF2B5EF4-FFF2-40B4-BE49-F238E27FC236}">
              <a16:creationId xmlns:a16="http://schemas.microsoft.com/office/drawing/2014/main" id="{3861731C-7449-40ED-A330-633D77E89B5D}"/>
            </a:ext>
          </a:extLst>
        </xdr:cNvPr>
        <xdr:cNvSpPr/>
      </xdr:nvSpPr>
      <xdr:spPr>
        <a:xfrm>
          <a:off x="6921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38100</xdr:rowOff>
    </xdr:from>
    <xdr:to>
      <xdr:col>41</xdr:col>
      <xdr:colOff>50800</xdr:colOff>
      <xdr:row>40</xdr:row>
      <xdr:rowOff>38100</xdr:rowOff>
    </xdr:to>
    <xdr:cxnSp macro="">
      <xdr:nvCxnSpPr>
        <xdr:cNvPr id="134" name="直線コネクタ 133">
          <a:extLst>
            <a:ext uri="{FF2B5EF4-FFF2-40B4-BE49-F238E27FC236}">
              <a16:creationId xmlns:a16="http://schemas.microsoft.com/office/drawing/2014/main" id="{5B400CA5-BBCF-488D-BB9E-00D0EBC52F2A}"/>
            </a:ext>
          </a:extLst>
        </xdr:cNvPr>
        <xdr:cNvCxnSpPr/>
      </xdr:nvCxnSpPr>
      <xdr:spPr>
        <a:xfrm>
          <a:off x="6972300" y="689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textlink="">
      <xdr:nvSpPr>
        <xdr:cNvPr id="135" name="n_1aveValue【図書館】&#10;一人当たり面積">
          <a:extLst>
            <a:ext uri="{FF2B5EF4-FFF2-40B4-BE49-F238E27FC236}">
              <a16:creationId xmlns:a16="http://schemas.microsoft.com/office/drawing/2014/main" id="{69BE4451-1876-44E2-8E5D-9D9D198CA952}"/>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textlink="">
      <xdr:nvSpPr>
        <xdr:cNvPr id="136" name="n_2aveValue【図書館】&#10;一人当たり面積">
          <a:extLst>
            <a:ext uri="{FF2B5EF4-FFF2-40B4-BE49-F238E27FC236}">
              <a16:creationId xmlns:a16="http://schemas.microsoft.com/office/drawing/2014/main" id="{F48BEEDD-78B4-4529-B17A-4D25A6D8EBF1}"/>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textlink="">
      <xdr:nvSpPr>
        <xdr:cNvPr id="137" name="n_3aveValue【図書館】&#10;一人当たり面積">
          <a:extLst>
            <a:ext uri="{FF2B5EF4-FFF2-40B4-BE49-F238E27FC236}">
              <a16:creationId xmlns:a16="http://schemas.microsoft.com/office/drawing/2014/main" id="{5FFBF537-463F-4DF4-B021-D34E55F8470E}"/>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textlink="">
      <xdr:nvSpPr>
        <xdr:cNvPr id="138" name="n_4aveValue【図書館】&#10;一人当たり面積">
          <a:extLst>
            <a:ext uri="{FF2B5EF4-FFF2-40B4-BE49-F238E27FC236}">
              <a16:creationId xmlns:a16="http://schemas.microsoft.com/office/drawing/2014/main" id="{1F868B4A-127B-41FF-B295-BB5EC61079B5}"/>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67327</xdr:rowOff>
    </xdr:from>
    <xdr:ext cx="469744" cy="259045"/>
    <xdr:sp textlink="">
      <xdr:nvSpPr>
        <xdr:cNvPr id="139" name="n_1mainValue【図書館】&#10;一人当たり面積">
          <a:extLst>
            <a:ext uri="{FF2B5EF4-FFF2-40B4-BE49-F238E27FC236}">
              <a16:creationId xmlns:a16="http://schemas.microsoft.com/office/drawing/2014/main" id="{9F7B49CF-62B3-4DB5-8BFA-25D26481EBEA}"/>
            </a:ext>
          </a:extLst>
        </xdr:cNvPr>
        <xdr:cNvSpPr txBox="1"/>
      </xdr:nvSpPr>
      <xdr:spPr>
        <a:xfrm>
          <a:off x="9391727" y="692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80027</xdr:rowOff>
    </xdr:from>
    <xdr:ext cx="469744" cy="259045"/>
    <xdr:sp textlink="">
      <xdr:nvSpPr>
        <xdr:cNvPr id="140" name="n_2mainValue【図書館】&#10;一人当たり面積">
          <a:extLst>
            <a:ext uri="{FF2B5EF4-FFF2-40B4-BE49-F238E27FC236}">
              <a16:creationId xmlns:a16="http://schemas.microsoft.com/office/drawing/2014/main" id="{F544777E-9D27-4F59-9797-364DF63C87E9}"/>
            </a:ext>
          </a:extLst>
        </xdr:cNvPr>
        <xdr:cNvSpPr txBox="1"/>
      </xdr:nvSpPr>
      <xdr:spPr>
        <a:xfrm>
          <a:off x="8515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80027</xdr:rowOff>
    </xdr:from>
    <xdr:ext cx="469744" cy="259045"/>
    <xdr:sp textlink="">
      <xdr:nvSpPr>
        <xdr:cNvPr id="141" name="n_3mainValue【図書館】&#10;一人当たり面積">
          <a:extLst>
            <a:ext uri="{FF2B5EF4-FFF2-40B4-BE49-F238E27FC236}">
              <a16:creationId xmlns:a16="http://schemas.microsoft.com/office/drawing/2014/main" id="{352833EC-CF92-471B-A965-570FBABBB6E3}"/>
            </a:ext>
          </a:extLst>
        </xdr:cNvPr>
        <xdr:cNvSpPr txBox="1"/>
      </xdr:nvSpPr>
      <xdr:spPr>
        <a:xfrm>
          <a:off x="7626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80027</xdr:rowOff>
    </xdr:from>
    <xdr:ext cx="469744" cy="259045"/>
    <xdr:sp textlink="">
      <xdr:nvSpPr>
        <xdr:cNvPr id="142" name="n_4mainValue【図書館】&#10;一人当たり面積">
          <a:extLst>
            <a:ext uri="{FF2B5EF4-FFF2-40B4-BE49-F238E27FC236}">
              <a16:creationId xmlns:a16="http://schemas.microsoft.com/office/drawing/2014/main" id="{503CCF72-9A16-4FD9-AE6A-2E7ED0E55764}"/>
            </a:ext>
          </a:extLst>
        </xdr:cNvPr>
        <xdr:cNvSpPr txBox="1"/>
      </xdr:nvSpPr>
      <xdr:spPr>
        <a:xfrm>
          <a:off x="6737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3" name="正方形/長方形 142">
          <a:extLst>
            <a:ext uri="{FF2B5EF4-FFF2-40B4-BE49-F238E27FC236}">
              <a16:creationId xmlns:a16="http://schemas.microsoft.com/office/drawing/2014/main" id="{F4DB563E-E3D6-439D-8D9C-CCE6BA3E5C9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4" name="正方形/長方形 143">
          <a:extLst>
            <a:ext uri="{FF2B5EF4-FFF2-40B4-BE49-F238E27FC236}">
              <a16:creationId xmlns:a16="http://schemas.microsoft.com/office/drawing/2014/main" id="{A2228B04-17DE-4E9F-92F6-CA76244D530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5" name="正方形/長方形 144">
          <a:extLst>
            <a:ext uri="{FF2B5EF4-FFF2-40B4-BE49-F238E27FC236}">
              <a16:creationId xmlns:a16="http://schemas.microsoft.com/office/drawing/2014/main" id="{10B538CB-FAEE-4CB6-854F-DE38DAD0A5F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46" name="正方形/長方形 145">
          <a:extLst>
            <a:ext uri="{FF2B5EF4-FFF2-40B4-BE49-F238E27FC236}">
              <a16:creationId xmlns:a16="http://schemas.microsoft.com/office/drawing/2014/main" id="{E6403FD2-D1CD-40B2-B55E-28C36F323DE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47" name="正方形/長方形 146">
          <a:extLst>
            <a:ext uri="{FF2B5EF4-FFF2-40B4-BE49-F238E27FC236}">
              <a16:creationId xmlns:a16="http://schemas.microsoft.com/office/drawing/2014/main" id="{48A95EC6-917E-4982-919C-9D285F84C4B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48" name="正方形/長方形 147">
          <a:extLst>
            <a:ext uri="{FF2B5EF4-FFF2-40B4-BE49-F238E27FC236}">
              <a16:creationId xmlns:a16="http://schemas.microsoft.com/office/drawing/2014/main" id="{CF7C7A1B-7915-4330-84D5-EBEEF10FAC6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49" name="正方形/長方形 148">
          <a:extLst>
            <a:ext uri="{FF2B5EF4-FFF2-40B4-BE49-F238E27FC236}">
              <a16:creationId xmlns:a16="http://schemas.microsoft.com/office/drawing/2014/main" id="{263BED34-492F-4F4E-AA7B-4BD963F4D86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0" name="正方形/長方形 149">
          <a:extLst>
            <a:ext uri="{FF2B5EF4-FFF2-40B4-BE49-F238E27FC236}">
              <a16:creationId xmlns:a16="http://schemas.microsoft.com/office/drawing/2014/main" id="{61408EE6-8CB5-4DEC-85D0-564C415CE86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1" name="テキスト ボックス 150">
          <a:extLst>
            <a:ext uri="{FF2B5EF4-FFF2-40B4-BE49-F238E27FC236}">
              <a16:creationId xmlns:a16="http://schemas.microsoft.com/office/drawing/2014/main" id="{0E799708-39BC-4FE7-B26C-F1C0BE25042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a:extLst>
            <a:ext uri="{FF2B5EF4-FFF2-40B4-BE49-F238E27FC236}">
              <a16:creationId xmlns:a16="http://schemas.microsoft.com/office/drawing/2014/main" id="{5DAD6967-733C-406B-9D56-3B37E7B791C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3" name="テキスト ボックス 152">
          <a:extLst>
            <a:ext uri="{FF2B5EF4-FFF2-40B4-BE49-F238E27FC236}">
              <a16:creationId xmlns:a16="http://schemas.microsoft.com/office/drawing/2014/main" id="{14B7E2BB-89E5-465B-906A-43576B1BA85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4" name="直線コネクタ 153">
          <a:extLst>
            <a:ext uri="{FF2B5EF4-FFF2-40B4-BE49-F238E27FC236}">
              <a16:creationId xmlns:a16="http://schemas.microsoft.com/office/drawing/2014/main" id="{66A040A5-D2B8-4801-A8F9-480A1F79537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textlink="">
      <xdr:nvSpPr>
        <xdr:cNvPr id="155" name="テキスト ボックス 154">
          <a:extLst>
            <a:ext uri="{FF2B5EF4-FFF2-40B4-BE49-F238E27FC236}">
              <a16:creationId xmlns:a16="http://schemas.microsoft.com/office/drawing/2014/main" id="{6DD2F386-FCE1-4BA0-BDA6-70AFBD7BC6C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6" name="直線コネクタ 155">
          <a:extLst>
            <a:ext uri="{FF2B5EF4-FFF2-40B4-BE49-F238E27FC236}">
              <a16:creationId xmlns:a16="http://schemas.microsoft.com/office/drawing/2014/main" id="{C388470A-20EC-4893-8317-5EF8D330555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57" name="テキスト ボックス 156">
          <a:extLst>
            <a:ext uri="{FF2B5EF4-FFF2-40B4-BE49-F238E27FC236}">
              <a16:creationId xmlns:a16="http://schemas.microsoft.com/office/drawing/2014/main" id="{997DD2F1-2E51-48F8-AD68-ECE26A7DF51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8" name="直線コネクタ 157">
          <a:extLst>
            <a:ext uri="{FF2B5EF4-FFF2-40B4-BE49-F238E27FC236}">
              <a16:creationId xmlns:a16="http://schemas.microsoft.com/office/drawing/2014/main" id="{2FB05139-A697-46C2-9612-59CEE0D555A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59" name="テキスト ボックス 158">
          <a:extLst>
            <a:ext uri="{FF2B5EF4-FFF2-40B4-BE49-F238E27FC236}">
              <a16:creationId xmlns:a16="http://schemas.microsoft.com/office/drawing/2014/main" id="{C1CC32A1-9C75-4264-8136-57D1D5C73FF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0" name="直線コネクタ 159">
          <a:extLst>
            <a:ext uri="{FF2B5EF4-FFF2-40B4-BE49-F238E27FC236}">
              <a16:creationId xmlns:a16="http://schemas.microsoft.com/office/drawing/2014/main" id="{932FBD4B-4F02-4429-B8A6-B7062099D78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1" name="テキスト ボックス 160">
          <a:extLst>
            <a:ext uri="{FF2B5EF4-FFF2-40B4-BE49-F238E27FC236}">
              <a16:creationId xmlns:a16="http://schemas.microsoft.com/office/drawing/2014/main" id="{9FB81777-7A3C-423A-8945-85D2F4722BE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2" name="直線コネクタ 161">
          <a:extLst>
            <a:ext uri="{FF2B5EF4-FFF2-40B4-BE49-F238E27FC236}">
              <a16:creationId xmlns:a16="http://schemas.microsoft.com/office/drawing/2014/main" id="{46BF6CDE-0D34-4E16-B00C-0A977AF8B61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163" name="テキスト ボックス 162">
          <a:extLst>
            <a:ext uri="{FF2B5EF4-FFF2-40B4-BE49-F238E27FC236}">
              <a16:creationId xmlns:a16="http://schemas.microsoft.com/office/drawing/2014/main" id="{5EA6EBF0-628E-4C15-BD15-69231FA23D0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a:extLst>
            <a:ext uri="{FF2B5EF4-FFF2-40B4-BE49-F238E27FC236}">
              <a16:creationId xmlns:a16="http://schemas.microsoft.com/office/drawing/2014/main" id="{FA961D96-B087-42BF-BA6D-F82DF620DB2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textlink="">
      <xdr:nvSpPr>
        <xdr:cNvPr id="165" name="テキスト ボックス 164">
          <a:extLst>
            <a:ext uri="{FF2B5EF4-FFF2-40B4-BE49-F238E27FC236}">
              <a16:creationId xmlns:a16="http://schemas.microsoft.com/office/drawing/2014/main" id="{E2A7AA1F-C6CE-43E8-8579-10F20BC694A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66" name="【体育館・プール】&#10;有形固定資産減価償却率グラフ枠">
          <a:extLst>
            <a:ext uri="{FF2B5EF4-FFF2-40B4-BE49-F238E27FC236}">
              <a16:creationId xmlns:a16="http://schemas.microsoft.com/office/drawing/2014/main" id="{570B3F0A-0DA6-4C55-8286-7B43A221DF5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67" name="直線コネクタ 166">
          <a:extLst>
            <a:ext uri="{FF2B5EF4-FFF2-40B4-BE49-F238E27FC236}">
              <a16:creationId xmlns:a16="http://schemas.microsoft.com/office/drawing/2014/main" id="{29563EC0-7609-470E-8519-AF43EE7C5C4B}"/>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textlink="">
      <xdr:nvSpPr>
        <xdr:cNvPr id="168" name="【体育館・プール】&#10;有形固定資産減価償却率最小値テキスト">
          <a:extLst>
            <a:ext uri="{FF2B5EF4-FFF2-40B4-BE49-F238E27FC236}">
              <a16:creationId xmlns:a16="http://schemas.microsoft.com/office/drawing/2014/main" id="{37BE689D-9D31-4C79-A624-73254F5EAE59}"/>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69" name="直線コネクタ 168">
          <a:extLst>
            <a:ext uri="{FF2B5EF4-FFF2-40B4-BE49-F238E27FC236}">
              <a16:creationId xmlns:a16="http://schemas.microsoft.com/office/drawing/2014/main" id="{0200D168-4065-4972-86A9-D2B2F077561A}"/>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textlink="">
      <xdr:nvSpPr>
        <xdr:cNvPr id="170" name="【体育館・プール】&#10;有形固定資産減価償却率最大値テキスト">
          <a:extLst>
            <a:ext uri="{FF2B5EF4-FFF2-40B4-BE49-F238E27FC236}">
              <a16:creationId xmlns:a16="http://schemas.microsoft.com/office/drawing/2014/main" id="{0B4E32E1-16A3-468E-B7D2-4EDD1D17C215}"/>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1" name="直線コネクタ 170">
          <a:extLst>
            <a:ext uri="{FF2B5EF4-FFF2-40B4-BE49-F238E27FC236}">
              <a16:creationId xmlns:a16="http://schemas.microsoft.com/office/drawing/2014/main" id="{EDAE4183-C38F-4862-8B54-08F653AE1600}"/>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textlink="">
      <xdr:nvSpPr>
        <xdr:cNvPr id="172" name="【体育館・プール】&#10;有形固定資産減価償却率平均値テキスト">
          <a:extLst>
            <a:ext uri="{FF2B5EF4-FFF2-40B4-BE49-F238E27FC236}">
              <a16:creationId xmlns:a16="http://schemas.microsoft.com/office/drawing/2014/main" id="{6E5F297D-62E1-47BE-A789-7957E0F9CFE5}"/>
            </a:ext>
          </a:extLst>
        </xdr:cNvPr>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textlink="">
      <xdr:nvSpPr>
        <xdr:cNvPr id="173" name="フローチャート: 判断 172">
          <a:extLst>
            <a:ext uri="{FF2B5EF4-FFF2-40B4-BE49-F238E27FC236}">
              <a16:creationId xmlns:a16="http://schemas.microsoft.com/office/drawing/2014/main" id="{F440CB2E-0F6D-4598-A56D-A84DAF25AF69}"/>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textlink="">
      <xdr:nvSpPr>
        <xdr:cNvPr id="174" name="フローチャート: 判断 173">
          <a:extLst>
            <a:ext uri="{FF2B5EF4-FFF2-40B4-BE49-F238E27FC236}">
              <a16:creationId xmlns:a16="http://schemas.microsoft.com/office/drawing/2014/main" id="{56CA9DD4-7B5F-482D-AC89-AA127CD29B68}"/>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textlink="">
      <xdr:nvSpPr>
        <xdr:cNvPr id="175" name="フローチャート: 判断 174">
          <a:extLst>
            <a:ext uri="{FF2B5EF4-FFF2-40B4-BE49-F238E27FC236}">
              <a16:creationId xmlns:a16="http://schemas.microsoft.com/office/drawing/2014/main" id="{979B464C-F13A-4B03-92B2-A88FD9F06A54}"/>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textlink="">
      <xdr:nvSpPr>
        <xdr:cNvPr id="176" name="フローチャート: 判断 175">
          <a:extLst>
            <a:ext uri="{FF2B5EF4-FFF2-40B4-BE49-F238E27FC236}">
              <a16:creationId xmlns:a16="http://schemas.microsoft.com/office/drawing/2014/main" id="{0D16718E-CDD1-4934-AB24-5A10B05EAB6A}"/>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textlink="">
      <xdr:nvSpPr>
        <xdr:cNvPr id="177" name="フローチャート: 判断 176">
          <a:extLst>
            <a:ext uri="{FF2B5EF4-FFF2-40B4-BE49-F238E27FC236}">
              <a16:creationId xmlns:a16="http://schemas.microsoft.com/office/drawing/2014/main" id="{1288074F-25E8-4EF9-A90E-80FEA39AA979}"/>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78" name="テキスト ボックス 177">
          <a:extLst>
            <a:ext uri="{FF2B5EF4-FFF2-40B4-BE49-F238E27FC236}">
              <a16:creationId xmlns:a16="http://schemas.microsoft.com/office/drawing/2014/main" id="{621ABA24-AB8D-47FA-B634-D889701F605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79" name="テキスト ボックス 178">
          <a:extLst>
            <a:ext uri="{FF2B5EF4-FFF2-40B4-BE49-F238E27FC236}">
              <a16:creationId xmlns:a16="http://schemas.microsoft.com/office/drawing/2014/main" id="{FBF583E5-F8E6-4FDD-8457-9E9039FF02B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0" name="テキスト ボックス 179">
          <a:extLst>
            <a:ext uri="{FF2B5EF4-FFF2-40B4-BE49-F238E27FC236}">
              <a16:creationId xmlns:a16="http://schemas.microsoft.com/office/drawing/2014/main" id="{A912AB0F-9A82-4984-9959-C70E24576C8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1" name="テキスト ボックス 180">
          <a:extLst>
            <a:ext uri="{FF2B5EF4-FFF2-40B4-BE49-F238E27FC236}">
              <a16:creationId xmlns:a16="http://schemas.microsoft.com/office/drawing/2014/main" id="{4A8BCE42-3D73-4471-8D42-A30F8FFE843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2" name="テキスト ボックス 181">
          <a:extLst>
            <a:ext uri="{FF2B5EF4-FFF2-40B4-BE49-F238E27FC236}">
              <a16:creationId xmlns:a16="http://schemas.microsoft.com/office/drawing/2014/main" id="{93A994C3-B8D7-4595-B6E3-DF5816A1DC7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29210</xdr:rowOff>
    </xdr:from>
    <xdr:to>
      <xdr:col>20</xdr:col>
      <xdr:colOff>38100</xdr:colOff>
      <xdr:row>59</xdr:row>
      <xdr:rowOff>130810</xdr:rowOff>
    </xdr:to>
    <xdr:sp textlink="">
      <xdr:nvSpPr>
        <xdr:cNvPr id="183" name="楕円 182">
          <a:extLst>
            <a:ext uri="{FF2B5EF4-FFF2-40B4-BE49-F238E27FC236}">
              <a16:creationId xmlns:a16="http://schemas.microsoft.com/office/drawing/2014/main" id="{1FDDB92C-14B1-4958-9D74-503112D1C7F6}"/>
            </a:ext>
          </a:extLst>
        </xdr:cNvPr>
        <xdr:cNvSpPr/>
      </xdr:nvSpPr>
      <xdr:spPr>
        <a:xfrm>
          <a:off x="3746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170180</xdr:rowOff>
    </xdr:from>
    <xdr:to>
      <xdr:col>15</xdr:col>
      <xdr:colOff>101600</xdr:colOff>
      <xdr:row>59</xdr:row>
      <xdr:rowOff>100330</xdr:rowOff>
    </xdr:to>
    <xdr:sp textlink="">
      <xdr:nvSpPr>
        <xdr:cNvPr id="184" name="楕円 183">
          <a:extLst>
            <a:ext uri="{FF2B5EF4-FFF2-40B4-BE49-F238E27FC236}">
              <a16:creationId xmlns:a16="http://schemas.microsoft.com/office/drawing/2014/main" id="{9B81F339-4E92-40FA-9CD8-D87263031093}"/>
            </a:ext>
          </a:extLst>
        </xdr:cNvPr>
        <xdr:cNvSpPr/>
      </xdr:nvSpPr>
      <xdr:spPr>
        <a:xfrm>
          <a:off x="2857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49530</xdr:rowOff>
    </xdr:from>
    <xdr:to>
      <xdr:col>19</xdr:col>
      <xdr:colOff>177800</xdr:colOff>
      <xdr:row>59</xdr:row>
      <xdr:rowOff>80010</xdr:rowOff>
    </xdr:to>
    <xdr:cxnSp macro="">
      <xdr:nvCxnSpPr>
        <xdr:cNvPr id="185" name="直線コネクタ 184">
          <a:extLst>
            <a:ext uri="{FF2B5EF4-FFF2-40B4-BE49-F238E27FC236}">
              <a16:creationId xmlns:a16="http://schemas.microsoft.com/office/drawing/2014/main" id="{5AFD5FAF-FCD3-4C22-A185-C20FEEC1A9A8}"/>
            </a:ext>
          </a:extLst>
        </xdr:cNvPr>
        <xdr:cNvCxnSpPr/>
      </xdr:nvCxnSpPr>
      <xdr:spPr>
        <a:xfrm>
          <a:off x="2908300" y="101650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135890</xdr:rowOff>
    </xdr:from>
    <xdr:to>
      <xdr:col>10</xdr:col>
      <xdr:colOff>165100</xdr:colOff>
      <xdr:row>59</xdr:row>
      <xdr:rowOff>66040</xdr:rowOff>
    </xdr:to>
    <xdr:sp textlink="">
      <xdr:nvSpPr>
        <xdr:cNvPr id="186" name="楕円 185">
          <a:extLst>
            <a:ext uri="{FF2B5EF4-FFF2-40B4-BE49-F238E27FC236}">
              <a16:creationId xmlns:a16="http://schemas.microsoft.com/office/drawing/2014/main" id="{A70FD584-697E-4759-89ED-B0E1A7DDF581}"/>
            </a:ext>
          </a:extLst>
        </xdr:cNvPr>
        <xdr:cNvSpPr/>
      </xdr:nvSpPr>
      <xdr:spPr>
        <a:xfrm>
          <a:off x="1968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15240</xdr:rowOff>
    </xdr:from>
    <xdr:to>
      <xdr:col>15</xdr:col>
      <xdr:colOff>50800</xdr:colOff>
      <xdr:row>59</xdr:row>
      <xdr:rowOff>49530</xdr:rowOff>
    </xdr:to>
    <xdr:cxnSp macro="">
      <xdr:nvCxnSpPr>
        <xdr:cNvPr id="187" name="直線コネクタ 186">
          <a:extLst>
            <a:ext uri="{FF2B5EF4-FFF2-40B4-BE49-F238E27FC236}">
              <a16:creationId xmlns:a16="http://schemas.microsoft.com/office/drawing/2014/main" id="{BB2C5FE8-2E6D-494F-BA55-AF0521B023CC}"/>
            </a:ext>
          </a:extLst>
        </xdr:cNvPr>
        <xdr:cNvCxnSpPr/>
      </xdr:nvCxnSpPr>
      <xdr:spPr>
        <a:xfrm>
          <a:off x="2019300" y="101307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109220</xdr:rowOff>
    </xdr:from>
    <xdr:to>
      <xdr:col>6</xdr:col>
      <xdr:colOff>38100</xdr:colOff>
      <xdr:row>59</xdr:row>
      <xdr:rowOff>39370</xdr:rowOff>
    </xdr:to>
    <xdr:sp textlink="">
      <xdr:nvSpPr>
        <xdr:cNvPr id="188" name="楕円 187">
          <a:extLst>
            <a:ext uri="{FF2B5EF4-FFF2-40B4-BE49-F238E27FC236}">
              <a16:creationId xmlns:a16="http://schemas.microsoft.com/office/drawing/2014/main" id="{8E8796C0-0791-44FA-86E4-E39A531B0FBF}"/>
            </a:ext>
          </a:extLst>
        </xdr:cNvPr>
        <xdr:cNvSpPr/>
      </xdr:nvSpPr>
      <xdr:spPr>
        <a:xfrm>
          <a:off x="1079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160020</xdr:rowOff>
    </xdr:from>
    <xdr:to>
      <xdr:col>10</xdr:col>
      <xdr:colOff>114300</xdr:colOff>
      <xdr:row>59</xdr:row>
      <xdr:rowOff>15240</xdr:rowOff>
    </xdr:to>
    <xdr:cxnSp macro="">
      <xdr:nvCxnSpPr>
        <xdr:cNvPr id="189" name="直線コネクタ 188">
          <a:extLst>
            <a:ext uri="{FF2B5EF4-FFF2-40B4-BE49-F238E27FC236}">
              <a16:creationId xmlns:a16="http://schemas.microsoft.com/office/drawing/2014/main" id="{F64AA19A-DB1A-4379-B464-BE351F30CCCB}"/>
            </a:ext>
          </a:extLst>
        </xdr:cNvPr>
        <xdr:cNvCxnSpPr/>
      </xdr:nvCxnSpPr>
      <xdr:spPr>
        <a:xfrm>
          <a:off x="1130300" y="101041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textlink="">
      <xdr:nvSpPr>
        <xdr:cNvPr id="190" name="n_1aveValue【体育館・プール】&#10;有形固定資産減価償却率">
          <a:extLst>
            <a:ext uri="{FF2B5EF4-FFF2-40B4-BE49-F238E27FC236}">
              <a16:creationId xmlns:a16="http://schemas.microsoft.com/office/drawing/2014/main" id="{469830BF-FFE4-45DF-8E35-E2A1E711E572}"/>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textlink="">
      <xdr:nvSpPr>
        <xdr:cNvPr id="191" name="n_2aveValue【体育館・プール】&#10;有形固定資産減価償却率">
          <a:extLst>
            <a:ext uri="{FF2B5EF4-FFF2-40B4-BE49-F238E27FC236}">
              <a16:creationId xmlns:a16="http://schemas.microsoft.com/office/drawing/2014/main" id="{4A3AB03B-95B0-4F3A-97B8-5DFC63D0031E}"/>
            </a:ext>
          </a:extLst>
        </xdr:cNvPr>
        <xdr:cNvSpPr txBox="1"/>
      </xdr:nvSpPr>
      <xdr:spPr>
        <a:xfrm>
          <a:off x="2705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textlink="">
      <xdr:nvSpPr>
        <xdr:cNvPr id="192" name="n_3aveValue【体育館・プール】&#10;有形固定資産減価償却率">
          <a:extLst>
            <a:ext uri="{FF2B5EF4-FFF2-40B4-BE49-F238E27FC236}">
              <a16:creationId xmlns:a16="http://schemas.microsoft.com/office/drawing/2014/main" id="{1144AFC2-577C-4A1E-A1AA-12AB785170CA}"/>
            </a:ext>
          </a:extLst>
        </xdr:cNvPr>
        <xdr:cNvSpPr txBox="1"/>
      </xdr:nvSpPr>
      <xdr:spPr>
        <a:xfrm>
          <a:off x="1816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textlink="">
      <xdr:nvSpPr>
        <xdr:cNvPr id="193" name="n_4aveValue【体育館・プール】&#10;有形固定資産減価償却率">
          <a:extLst>
            <a:ext uri="{FF2B5EF4-FFF2-40B4-BE49-F238E27FC236}">
              <a16:creationId xmlns:a16="http://schemas.microsoft.com/office/drawing/2014/main" id="{DECFC0AB-711B-4661-ABAF-CF2129CFCA1B}"/>
            </a:ext>
          </a:extLst>
        </xdr:cNvPr>
        <xdr:cNvSpPr txBox="1"/>
      </xdr:nvSpPr>
      <xdr:spPr>
        <a:xfrm>
          <a:off x="927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147337</xdr:rowOff>
    </xdr:from>
    <xdr:ext cx="405111" cy="259045"/>
    <xdr:sp textlink="">
      <xdr:nvSpPr>
        <xdr:cNvPr id="194" name="n_1mainValue【体育館・プール】&#10;有形固定資産減価償却率">
          <a:extLst>
            <a:ext uri="{FF2B5EF4-FFF2-40B4-BE49-F238E27FC236}">
              <a16:creationId xmlns:a16="http://schemas.microsoft.com/office/drawing/2014/main" id="{20FB2528-C5DB-4DE5-954F-81CD308995A2}"/>
            </a:ext>
          </a:extLst>
        </xdr:cNvPr>
        <xdr:cNvSpPr txBox="1"/>
      </xdr:nvSpPr>
      <xdr:spPr>
        <a:xfrm>
          <a:off x="35820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116857</xdr:rowOff>
    </xdr:from>
    <xdr:ext cx="405111" cy="259045"/>
    <xdr:sp textlink="">
      <xdr:nvSpPr>
        <xdr:cNvPr id="195" name="n_2mainValue【体育館・プール】&#10;有形固定資産減価償却率">
          <a:extLst>
            <a:ext uri="{FF2B5EF4-FFF2-40B4-BE49-F238E27FC236}">
              <a16:creationId xmlns:a16="http://schemas.microsoft.com/office/drawing/2014/main" id="{ABAD8740-E463-4412-9CBE-AD29D6246ABA}"/>
            </a:ext>
          </a:extLst>
        </xdr:cNvPr>
        <xdr:cNvSpPr txBox="1"/>
      </xdr:nvSpPr>
      <xdr:spPr>
        <a:xfrm>
          <a:off x="2705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82567</xdr:rowOff>
    </xdr:from>
    <xdr:ext cx="405111" cy="259045"/>
    <xdr:sp textlink="">
      <xdr:nvSpPr>
        <xdr:cNvPr id="196" name="n_3mainValue【体育館・プール】&#10;有形固定資産減価償却率">
          <a:extLst>
            <a:ext uri="{FF2B5EF4-FFF2-40B4-BE49-F238E27FC236}">
              <a16:creationId xmlns:a16="http://schemas.microsoft.com/office/drawing/2014/main" id="{7336718D-8F7E-40F8-844F-6C2E5E9EEE79}"/>
            </a:ext>
          </a:extLst>
        </xdr:cNvPr>
        <xdr:cNvSpPr txBox="1"/>
      </xdr:nvSpPr>
      <xdr:spPr>
        <a:xfrm>
          <a:off x="1816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55897</xdr:rowOff>
    </xdr:from>
    <xdr:ext cx="405111" cy="259045"/>
    <xdr:sp textlink="">
      <xdr:nvSpPr>
        <xdr:cNvPr id="197" name="n_4mainValue【体育館・プール】&#10;有形固定資産減価償却率">
          <a:extLst>
            <a:ext uri="{FF2B5EF4-FFF2-40B4-BE49-F238E27FC236}">
              <a16:creationId xmlns:a16="http://schemas.microsoft.com/office/drawing/2014/main" id="{6A844AE3-68E0-490F-AFDA-3B32973EA918}"/>
            </a:ext>
          </a:extLst>
        </xdr:cNvPr>
        <xdr:cNvSpPr txBox="1"/>
      </xdr:nvSpPr>
      <xdr:spPr>
        <a:xfrm>
          <a:off x="927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198" name="正方形/長方形 197">
          <a:extLst>
            <a:ext uri="{FF2B5EF4-FFF2-40B4-BE49-F238E27FC236}">
              <a16:creationId xmlns:a16="http://schemas.microsoft.com/office/drawing/2014/main" id="{F8F69DAC-03C8-4FEF-9196-8348DE49114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199" name="正方形/長方形 198">
          <a:extLst>
            <a:ext uri="{FF2B5EF4-FFF2-40B4-BE49-F238E27FC236}">
              <a16:creationId xmlns:a16="http://schemas.microsoft.com/office/drawing/2014/main" id="{4BDD501C-F25A-423F-B359-085520A228D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0" name="正方形/長方形 199">
          <a:extLst>
            <a:ext uri="{FF2B5EF4-FFF2-40B4-BE49-F238E27FC236}">
              <a16:creationId xmlns:a16="http://schemas.microsoft.com/office/drawing/2014/main" id="{71CAE6AD-E242-4F92-8DDF-C6F808B5C98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01" name="正方形/長方形 200">
          <a:extLst>
            <a:ext uri="{FF2B5EF4-FFF2-40B4-BE49-F238E27FC236}">
              <a16:creationId xmlns:a16="http://schemas.microsoft.com/office/drawing/2014/main" id="{A34C8104-7693-418C-9A70-E262ABEF093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02" name="正方形/長方形 201">
          <a:extLst>
            <a:ext uri="{FF2B5EF4-FFF2-40B4-BE49-F238E27FC236}">
              <a16:creationId xmlns:a16="http://schemas.microsoft.com/office/drawing/2014/main" id="{4E87CCEE-EF97-48E0-B806-761F7F5839E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03" name="正方形/長方形 202">
          <a:extLst>
            <a:ext uri="{FF2B5EF4-FFF2-40B4-BE49-F238E27FC236}">
              <a16:creationId xmlns:a16="http://schemas.microsoft.com/office/drawing/2014/main" id="{10F9DB8D-ADE9-4E20-BEFD-B8EAB63D45C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04" name="正方形/長方形 203">
          <a:extLst>
            <a:ext uri="{FF2B5EF4-FFF2-40B4-BE49-F238E27FC236}">
              <a16:creationId xmlns:a16="http://schemas.microsoft.com/office/drawing/2014/main" id="{4FCB3BF8-970E-4A06-A07A-22DC0B9AC49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05" name="正方形/長方形 204">
          <a:extLst>
            <a:ext uri="{FF2B5EF4-FFF2-40B4-BE49-F238E27FC236}">
              <a16:creationId xmlns:a16="http://schemas.microsoft.com/office/drawing/2014/main" id="{567BAF10-9282-4C0B-A65E-C313DFE5E9E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06" name="テキスト ボックス 205">
          <a:extLst>
            <a:ext uri="{FF2B5EF4-FFF2-40B4-BE49-F238E27FC236}">
              <a16:creationId xmlns:a16="http://schemas.microsoft.com/office/drawing/2014/main" id="{A277B640-66F3-44FB-BFCE-034D0EBF6E5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E17A5D87-4824-4D95-9F3B-FC88E24CFCB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8" name="直線コネクタ 207">
          <a:extLst>
            <a:ext uri="{FF2B5EF4-FFF2-40B4-BE49-F238E27FC236}">
              <a16:creationId xmlns:a16="http://schemas.microsoft.com/office/drawing/2014/main" id="{F7534798-1CEA-4D12-B845-5318E652562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09" name="テキスト ボックス 208">
          <a:extLst>
            <a:ext uri="{FF2B5EF4-FFF2-40B4-BE49-F238E27FC236}">
              <a16:creationId xmlns:a16="http://schemas.microsoft.com/office/drawing/2014/main" id="{A84A8E65-2CD7-491A-897E-099A19A7254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0" name="直線コネクタ 209">
          <a:extLst>
            <a:ext uri="{FF2B5EF4-FFF2-40B4-BE49-F238E27FC236}">
              <a16:creationId xmlns:a16="http://schemas.microsoft.com/office/drawing/2014/main" id="{6B678370-EEB4-442B-865F-490D88E125A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11" name="テキスト ボックス 210">
          <a:extLst>
            <a:ext uri="{FF2B5EF4-FFF2-40B4-BE49-F238E27FC236}">
              <a16:creationId xmlns:a16="http://schemas.microsoft.com/office/drawing/2014/main" id="{06115342-CB06-4E31-96EE-5E3595D0619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a:extLst>
            <a:ext uri="{FF2B5EF4-FFF2-40B4-BE49-F238E27FC236}">
              <a16:creationId xmlns:a16="http://schemas.microsoft.com/office/drawing/2014/main" id="{8A9D45BB-7A03-412C-9FE8-F7CE0BC1340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13" name="テキスト ボックス 212">
          <a:extLst>
            <a:ext uri="{FF2B5EF4-FFF2-40B4-BE49-F238E27FC236}">
              <a16:creationId xmlns:a16="http://schemas.microsoft.com/office/drawing/2014/main" id="{3D7B124E-3134-4446-AA05-5EC588CD1C6C}"/>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4" name="直線コネクタ 213">
          <a:extLst>
            <a:ext uri="{FF2B5EF4-FFF2-40B4-BE49-F238E27FC236}">
              <a16:creationId xmlns:a16="http://schemas.microsoft.com/office/drawing/2014/main" id="{1C48DB0A-78E3-4878-9145-B342E7140E7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15" name="テキスト ボックス 214">
          <a:extLst>
            <a:ext uri="{FF2B5EF4-FFF2-40B4-BE49-F238E27FC236}">
              <a16:creationId xmlns:a16="http://schemas.microsoft.com/office/drawing/2014/main" id="{8033F277-E0FE-4B9E-8B9D-5A909EE1D73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6" name="直線コネクタ 215">
          <a:extLst>
            <a:ext uri="{FF2B5EF4-FFF2-40B4-BE49-F238E27FC236}">
              <a16:creationId xmlns:a16="http://schemas.microsoft.com/office/drawing/2014/main" id="{40A55249-E3C4-4AEF-BC6D-FC474CCD963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17" name="テキスト ボックス 216">
          <a:extLst>
            <a:ext uri="{FF2B5EF4-FFF2-40B4-BE49-F238E27FC236}">
              <a16:creationId xmlns:a16="http://schemas.microsoft.com/office/drawing/2014/main" id="{94DCC3C4-5CB9-4B5B-97A9-B3290CC933C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a:extLst>
            <a:ext uri="{FF2B5EF4-FFF2-40B4-BE49-F238E27FC236}">
              <a16:creationId xmlns:a16="http://schemas.microsoft.com/office/drawing/2014/main" id="{B33A319A-42B6-4855-8A1B-CE81A58BB21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19" name="テキスト ボックス 218">
          <a:extLst>
            <a:ext uri="{FF2B5EF4-FFF2-40B4-BE49-F238E27FC236}">
              <a16:creationId xmlns:a16="http://schemas.microsoft.com/office/drawing/2014/main" id="{C26217B2-245B-4547-B1BF-72504BA4BBC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0" name="【体育館・プール】&#10;一人当たり面積グラフ枠">
          <a:extLst>
            <a:ext uri="{FF2B5EF4-FFF2-40B4-BE49-F238E27FC236}">
              <a16:creationId xmlns:a16="http://schemas.microsoft.com/office/drawing/2014/main" id="{4E4F129F-F119-4EAA-B6DF-5E81AFF43CD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21" name="直線コネクタ 220">
          <a:extLst>
            <a:ext uri="{FF2B5EF4-FFF2-40B4-BE49-F238E27FC236}">
              <a16:creationId xmlns:a16="http://schemas.microsoft.com/office/drawing/2014/main" id="{F4D108B8-4F46-4EF5-8B2A-0319E5556E37}"/>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textlink="">
      <xdr:nvSpPr>
        <xdr:cNvPr id="222" name="【体育館・プール】&#10;一人当たり面積最小値テキスト">
          <a:extLst>
            <a:ext uri="{FF2B5EF4-FFF2-40B4-BE49-F238E27FC236}">
              <a16:creationId xmlns:a16="http://schemas.microsoft.com/office/drawing/2014/main" id="{0D72FDAF-C2D6-4589-A355-22E375F6EE89}"/>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3" name="直線コネクタ 222">
          <a:extLst>
            <a:ext uri="{FF2B5EF4-FFF2-40B4-BE49-F238E27FC236}">
              <a16:creationId xmlns:a16="http://schemas.microsoft.com/office/drawing/2014/main" id="{0EE2C31F-271F-4B31-8F69-BF5DC93CB1DA}"/>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textlink="">
      <xdr:nvSpPr>
        <xdr:cNvPr id="224" name="【体育館・プール】&#10;一人当たり面積最大値テキスト">
          <a:extLst>
            <a:ext uri="{FF2B5EF4-FFF2-40B4-BE49-F238E27FC236}">
              <a16:creationId xmlns:a16="http://schemas.microsoft.com/office/drawing/2014/main" id="{B18A426A-C86E-40AE-AB48-8963B698FD8B}"/>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25" name="直線コネクタ 224">
          <a:extLst>
            <a:ext uri="{FF2B5EF4-FFF2-40B4-BE49-F238E27FC236}">
              <a16:creationId xmlns:a16="http://schemas.microsoft.com/office/drawing/2014/main" id="{C1F07F67-1138-4434-9565-4CB9754599FD}"/>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textlink="">
      <xdr:nvSpPr>
        <xdr:cNvPr id="226" name="【体育館・プール】&#10;一人当たり面積平均値テキスト">
          <a:extLst>
            <a:ext uri="{FF2B5EF4-FFF2-40B4-BE49-F238E27FC236}">
              <a16:creationId xmlns:a16="http://schemas.microsoft.com/office/drawing/2014/main" id="{130E12E5-36FB-4010-AF5B-CFCBCA74B46C}"/>
            </a:ext>
          </a:extLst>
        </xdr:cNvPr>
        <xdr:cNvSpPr txBox="1"/>
      </xdr:nvSpPr>
      <xdr:spPr>
        <a:xfrm>
          <a:off x="10515600"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textlink="">
      <xdr:nvSpPr>
        <xdr:cNvPr id="227" name="フローチャート: 判断 226">
          <a:extLst>
            <a:ext uri="{FF2B5EF4-FFF2-40B4-BE49-F238E27FC236}">
              <a16:creationId xmlns:a16="http://schemas.microsoft.com/office/drawing/2014/main" id="{39DE4B79-2239-483F-8320-59FD83E3F8F6}"/>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textlink="">
      <xdr:nvSpPr>
        <xdr:cNvPr id="228" name="フローチャート: 判断 227">
          <a:extLst>
            <a:ext uri="{FF2B5EF4-FFF2-40B4-BE49-F238E27FC236}">
              <a16:creationId xmlns:a16="http://schemas.microsoft.com/office/drawing/2014/main" id="{200E334A-3539-47BE-8989-C9DE5563B004}"/>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textlink="">
      <xdr:nvSpPr>
        <xdr:cNvPr id="229" name="フローチャート: 判断 228">
          <a:extLst>
            <a:ext uri="{FF2B5EF4-FFF2-40B4-BE49-F238E27FC236}">
              <a16:creationId xmlns:a16="http://schemas.microsoft.com/office/drawing/2014/main" id="{37779A78-8A5C-41F2-A0E3-DBA38B63D38D}"/>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textlink="">
      <xdr:nvSpPr>
        <xdr:cNvPr id="230" name="フローチャート: 判断 229">
          <a:extLst>
            <a:ext uri="{FF2B5EF4-FFF2-40B4-BE49-F238E27FC236}">
              <a16:creationId xmlns:a16="http://schemas.microsoft.com/office/drawing/2014/main" id="{A0E26691-E18C-473F-AB8C-165A4CD6243C}"/>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textlink="">
      <xdr:nvSpPr>
        <xdr:cNvPr id="231" name="フローチャート: 判断 230">
          <a:extLst>
            <a:ext uri="{FF2B5EF4-FFF2-40B4-BE49-F238E27FC236}">
              <a16:creationId xmlns:a16="http://schemas.microsoft.com/office/drawing/2014/main" id="{8F3365A4-D237-4100-A48E-10B55F995EC3}"/>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32" name="テキスト ボックス 231">
          <a:extLst>
            <a:ext uri="{FF2B5EF4-FFF2-40B4-BE49-F238E27FC236}">
              <a16:creationId xmlns:a16="http://schemas.microsoft.com/office/drawing/2014/main" id="{41889BBB-6E5F-49AE-99A7-2E9C5F84173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33" name="テキスト ボックス 232">
          <a:extLst>
            <a:ext uri="{FF2B5EF4-FFF2-40B4-BE49-F238E27FC236}">
              <a16:creationId xmlns:a16="http://schemas.microsoft.com/office/drawing/2014/main" id="{5F45D0FC-4589-4B51-9A14-120248EFBB7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34" name="テキスト ボックス 233">
          <a:extLst>
            <a:ext uri="{FF2B5EF4-FFF2-40B4-BE49-F238E27FC236}">
              <a16:creationId xmlns:a16="http://schemas.microsoft.com/office/drawing/2014/main" id="{36C924FA-F840-4FFD-AD4B-7C867A2B66C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35" name="テキスト ボックス 234">
          <a:extLst>
            <a:ext uri="{FF2B5EF4-FFF2-40B4-BE49-F238E27FC236}">
              <a16:creationId xmlns:a16="http://schemas.microsoft.com/office/drawing/2014/main" id="{0CE7B4E9-C022-411D-9694-7ADE6BC72B3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36" name="テキスト ボックス 235">
          <a:extLst>
            <a:ext uri="{FF2B5EF4-FFF2-40B4-BE49-F238E27FC236}">
              <a16:creationId xmlns:a16="http://schemas.microsoft.com/office/drawing/2014/main" id="{51F97865-12F7-4239-89B4-9D4235939B8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88265</xdr:rowOff>
    </xdr:from>
    <xdr:to>
      <xdr:col>50</xdr:col>
      <xdr:colOff>165100</xdr:colOff>
      <xdr:row>63</xdr:row>
      <xdr:rowOff>18415</xdr:rowOff>
    </xdr:to>
    <xdr:sp textlink="">
      <xdr:nvSpPr>
        <xdr:cNvPr id="237" name="楕円 236">
          <a:extLst>
            <a:ext uri="{FF2B5EF4-FFF2-40B4-BE49-F238E27FC236}">
              <a16:creationId xmlns:a16="http://schemas.microsoft.com/office/drawing/2014/main" id="{E1021754-2833-4E72-8C00-0E54F7877E37}"/>
            </a:ext>
          </a:extLst>
        </xdr:cNvPr>
        <xdr:cNvSpPr/>
      </xdr:nvSpPr>
      <xdr:spPr>
        <a:xfrm>
          <a:off x="9588500" y="1071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92075</xdr:rowOff>
    </xdr:from>
    <xdr:to>
      <xdr:col>46</xdr:col>
      <xdr:colOff>38100</xdr:colOff>
      <xdr:row>63</xdr:row>
      <xdr:rowOff>22225</xdr:rowOff>
    </xdr:to>
    <xdr:sp textlink="">
      <xdr:nvSpPr>
        <xdr:cNvPr id="238" name="楕円 237">
          <a:extLst>
            <a:ext uri="{FF2B5EF4-FFF2-40B4-BE49-F238E27FC236}">
              <a16:creationId xmlns:a16="http://schemas.microsoft.com/office/drawing/2014/main" id="{454F7D17-247F-4C34-A74B-D4512973605A}"/>
            </a:ext>
          </a:extLst>
        </xdr:cNvPr>
        <xdr:cNvSpPr/>
      </xdr:nvSpPr>
      <xdr:spPr>
        <a:xfrm>
          <a:off x="8699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139065</xdr:rowOff>
    </xdr:from>
    <xdr:to>
      <xdr:col>50</xdr:col>
      <xdr:colOff>114300</xdr:colOff>
      <xdr:row>62</xdr:row>
      <xdr:rowOff>142875</xdr:rowOff>
    </xdr:to>
    <xdr:cxnSp macro="">
      <xdr:nvCxnSpPr>
        <xdr:cNvPr id="239" name="直線コネクタ 238">
          <a:extLst>
            <a:ext uri="{FF2B5EF4-FFF2-40B4-BE49-F238E27FC236}">
              <a16:creationId xmlns:a16="http://schemas.microsoft.com/office/drawing/2014/main" id="{09489D83-EC9D-4313-92BB-BD8C137720FD}"/>
            </a:ext>
          </a:extLst>
        </xdr:cNvPr>
        <xdr:cNvCxnSpPr/>
      </xdr:nvCxnSpPr>
      <xdr:spPr>
        <a:xfrm flipV="1">
          <a:off x="8750300" y="1076896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69215</xdr:rowOff>
    </xdr:from>
    <xdr:to>
      <xdr:col>41</xdr:col>
      <xdr:colOff>101600</xdr:colOff>
      <xdr:row>62</xdr:row>
      <xdr:rowOff>170815</xdr:rowOff>
    </xdr:to>
    <xdr:sp textlink="">
      <xdr:nvSpPr>
        <xdr:cNvPr id="240" name="楕円 239">
          <a:extLst>
            <a:ext uri="{FF2B5EF4-FFF2-40B4-BE49-F238E27FC236}">
              <a16:creationId xmlns:a16="http://schemas.microsoft.com/office/drawing/2014/main" id="{A9FD5DF6-610B-4944-BFDC-803EFCF3F7A1}"/>
            </a:ext>
          </a:extLst>
        </xdr:cNvPr>
        <xdr:cNvSpPr/>
      </xdr:nvSpPr>
      <xdr:spPr>
        <a:xfrm>
          <a:off x="78105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120015</xdr:rowOff>
    </xdr:from>
    <xdr:to>
      <xdr:col>45</xdr:col>
      <xdr:colOff>177800</xdr:colOff>
      <xdr:row>62</xdr:row>
      <xdr:rowOff>142875</xdr:rowOff>
    </xdr:to>
    <xdr:cxnSp macro="">
      <xdr:nvCxnSpPr>
        <xdr:cNvPr id="241" name="直線コネクタ 240">
          <a:extLst>
            <a:ext uri="{FF2B5EF4-FFF2-40B4-BE49-F238E27FC236}">
              <a16:creationId xmlns:a16="http://schemas.microsoft.com/office/drawing/2014/main" id="{EE2A463B-91DC-439C-B123-BB5DC334DDE8}"/>
            </a:ext>
          </a:extLst>
        </xdr:cNvPr>
        <xdr:cNvCxnSpPr/>
      </xdr:nvCxnSpPr>
      <xdr:spPr>
        <a:xfrm>
          <a:off x="7861300" y="107499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71120</xdr:rowOff>
    </xdr:from>
    <xdr:to>
      <xdr:col>36</xdr:col>
      <xdr:colOff>165100</xdr:colOff>
      <xdr:row>63</xdr:row>
      <xdr:rowOff>1270</xdr:rowOff>
    </xdr:to>
    <xdr:sp textlink="">
      <xdr:nvSpPr>
        <xdr:cNvPr id="242" name="楕円 241">
          <a:extLst>
            <a:ext uri="{FF2B5EF4-FFF2-40B4-BE49-F238E27FC236}">
              <a16:creationId xmlns:a16="http://schemas.microsoft.com/office/drawing/2014/main" id="{A49DC231-E86C-4119-91A1-C1D2334D8E5C}"/>
            </a:ext>
          </a:extLst>
        </xdr:cNvPr>
        <xdr:cNvSpPr/>
      </xdr:nvSpPr>
      <xdr:spPr>
        <a:xfrm>
          <a:off x="6921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120015</xdr:rowOff>
    </xdr:from>
    <xdr:to>
      <xdr:col>41</xdr:col>
      <xdr:colOff>50800</xdr:colOff>
      <xdr:row>62</xdr:row>
      <xdr:rowOff>121920</xdr:rowOff>
    </xdr:to>
    <xdr:cxnSp macro="">
      <xdr:nvCxnSpPr>
        <xdr:cNvPr id="243" name="直線コネクタ 242">
          <a:extLst>
            <a:ext uri="{FF2B5EF4-FFF2-40B4-BE49-F238E27FC236}">
              <a16:creationId xmlns:a16="http://schemas.microsoft.com/office/drawing/2014/main" id="{E230D40B-1456-4EBD-B06D-1F4E6F413107}"/>
            </a:ext>
          </a:extLst>
        </xdr:cNvPr>
        <xdr:cNvCxnSpPr/>
      </xdr:nvCxnSpPr>
      <xdr:spPr>
        <a:xfrm flipV="1">
          <a:off x="6972300" y="107499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textlink="">
      <xdr:nvSpPr>
        <xdr:cNvPr id="244" name="n_1aveValue【体育館・プール】&#10;一人当たり面積">
          <a:extLst>
            <a:ext uri="{FF2B5EF4-FFF2-40B4-BE49-F238E27FC236}">
              <a16:creationId xmlns:a16="http://schemas.microsoft.com/office/drawing/2014/main" id="{E1AD6EF1-F651-49C1-9E40-B31ABED78BFB}"/>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textlink="">
      <xdr:nvSpPr>
        <xdr:cNvPr id="245" name="n_2aveValue【体育館・プール】&#10;一人当たり面積">
          <a:extLst>
            <a:ext uri="{FF2B5EF4-FFF2-40B4-BE49-F238E27FC236}">
              <a16:creationId xmlns:a16="http://schemas.microsoft.com/office/drawing/2014/main" id="{A5FC5A01-783A-4D98-8299-422DF69D9B4E}"/>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textlink="">
      <xdr:nvSpPr>
        <xdr:cNvPr id="246" name="n_3aveValue【体育館・プール】&#10;一人当たり面積">
          <a:extLst>
            <a:ext uri="{FF2B5EF4-FFF2-40B4-BE49-F238E27FC236}">
              <a16:creationId xmlns:a16="http://schemas.microsoft.com/office/drawing/2014/main" id="{7CA4C23F-B881-4A82-B83E-80E7B18965C6}"/>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textlink="">
      <xdr:nvSpPr>
        <xdr:cNvPr id="247" name="n_4aveValue【体育館・プール】&#10;一人当たり面積">
          <a:extLst>
            <a:ext uri="{FF2B5EF4-FFF2-40B4-BE49-F238E27FC236}">
              <a16:creationId xmlns:a16="http://schemas.microsoft.com/office/drawing/2014/main" id="{524C5C6A-D87A-4A23-9A60-0723181653F0}"/>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9542</xdr:rowOff>
    </xdr:from>
    <xdr:ext cx="469744" cy="259045"/>
    <xdr:sp textlink="">
      <xdr:nvSpPr>
        <xdr:cNvPr id="248" name="n_1mainValue【体育館・プール】&#10;一人当たり面積">
          <a:extLst>
            <a:ext uri="{FF2B5EF4-FFF2-40B4-BE49-F238E27FC236}">
              <a16:creationId xmlns:a16="http://schemas.microsoft.com/office/drawing/2014/main" id="{5295306E-E7D9-40AC-9236-A3959BB900B2}"/>
            </a:ext>
          </a:extLst>
        </xdr:cNvPr>
        <xdr:cNvSpPr txBox="1"/>
      </xdr:nvSpPr>
      <xdr:spPr>
        <a:xfrm>
          <a:off x="9391727"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13352</xdr:rowOff>
    </xdr:from>
    <xdr:ext cx="469744" cy="259045"/>
    <xdr:sp textlink="">
      <xdr:nvSpPr>
        <xdr:cNvPr id="249" name="n_2mainValue【体育館・プール】&#10;一人当たり面積">
          <a:extLst>
            <a:ext uri="{FF2B5EF4-FFF2-40B4-BE49-F238E27FC236}">
              <a16:creationId xmlns:a16="http://schemas.microsoft.com/office/drawing/2014/main" id="{D90D8FDA-ACF1-49D1-AED5-DA7EDFD5B7BC}"/>
            </a:ext>
          </a:extLst>
        </xdr:cNvPr>
        <xdr:cNvSpPr txBox="1"/>
      </xdr:nvSpPr>
      <xdr:spPr>
        <a:xfrm>
          <a:off x="8515427" y="1081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161942</xdr:rowOff>
    </xdr:from>
    <xdr:ext cx="469744" cy="259045"/>
    <xdr:sp textlink="">
      <xdr:nvSpPr>
        <xdr:cNvPr id="250" name="n_3mainValue【体育館・プール】&#10;一人当たり面積">
          <a:extLst>
            <a:ext uri="{FF2B5EF4-FFF2-40B4-BE49-F238E27FC236}">
              <a16:creationId xmlns:a16="http://schemas.microsoft.com/office/drawing/2014/main" id="{240F2FA1-62EE-4FA4-A9FD-8BFD43839359}"/>
            </a:ext>
          </a:extLst>
        </xdr:cNvPr>
        <xdr:cNvSpPr txBox="1"/>
      </xdr:nvSpPr>
      <xdr:spPr>
        <a:xfrm>
          <a:off x="7626427" y="1079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163847</xdr:rowOff>
    </xdr:from>
    <xdr:ext cx="469744" cy="259045"/>
    <xdr:sp textlink="">
      <xdr:nvSpPr>
        <xdr:cNvPr id="251" name="n_4mainValue【体育館・プール】&#10;一人当たり面積">
          <a:extLst>
            <a:ext uri="{FF2B5EF4-FFF2-40B4-BE49-F238E27FC236}">
              <a16:creationId xmlns:a16="http://schemas.microsoft.com/office/drawing/2014/main" id="{F7120370-7BE0-4401-82BC-ADB842E33427}"/>
            </a:ext>
          </a:extLst>
        </xdr:cNvPr>
        <xdr:cNvSpPr txBox="1"/>
      </xdr:nvSpPr>
      <xdr:spPr>
        <a:xfrm>
          <a:off x="6737427"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52" name="正方形/長方形 251">
          <a:extLst>
            <a:ext uri="{FF2B5EF4-FFF2-40B4-BE49-F238E27FC236}">
              <a16:creationId xmlns:a16="http://schemas.microsoft.com/office/drawing/2014/main" id="{5B95E37E-8EB8-4EED-A9EB-0EB68160B91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53" name="正方形/長方形 252">
          <a:extLst>
            <a:ext uri="{FF2B5EF4-FFF2-40B4-BE49-F238E27FC236}">
              <a16:creationId xmlns:a16="http://schemas.microsoft.com/office/drawing/2014/main" id="{C06A5C29-DC1B-4B3B-88D3-0D6B5C935B1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54" name="正方形/長方形 253">
          <a:extLst>
            <a:ext uri="{FF2B5EF4-FFF2-40B4-BE49-F238E27FC236}">
              <a16:creationId xmlns:a16="http://schemas.microsoft.com/office/drawing/2014/main" id="{148AF5D3-53BD-4D8E-91CE-0FB45CA58C7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55" name="正方形/長方形 254">
          <a:extLst>
            <a:ext uri="{FF2B5EF4-FFF2-40B4-BE49-F238E27FC236}">
              <a16:creationId xmlns:a16="http://schemas.microsoft.com/office/drawing/2014/main" id="{455D34AB-C47E-449C-95F3-CA372C94F7F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56" name="正方形/長方形 255">
          <a:extLst>
            <a:ext uri="{FF2B5EF4-FFF2-40B4-BE49-F238E27FC236}">
              <a16:creationId xmlns:a16="http://schemas.microsoft.com/office/drawing/2014/main" id="{B368D37D-C713-46A8-8F0E-AA3CC624AE8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57" name="正方形/長方形 256">
          <a:extLst>
            <a:ext uri="{FF2B5EF4-FFF2-40B4-BE49-F238E27FC236}">
              <a16:creationId xmlns:a16="http://schemas.microsoft.com/office/drawing/2014/main" id="{BE3F5573-FD9B-446E-B030-FD6961B81E1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58" name="正方形/長方形 257">
          <a:extLst>
            <a:ext uri="{FF2B5EF4-FFF2-40B4-BE49-F238E27FC236}">
              <a16:creationId xmlns:a16="http://schemas.microsoft.com/office/drawing/2014/main" id="{E0B4F6CC-FF4F-4034-B7DD-FC024B6E7A8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59" name="正方形/長方形 258">
          <a:extLst>
            <a:ext uri="{FF2B5EF4-FFF2-40B4-BE49-F238E27FC236}">
              <a16:creationId xmlns:a16="http://schemas.microsoft.com/office/drawing/2014/main" id="{359001AF-DD0E-460B-B61A-2691AB6FB6E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60" name="テキスト ボックス 259">
          <a:extLst>
            <a:ext uri="{FF2B5EF4-FFF2-40B4-BE49-F238E27FC236}">
              <a16:creationId xmlns:a16="http://schemas.microsoft.com/office/drawing/2014/main" id="{34AB7367-376E-4B69-8850-757C2F3990C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1" name="直線コネクタ 260">
          <a:extLst>
            <a:ext uri="{FF2B5EF4-FFF2-40B4-BE49-F238E27FC236}">
              <a16:creationId xmlns:a16="http://schemas.microsoft.com/office/drawing/2014/main" id="{D5558FC5-54DA-4FF8-BE2A-548C062903A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62" name="テキスト ボックス 261">
          <a:extLst>
            <a:ext uri="{FF2B5EF4-FFF2-40B4-BE49-F238E27FC236}">
              <a16:creationId xmlns:a16="http://schemas.microsoft.com/office/drawing/2014/main" id="{FA0824DA-662C-4394-8391-8741DAEABF4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3" name="直線コネクタ 262">
          <a:extLst>
            <a:ext uri="{FF2B5EF4-FFF2-40B4-BE49-F238E27FC236}">
              <a16:creationId xmlns:a16="http://schemas.microsoft.com/office/drawing/2014/main" id="{F55F79BF-9362-43E6-925D-44066A90B06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64" name="テキスト ボックス 263">
          <a:extLst>
            <a:ext uri="{FF2B5EF4-FFF2-40B4-BE49-F238E27FC236}">
              <a16:creationId xmlns:a16="http://schemas.microsoft.com/office/drawing/2014/main" id="{2A79CA99-C490-4F3C-8CAD-57EE7D28C99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5" name="直線コネクタ 264">
          <a:extLst>
            <a:ext uri="{FF2B5EF4-FFF2-40B4-BE49-F238E27FC236}">
              <a16:creationId xmlns:a16="http://schemas.microsoft.com/office/drawing/2014/main" id="{16070C63-4E5B-4B13-8784-79EE527DC8B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66" name="テキスト ボックス 265">
          <a:extLst>
            <a:ext uri="{FF2B5EF4-FFF2-40B4-BE49-F238E27FC236}">
              <a16:creationId xmlns:a16="http://schemas.microsoft.com/office/drawing/2014/main" id="{794E4729-992E-41AB-ABF6-50BFFFA6665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7" name="直線コネクタ 266">
          <a:extLst>
            <a:ext uri="{FF2B5EF4-FFF2-40B4-BE49-F238E27FC236}">
              <a16:creationId xmlns:a16="http://schemas.microsoft.com/office/drawing/2014/main" id="{D9F9AA0F-4C0C-4437-92C8-F2623F717CF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68" name="テキスト ボックス 267">
          <a:extLst>
            <a:ext uri="{FF2B5EF4-FFF2-40B4-BE49-F238E27FC236}">
              <a16:creationId xmlns:a16="http://schemas.microsoft.com/office/drawing/2014/main" id="{3C342BE4-E892-4420-B53A-70CE72E5A82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9" name="直線コネクタ 268">
          <a:extLst>
            <a:ext uri="{FF2B5EF4-FFF2-40B4-BE49-F238E27FC236}">
              <a16:creationId xmlns:a16="http://schemas.microsoft.com/office/drawing/2014/main" id="{7778B294-7DDA-4A7B-A4C6-08977CB4E66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70" name="テキスト ボックス 269">
          <a:extLst>
            <a:ext uri="{FF2B5EF4-FFF2-40B4-BE49-F238E27FC236}">
              <a16:creationId xmlns:a16="http://schemas.microsoft.com/office/drawing/2014/main" id="{BCC3D4C3-D2DC-49A3-A58C-8D7A8A5F1F6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1" name="直線コネクタ 270">
          <a:extLst>
            <a:ext uri="{FF2B5EF4-FFF2-40B4-BE49-F238E27FC236}">
              <a16:creationId xmlns:a16="http://schemas.microsoft.com/office/drawing/2014/main" id="{4640A644-9810-4475-91E4-46965B2F544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72" name="テキスト ボックス 271">
          <a:extLst>
            <a:ext uri="{FF2B5EF4-FFF2-40B4-BE49-F238E27FC236}">
              <a16:creationId xmlns:a16="http://schemas.microsoft.com/office/drawing/2014/main" id="{47402E97-F047-4CD3-80D9-A6CB1157A8A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973137BC-3708-4EDF-A647-4C5C3F03712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274" name="テキスト ボックス 273">
          <a:extLst>
            <a:ext uri="{FF2B5EF4-FFF2-40B4-BE49-F238E27FC236}">
              <a16:creationId xmlns:a16="http://schemas.microsoft.com/office/drawing/2014/main" id="{780A6161-7853-4FBA-8A9C-A39332DC0B0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75" name="【福祉施設】&#10;有形固定資産減価償却率グラフ枠">
          <a:extLst>
            <a:ext uri="{FF2B5EF4-FFF2-40B4-BE49-F238E27FC236}">
              <a16:creationId xmlns:a16="http://schemas.microsoft.com/office/drawing/2014/main" id="{888AF401-A7BD-454A-B830-2CD0E42DAD9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76" name="直線コネクタ 275">
          <a:extLst>
            <a:ext uri="{FF2B5EF4-FFF2-40B4-BE49-F238E27FC236}">
              <a16:creationId xmlns:a16="http://schemas.microsoft.com/office/drawing/2014/main" id="{F1428790-0CFA-4E64-BA6A-D4122148B719}"/>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textlink="">
      <xdr:nvSpPr>
        <xdr:cNvPr id="277" name="【福祉施設】&#10;有形固定資産減価償却率最小値テキスト">
          <a:extLst>
            <a:ext uri="{FF2B5EF4-FFF2-40B4-BE49-F238E27FC236}">
              <a16:creationId xmlns:a16="http://schemas.microsoft.com/office/drawing/2014/main" id="{56B3DF62-146B-4DBE-856A-BFFA11D3D468}"/>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78" name="直線コネクタ 277">
          <a:extLst>
            <a:ext uri="{FF2B5EF4-FFF2-40B4-BE49-F238E27FC236}">
              <a16:creationId xmlns:a16="http://schemas.microsoft.com/office/drawing/2014/main" id="{81BA3D2F-49E1-4A74-BA1B-5348FD235328}"/>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textlink="">
      <xdr:nvSpPr>
        <xdr:cNvPr id="279" name="【福祉施設】&#10;有形固定資産減価償却率最大値テキスト">
          <a:extLst>
            <a:ext uri="{FF2B5EF4-FFF2-40B4-BE49-F238E27FC236}">
              <a16:creationId xmlns:a16="http://schemas.microsoft.com/office/drawing/2014/main" id="{82041187-D735-4D82-A58F-067D5C15E4A0}"/>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80" name="直線コネクタ 279">
          <a:extLst>
            <a:ext uri="{FF2B5EF4-FFF2-40B4-BE49-F238E27FC236}">
              <a16:creationId xmlns:a16="http://schemas.microsoft.com/office/drawing/2014/main" id="{8B70C7D6-E3AE-4243-A8C4-FA5F9DD399B9}"/>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textlink="">
      <xdr:nvSpPr>
        <xdr:cNvPr id="281" name="【福祉施設】&#10;有形固定資産減価償却率平均値テキスト">
          <a:extLst>
            <a:ext uri="{FF2B5EF4-FFF2-40B4-BE49-F238E27FC236}">
              <a16:creationId xmlns:a16="http://schemas.microsoft.com/office/drawing/2014/main" id="{5576816D-18A8-4702-9288-5CBE1BEAA934}"/>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textlink="">
      <xdr:nvSpPr>
        <xdr:cNvPr id="282" name="フローチャート: 判断 281">
          <a:extLst>
            <a:ext uri="{FF2B5EF4-FFF2-40B4-BE49-F238E27FC236}">
              <a16:creationId xmlns:a16="http://schemas.microsoft.com/office/drawing/2014/main" id="{B72447C7-E7E9-47B4-BC51-3F3D3269404F}"/>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textlink="">
      <xdr:nvSpPr>
        <xdr:cNvPr id="283" name="フローチャート: 判断 282">
          <a:extLst>
            <a:ext uri="{FF2B5EF4-FFF2-40B4-BE49-F238E27FC236}">
              <a16:creationId xmlns:a16="http://schemas.microsoft.com/office/drawing/2014/main" id="{055A0453-7AAE-487D-92D1-B04FDB7368C3}"/>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textlink="">
      <xdr:nvSpPr>
        <xdr:cNvPr id="284" name="フローチャート: 判断 283">
          <a:extLst>
            <a:ext uri="{FF2B5EF4-FFF2-40B4-BE49-F238E27FC236}">
              <a16:creationId xmlns:a16="http://schemas.microsoft.com/office/drawing/2014/main" id="{E7748E22-EF9A-41AD-8DB0-0B0B9BF145EB}"/>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textlink="">
      <xdr:nvSpPr>
        <xdr:cNvPr id="285" name="フローチャート: 判断 284">
          <a:extLst>
            <a:ext uri="{FF2B5EF4-FFF2-40B4-BE49-F238E27FC236}">
              <a16:creationId xmlns:a16="http://schemas.microsoft.com/office/drawing/2014/main" id="{738FD400-C3C2-4D21-A545-9F49FD0C8713}"/>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textlink="">
      <xdr:nvSpPr>
        <xdr:cNvPr id="286" name="フローチャート: 判断 285">
          <a:extLst>
            <a:ext uri="{FF2B5EF4-FFF2-40B4-BE49-F238E27FC236}">
              <a16:creationId xmlns:a16="http://schemas.microsoft.com/office/drawing/2014/main" id="{5D72EDD4-F724-4736-9FA0-0BACE5E8A498}"/>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87" name="テキスト ボックス 286">
          <a:extLst>
            <a:ext uri="{FF2B5EF4-FFF2-40B4-BE49-F238E27FC236}">
              <a16:creationId xmlns:a16="http://schemas.microsoft.com/office/drawing/2014/main" id="{4E48AE53-87CA-4604-8082-250A3833AD3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88" name="テキスト ボックス 287">
          <a:extLst>
            <a:ext uri="{FF2B5EF4-FFF2-40B4-BE49-F238E27FC236}">
              <a16:creationId xmlns:a16="http://schemas.microsoft.com/office/drawing/2014/main" id="{E3BCEC27-907A-4B5C-B706-6F78DC6B6D5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289" name="テキスト ボックス 288">
          <a:extLst>
            <a:ext uri="{FF2B5EF4-FFF2-40B4-BE49-F238E27FC236}">
              <a16:creationId xmlns:a16="http://schemas.microsoft.com/office/drawing/2014/main" id="{0F7D41AB-1359-4C3B-A9F2-5D150E4847E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290" name="テキスト ボックス 289">
          <a:extLst>
            <a:ext uri="{FF2B5EF4-FFF2-40B4-BE49-F238E27FC236}">
              <a16:creationId xmlns:a16="http://schemas.microsoft.com/office/drawing/2014/main" id="{AD13B82A-5F06-41FB-9C8C-FD55A64692C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291" name="テキスト ボックス 290">
          <a:extLst>
            <a:ext uri="{FF2B5EF4-FFF2-40B4-BE49-F238E27FC236}">
              <a16:creationId xmlns:a16="http://schemas.microsoft.com/office/drawing/2014/main" id="{56653E87-A13E-4CBC-A59D-4F446F5843B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114936</xdr:rowOff>
    </xdr:from>
    <xdr:to>
      <xdr:col>20</xdr:col>
      <xdr:colOff>38100</xdr:colOff>
      <xdr:row>83</xdr:row>
      <xdr:rowOff>45086</xdr:rowOff>
    </xdr:to>
    <xdr:sp textlink="">
      <xdr:nvSpPr>
        <xdr:cNvPr id="292" name="楕円 291">
          <a:extLst>
            <a:ext uri="{FF2B5EF4-FFF2-40B4-BE49-F238E27FC236}">
              <a16:creationId xmlns:a16="http://schemas.microsoft.com/office/drawing/2014/main" id="{21BC522C-C03C-4D6B-B89A-75D4F0398FC1}"/>
            </a:ext>
          </a:extLst>
        </xdr:cNvPr>
        <xdr:cNvSpPr/>
      </xdr:nvSpPr>
      <xdr:spPr>
        <a:xfrm>
          <a:off x="3746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93980</xdr:rowOff>
    </xdr:from>
    <xdr:to>
      <xdr:col>15</xdr:col>
      <xdr:colOff>101600</xdr:colOff>
      <xdr:row>83</xdr:row>
      <xdr:rowOff>24130</xdr:rowOff>
    </xdr:to>
    <xdr:sp textlink="">
      <xdr:nvSpPr>
        <xdr:cNvPr id="293" name="楕円 292">
          <a:extLst>
            <a:ext uri="{FF2B5EF4-FFF2-40B4-BE49-F238E27FC236}">
              <a16:creationId xmlns:a16="http://schemas.microsoft.com/office/drawing/2014/main" id="{4F318AE1-3AA5-48EF-8B1E-97F2E0741F7C}"/>
            </a:ext>
          </a:extLst>
        </xdr:cNvPr>
        <xdr:cNvSpPr/>
      </xdr:nvSpPr>
      <xdr:spPr>
        <a:xfrm>
          <a:off x="28575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144780</xdr:rowOff>
    </xdr:from>
    <xdr:to>
      <xdr:col>19</xdr:col>
      <xdr:colOff>177800</xdr:colOff>
      <xdr:row>82</xdr:row>
      <xdr:rowOff>165736</xdr:rowOff>
    </xdr:to>
    <xdr:cxnSp macro="">
      <xdr:nvCxnSpPr>
        <xdr:cNvPr id="294" name="直線コネクタ 293">
          <a:extLst>
            <a:ext uri="{FF2B5EF4-FFF2-40B4-BE49-F238E27FC236}">
              <a16:creationId xmlns:a16="http://schemas.microsoft.com/office/drawing/2014/main" id="{3EF01422-36F9-49B5-A4BA-92633C6C48C1}"/>
            </a:ext>
          </a:extLst>
        </xdr:cNvPr>
        <xdr:cNvCxnSpPr/>
      </xdr:nvCxnSpPr>
      <xdr:spPr>
        <a:xfrm>
          <a:off x="2908300" y="14203680"/>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67311</xdr:rowOff>
    </xdr:from>
    <xdr:to>
      <xdr:col>10</xdr:col>
      <xdr:colOff>165100</xdr:colOff>
      <xdr:row>82</xdr:row>
      <xdr:rowOff>168911</xdr:rowOff>
    </xdr:to>
    <xdr:sp textlink="">
      <xdr:nvSpPr>
        <xdr:cNvPr id="295" name="楕円 294">
          <a:extLst>
            <a:ext uri="{FF2B5EF4-FFF2-40B4-BE49-F238E27FC236}">
              <a16:creationId xmlns:a16="http://schemas.microsoft.com/office/drawing/2014/main" id="{2D46CAA9-8A9E-4356-9BAB-1C9C7A59072D}"/>
            </a:ext>
          </a:extLst>
        </xdr:cNvPr>
        <xdr:cNvSpPr/>
      </xdr:nvSpPr>
      <xdr:spPr>
        <a:xfrm>
          <a:off x="1968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118111</xdr:rowOff>
    </xdr:from>
    <xdr:to>
      <xdr:col>15</xdr:col>
      <xdr:colOff>50800</xdr:colOff>
      <xdr:row>82</xdr:row>
      <xdr:rowOff>144780</xdr:rowOff>
    </xdr:to>
    <xdr:cxnSp macro="">
      <xdr:nvCxnSpPr>
        <xdr:cNvPr id="296" name="直線コネクタ 295">
          <a:extLst>
            <a:ext uri="{FF2B5EF4-FFF2-40B4-BE49-F238E27FC236}">
              <a16:creationId xmlns:a16="http://schemas.microsoft.com/office/drawing/2014/main" id="{C8C11F6E-1056-4F2F-A565-C886DC133457}"/>
            </a:ext>
          </a:extLst>
        </xdr:cNvPr>
        <xdr:cNvCxnSpPr/>
      </xdr:nvCxnSpPr>
      <xdr:spPr>
        <a:xfrm>
          <a:off x="2019300" y="141770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33020</xdr:rowOff>
    </xdr:from>
    <xdr:to>
      <xdr:col>6</xdr:col>
      <xdr:colOff>38100</xdr:colOff>
      <xdr:row>82</xdr:row>
      <xdr:rowOff>134620</xdr:rowOff>
    </xdr:to>
    <xdr:sp textlink="">
      <xdr:nvSpPr>
        <xdr:cNvPr id="297" name="楕円 296">
          <a:extLst>
            <a:ext uri="{FF2B5EF4-FFF2-40B4-BE49-F238E27FC236}">
              <a16:creationId xmlns:a16="http://schemas.microsoft.com/office/drawing/2014/main" id="{D344EB29-009F-4F5D-A4B4-66B82F2E6AFB}"/>
            </a:ext>
          </a:extLst>
        </xdr:cNvPr>
        <xdr:cNvSpPr/>
      </xdr:nvSpPr>
      <xdr:spPr>
        <a:xfrm>
          <a:off x="1079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83820</xdr:rowOff>
    </xdr:from>
    <xdr:to>
      <xdr:col>10</xdr:col>
      <xdr:colOff>114300</xdr:colOff>
      <xdr:row>82</xdr:row>
      <xdr:rowOff>118111</xdr:rowOff>
    </xdr:to>
    <xdr:cxnSp macro="">
      <xdr:nvCxnSpPr>
        <xdr:cNvPr id="298" name="直線コネクタ 297">
          <a:extLst>
            <a:ext uri="{FF2B5EF4-FFF2-40B4-BE49-F238E27FC236}">
              <a16:creationId xmlns:a16="http://schemas.microsoft.com/office/drawing/2014/main" id="{E57F3969-A6A5-4CDF-9452-1843EADD95D2}"/>
            </a:ext>
          </a:extLst>
        </xdr:cNvPr>
        <xdr:cNvCxnSpPr/>
      </xdr:nvCxnSpPr>
      <xdr:spPr>
        <a:xfrm>
          <a:off x="1130300" y="1414272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textlink="">
      <xdr:nvSpPr>
        <xdr:cNvPr id="299" name="n_1aveValue【福祉施設】&#10;有形固定資産減価償却率">
          <a:extLst>
            <a:ext uri="{FF2B5EF4-FFF2-40B4-BE49-F238E27FC236}">
              <a16:creationId xmlns:a16="http://schemas.microsoft.com/office/drawing/2014/main" id="{3C1D4159-4D0F-4D39-A9E9-2EE1BEA150E1}"/>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textlink="">
      <xdr:nvSpPr>
        <xdr:cNvPr id="300" name="n_2aveValue【福祉施設】&#10;有形固定資産減価償却率">
          <a:extLst>
            <a:ext uri="{FF2B5EF4-FFF2-40B4-BE49-F238E27FC236}">
              <a16:creationId xmlns:a16="http://schemas.microsoft.com/office/drawing/2014/main" id="{8492E297-76E7-4E37-9B4E-2B740DE2B86D}"/>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textlink="">
      <xdr:nvSpPr>
        <xdr:cNvPr id="301" name="n_3aveValue【福祉施設】&#10;有形固定資産減価償却率">
          <a:extLst>
            <a:ext uri="{FF2B5EF4-FFF2-40B4-BE49-F238E27FC236}">
              <a16:creationId xmlns:a16="http://schemas.microsoft.com/office/drawing/2014/main" id="{FD7A0F92-D109-4CD1-BA3F-AA09FBC26DB8}"/>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textlink="">
      <xdr:nvSpPr>
        <xdr:cNvPr id="302" name="n_4aveValue【福祉施設】&#10;有形固定資産減価償却率">
          <a:extLst>
            <a:ext uri="{FF2B5EF4-FFF2-40B4-BE49-F238E27FC236}">
              <a16:creationId xmlns:a16="http://schemas.microsoft.com/office/drawing/2014/main" id="{7FF051C5-F7A5-4FA1-8770-99DE1AC79280}"/>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36213</xdr:rowOff>
    </xdr:from>
    <xdr:ext cx="405111" cy="259045"/>
    <xdr:sp textlink="">
      <xdr:nvSpPr>
        <xdr:cNvPr id="303" name="n_1mainValue【福祉施設】&#10;有形固定資産減価償却率">
          <a:extLst>
            <a:ext uri="{FF2B5EF4-FFF2-40B4-BE49-F238E27FC236}">
              <a16:creationId xmlns:a16="http://schemas.microsoft.com/office/drawing/2014/main" id="{131F0354-ECE4-4F66-8AAD-CA874E4263E3}"/>
            </a:ext>
          </a:extLst>
        </xdr:cNvPr>
        <xdr:cNvSpPr txBox="1"/>
      </xdr:nvSpPr>
      <xdr:spPr>
        <a:xfrm>
          <a:off x="35820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15257</xdr:rowOff>
    </xdr:from>
    <xdr:ext cx="405111" cy="259045"/>
    <xdr:sp textlink="">
      <xdr:nvSpPr>
        <xdr:cNvPr id="304" name="n_2mainValue【福祉施設】&#10;有形固定資産減価償却率">
          <a:extLst>
            <a:ext uri="{FF2B5EF4-FFF2-40B4-BE49-F238E27FC236}">
              <a16:creationId xmlns:a16="http://schemas.microsoft.com/office/drawing/2014/main" id="{1B4F671E-1E39-4B84-83D9-16069F9429AC}"/>
            </a:ext>
          </a:extLst>
        </xdr:cNvPr>
        <xdr:cNvSpPr txBox="1"/>
      </xdr:nvSpPr>
      <xdr:spPr>
        <a:xfrm>
          <a:off x="2705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160038</xdr:rowOff>
    </xdr:from>
    <xdr:ext cx="405111" cy="259045"/>
    <xdr:sp textlink="">
      <xdr:nvSpPr>
        <xdr:cNvPr id="305" name="n_3mainValue【福祉施設】&#10;有形固定資産減価償却率">
          <a:extLst>
            <a:ext uri="{FF2B5EF4-FFF2-40B4-BE49-F238E27FC236}">
              <a16:creationId xmlns:a16="http://schemas.microsoft.com/office/drawing/2014/main" id="{17D6514B-9D21-4B46-B01C-622027560FDB}"/>
            </a:ext>
          </a:extLst>
        </xdr:cNvPr>
        <xdr:cNvSpPr txBox="1"/>
      </xdr:nvSpPr>
      <xdr:spPr>
        <a:xfrm>
          <a:off x="1816744"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125747</xdr:rowOff>
    </xdr:from>
    <xdr:ext cx="405111" cy="259045"/>
    <xdr:sp textlink="">
      <xdr:nvSpPr>
        <xdr:cNvPr id="306" name="n_4mainValue【福祉施設】&#10;有形固定資産減価償却率">
          <a:extLst>
            <a:ext uri="{FF2B5EF4-FFF2-40B4-BE49-F238E27FC236}">
              <a16:creationId xmlns:a16="http://schemas.microsoft.com/office/drawing/2014/main" id="{7AD09300-8601-43BA-B177-23339B9B56C4}"/>
            </a:ext>
          </a:extLst>
        </xdr:cNvPr>
        <xdr:cNvSpPr txBox="1"/>
      </xdr:nvSpPr>
      <xdr:spPr>
        <a:xfrm>
          <a:off x="927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07" name="正方形/長方形 306">
          <a:extLst>
            <a:ext uri="{FF2B5EF4-FFF2-40B4-BE49-F238E27FC236}">
              <a16:creationId xmlns:a16="http://schemas.microsoft.com/office/drawing/2014/main" id="{2505FE0C-DA00-4378-ACD3-237E0F731B1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08" name="正方形/長方形 307">
          <a:extLst>
            <a:ext uri="{FF2B5EF4-FFF2-40B4-BE49-F238E27FC236}">
              <a16:creationId xmlns:a16="http://schemas.microsoft.com/office/drawing/2014/main" id="{C272B8E7-3C55-49A8-887D-8B4FE9BA31E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09" name="正方形/長方形 308">
          <a:extLst>
            <a:ext uri="{FF2B5EF4-FFF2-40B4-BE49-F238E27FC236}">
              <a16:creationId xmlns:a16="http://schemas.microsoft.com/office/drawing/2014/main" id="{40EBD345-CA62-42B9-A92C-9D07DA2BB67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10" name="正方形/長方形 309">
          <a:extLst>
            <a:ext uri="{FF2B5EF4-FFF2-40B4-BE49-F238E27FC236}">
              <a16:creationId xmlns:a16="http://schemas.microsoft.com/office/drawing/2014/main" id="{4D5A5B9D-E4AF-4AD9-96AD-02BE188E0C1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11" name="正方形/長方形 310">
          <a:extLst>
            <a:ext uri="{FF2B5EF4-FFF2-40B4-BE49-F238E27FC236}">
              <a16:creationId xmlns:a16="http://schemas.microsoft.com/office/drawing/2014/main" id="{EF2B47F2-29A2-44B8-AD15-01C6B682BD8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12" name="正方形/長方形 311">
          <a:extLst>
            <a:ext uri="{FF2B5EF4-FFF2-40B4-BE49-F238E27FC236}">
              <a16:creationId xmlns:a16="http://schemas.microsoft.com/office/drawing/2014/main" id="{BD1AC4D5-9788-48DE-86EF-4E88F496E12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13" name="正方形/長方形 312">
          <a:extLst>
            <a:ext uri="{FF2B5EF4-FFF2-40B4-BE49-F238E27FC236}">
              <a16:creationId xmlns:a16="http://schemas.microsoft.com/office/drawing/2014/main" id="{3ECF3446-CED8-4590-95B6-DD748DFFECA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14" name="正方形/長方形 313">
          <a:extLst>
            <a:ext uri="{FF2B5EF4-FFF2-40B4-BE49-F238E27FC236}">
              <a16:creationId xmlns:a16="http://schemas.microsoft.com/office/drawing/2014/main" id="{743D6794-9138-4B77-BBDB-E8685D1E4ED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15" name="テキスト ボックス 314">
          <a:extLst>
            <a:ext uri="{FF2B5EF4-FFF2-40B4-BE49-F238E27FC236}">
              <a16:creationId xmlns:a16="http://schemas.microsoft.com/office/drawing/2014/main" id="{708BA28F-FAAC-40B4-9B47-3A814BE536B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131A2C32-212F-4FA5-8528-911D361C792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7" name="直線コネクタ 316">
          <a:extLst>
            <a:ext uri="{FF2B5EF4-FFF2-40B4-BE49-F238E27FC236}">
              <a16:creationId xmlns:a16="http://schemas.microsoft.com/office/drawing/2014/main" id="{0FF852BC-7A04-44DA-88B2-57494AF8260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textlink="">
      <xdr:nvSpPr>
        <xdr:cNvPr id="318" name="テキスト ボックス 317">
          <a:extLst>
            <a:ext uri="{FF2B5EF4-FFF2-40B4-BE49-F238E27FC236}">
              <a16:creationId xmlns:a16="http://schemas.microsoft.com/office/drawing/2014/main" id="{08D9A89F-E7AC-44AD-9AB0-D3D2939A942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9" name="直線コネクタ 318">
          <a:extLst>
            <a:ext uri="{FF2B5EF4-FFF2-40B4-BE49-F238E27FC236}">
              <a16:creationId xmlns:a16="http://schemas.microsoft.com/office/drawing/2014/main" id="{8A14562A-461A-45AD-8DEC-E756D626C0D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textlink="">
      <xdr:nvSpPr>
        <xdr:cNvPr id="320" name="テキスト ボックス 319">
          <a:extLst>
            <a:ext uri="{FF2B5EF4-FFF2-40B4-BE49-F238E27FC236}">
              <a16:creationId xmlns:a16="http://schemas.microsoft.com/office/drawing/2014/main" id="{7CCAB6C4-6257-496C-A5C6-60DCA70EAB8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1" name="直線コネクタ 320">
          <a:extLst>
            <a:ext uri="{FF2B5EF4-FFF2-40B4-BE49-F238E27FC236}">
              <a16:creationId xmlns:a16="http://schemas.microsoft.com/office/drawing/2014/main" id="{77D2FF01-D465-4A6B-B2F2-89C76343F92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textlink="">
      <xdr:nvSpPr>
        <xdr:cNvPr id="322" name="テキスト ボックス 321">
          <a:extLst>
            <a:ext uri="{FF2B5EF4-FFF2-40B4-BE49-F238E27FC236}">
              <a16:creationId xmlns:a16="http://schemas.microsoft.com/office/drawing/2014/main" id="{C14A17D6-B3B5-4E4A-A576-34E96AB21F0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3" name="直線コネクタ 322">
          <a:extLst>
            <a:ext uri="{FF2B5EF4-FFF2-40B4-BE49-F238E27FC236}">
              <a16:creationId xmlns:a16="http://schemas.microsoft.com/office/drawing/2014/main" id="{6E45CA7E-0F78-4472-856D-9FA05FCB068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textlink="">
      <xdr:nvSpPr>
        <xdr:cNvPr id="324" name="テキスト ボックス 323">
          <a:extLst>
            <a:ext uri="{FF2B5EF4-FFF2-40B4-BE49-F238E27FC236}">
              <a16:creationId xmlns:a16="http://schemas.microsoft.com/office/drawing/2014/main" id="{68D69E35-1496-4BF7-B032-E7552623202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5" name="直線コネクタ 324">
          <a:extLst>
            <a:ext uri="{FF2B5EF4-FFF2-40B4-BE49-F238E27FC236}">
              <a16:creationId xmlns:a16="http://schemas.microsoft.com/office/drawing/2014/main" id="{6FF19B0A-0EBF-4B27-BC07-DEB156CB9E8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textlink="">
      <xdr:nvSpPr>
        <xdr:cNvPr id="326" name="テキスト ボックス 325">
          <a:extLst>
            <a:ext uri="{FF2B5EF4-FFF2-40B4-BE49-F238E27FC236}">
              <a16:creationId xmlns:a16="http://schemas.microsoft.com/office/drawing/2014/main" id="{12516EAD-35DB-4191-B069-23B9A2CBA50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7" name="直線コネクタ 326">
          <a:extLst>
            <a:ext uri="{FF2B5EF4-FFF2-40B4-BE49-F238E27FC236}">
              <a16:creationId xmlns:a16="http://schemas.microsoft.com/office/drawing/2014/main" id="{C409B8FE-EAB5-4C83-AF71-B14F0191298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28" name="テキスト ボックス 327">
          <a:extLst>
            <a:ext uri="{FF2B5EF4-FFF2-40B4-BE49-F238E27FC236}">
              <a16:creationId xmlns:a16="http://schemas.microsoft.com/office/drawing/2014/main" id="{899536E3-CAA3-4A2F-BEEA-3CCCA75018C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29" name="【福祉施設】&#10;一人当たり面積グラフ枠">
          <a:extLst>
            <a:ext uri="{FF2B5EF4-FFF2-40B4-BE49-F238E27FC236}">
              <a16:creationId xmlns:a16="http://schemas.microsoft.com/office/drawing/2014/main" id="{4E962A7C-4A9D-47AE-9904-71D12F93975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30" name="直線コネクタ 329">
          <a:extLst>
            <a:ext uri="{FF2B5EF4-FFF2-40B4-BE49-F238E27FC236}">
              <a16:creationId xmlns:a16="http://schemas.microsoft.com/office/drawing/2014/main" id="{0DBE5F45-6A0B-47E8-A995-409BB40049A8}"/>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textlink="">
      <xdr:nvSpPr>
        <xdr:cNvPr id="331" name="【福祉施設】&#10;一人当たり面積最小値テキスト">
          <a:extLst>
            <a:ext uri="{FF2B5EF4-FFF2-40B4-BE49-F238E27FC236}">
              <a16:creationId xmlns:a16="http://schemas.microsoft.com/office/drawing/2014/main" id="{5ECE8C2A-7DB0-4439-AAA0-7C8BB1198CDC}"/>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32" name="直線コネクタ 331">
          <a:extLst>
            <a:ext uri="{FF2B5EF4-FFF2-40B4-BE49-F238E27FC236}">
              <a16:creationId xmlns:a16="http://schemas.microsoft.com/office/drawing/2014/main" id="{81980DBB-F51C-479D-A6A5-33F6917D7A3B}"/>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textlink="">
      <xdr:nvSpPr>
        <xdr:cNvPr id="333" name="【福祉施設】&#10;一人当たり面積最大値テキスト">
          <a:extLst>
            <a:ext uri="{FF2B5EF4-FFF2-40B4-BE49-F238E27FC236}">
              <a16:creationId xmlns:a16="http://schemas.microsoft.com/office/drawing/2014/main" id="{66920BC0-DF5A-41AC-B63E-B79043B4D631}"/>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34" name="直線コネクタ 333">
          <a:extLst>
            <a:ext uri="{FF2B5EF4-FFF2-40B4-BE49-F238E27FC236}">
              <a16:creationId xmlns:a16="http://schemas.microsoft.com/office/drawing/2014/main" id="{262AD3ED-109E-4022-9FD9-D3E989CD3351}"/>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textlink="">
      <xdr:nvSpPr>
        <xdr:cNvPr id="335" name="【福祉施設】&#10;一人当たり面積平均値テキスト">
          <a:extLst>
            <a:ext uri="{FF2B5EF4-FFF2-40B4-BE49-F238E27FC236}">
              <a16:creationId xmlns:a16="http://schemas.microsoft.com/office/drawing/2014/main" id="{F0F1D348-5FE2-457C-BCA1-42526AD4579C}"/>
            </a:ext>
          </a:extLst>
        </xdr:cNvPr>
        <xdr:cNvSpPr txBox="1"/>
      </xdr:nvSpPr>
      <xdr:spPr>
        <a:xfrm>
          <a:off x="1051560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textlink="">
      <xdr:nvSpPr>
        <xdr:cNvPr id="336" name="フローチャート: 判断 335">
          <a:extLst>
            <a:ext uri="{FF2B5EF4-FFF2-40B4-BE49-F238E27FC236}">
              <a16:creationId xmlns:a16="http://schemas.microsoft.com/office/drawing/2014/main" id="{B33B24AF-25D3-46D6-AC9A-A79239E0A503}"/>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textlink="">
      <xdr:nvSpPr>
        <xdr:cNvPr id="337" name="フローチャート: 判断 336">
          <a:extLst>
            <a:ext uri="{FF2B5EF4-FFF2-40B4-BE49-F238E27FC236}">
              <a16:creationId xmlns:a16="http://schemas.microsoft.com/office/drawing/2014/main" id="{A2A9EA51-A635-40A6-B16D-E2FB8B3D6F55}"/>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textlink="">
      <xdr:nvSpPr>
        <xdr:cNvPr id="338" name="フローチャート: 判断 337">
          <a:extLst>
            <a:ext uri="{FF2B5EF4-FFF2-40B4-BE49-F238E27FC236}">
              <a16:creationId xmlns:a16="http://schemas.microsoft.com/office/drawing/2014/main" id="{A2375C73-FB89-4542-ABE4-D4FB2C0011D0}"/>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textlink="">
      <xdr:nvSpPr>
        <xdr:cNvPr id="339" name="フローチャート: 判断 338">
          <a:extLst>
            <a:ext uri="{FF2B5EF4-FFF2-40B4-BE49-F238E27FC236}">
              <a16:creationId xmlns:a16="http://schemas.microsoft.com/office/drawing/2014/main" id="{A7A90F31-5953-463A-BDC0-3AAFECC495D5}"/>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textlink="">
      <xdr:nvSpPr>
        <xdr:cNvPr id="340" name="フローチャート: 判断 339">
          <a:extLst>
            <a:ext uri="{FF2B5EF4-FFF2-40B4-BE49-F238E27FC236}">
              <a16:creationId xmlns:a16="http://schemas.microsoft.com/office/drawing/2014/main" id="{57BD1AF7-BBAE-4813-BAC4-D0393227787B}"/>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41" name="テキスト ボックス 340">
          <a:extLst>
            <a:ext uri="{FF2B5EF4-FFF2-40B4-BE49-F238E27FC236}">
              <a16:creationId xmlns:a16="http://schemas.microsoft.com/office/drawing/2014/main" id="{354B3700-81AE-42A2-806A-B5EEC39FD61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42" name="テキスト ボックス 341">
          <a:extLst>
            <a:ext uri="{FF2B5EF4-FFF2-40B4-BE49-F238E27FC236}">
              <a16:creationId xmlns:a16="http://schemas.microsoft.com/office/drawing/2014/main" id="{7439B240-4692-482B-9828-428DB08D6E4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43" name="テキスト ボックス 342">
          <a:extLst>
            <a:ext uri="{FF2B5EF4-FFF2-40B4-BE49-F238E27FC236}">
              <a16:creationId xmlns:a16="http://schemas.microsoft.com/office/drawing/2014/main" id="{B07F6148-3698-45DD-BC4E-37DD43F45F5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44" name="テキスト ボックス 343">
          <a:extLst>
            <a:ext uri="{FF2B5EF4-FFF2-40B4-BE49-F238E27FC236}">
              <a16:creationId xmlns:a16="http://schemas.microsoft.com/office/drawing/2014/main" id="{2EE6CC32-AE55-4A55-B126-FCC64CCF894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45" name="テキスト ボックス 344">
          <a:extLst>
            <a:ext uri="{FF2B5EF4-FFF2-40B4-BE49-F238E27FC236}">
              <a16:creationId xmlns:a16="http://schemas.microsoft.com/office/drawing/2014/main" id="{8849E5AF-BED8-43A5-8459-F7658CAB6A9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116839</xdr:rowOff>
    </xdr:from>
    <xdr:to>
      <xdr:col>50</xdr:col>
      <xdr:colOff>165100</xdr:colOff>
      <xdr:row>85</xdr:row>
      <xdr:rowOff>46989</xdr:rowOff>
    </xdr:to>
    <xdr:sp textlink="">
      <xdr:nvSpPr>
        <xdr:cNvPr id="346" name="楕円 345">
          <a:extLst>
            <a:ext uri="{FF2B5EF4-FFF2-40B4-BE49-F238E27FC236}">
              <a16:creationId xmlns:a16="http://schemas.microsoft.com/office/drawing/2014/main" id="{C5C66034-1EF4-4E5B-ACAC-3E8E08604D7B}"/>
            </a:ext>
          </a:extLst>
        </xdr:cNvPr>
        <xdr:cNvSpPr/>
      </xdr:nvSpPr>
      <xdr:spPr>
        <a:xfrm>
          <a:off x="9588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120650</xdr:rowOff>
    </xdr:from>
    <xdr:to>
      <xdr:col>46</xdr:col>
      <xdr:colOff>38100</xdr:colOff>
      <xdr:row>85</xdr:row>
      <xdr:rowOff>50800</xdr:rowOff>
    </xdr:to>
    <xdr:sp textlink="">
      <xdr:nvSpPr>
        <xdr:cNvPr id="347" name="楕円 346">
          <a:extLst>
            <a:ext uri="{FF2B5EF4-FFF2-40B4-BE49-F238E27FC236}">
              <a16:creationId xmlns:a16="http://schemas.microsoft.com/office/drawing/2014/main" id="{ABACF461-5DC7-4F01-8F81-15DABBD1787E}"/>
            </a:ext>
          </a:extLst>
        </xdr:cNvPr>
        <xdr:cNvSpPr/>
      </xdr:nvSpPr>
      <xdr:spPr>
        <a:xfrm>
          <a:off x="8699500" y="145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167639</xdr:rowOff>
    </xdr:from>
    <xdr:to>
      <xdr:col>50</xdr:col>
      <xdr:colOff>114300</xdr:colOff>
      <xdr:row>85</xdr:row>
      <xdr:rowOff>0</xdr:rowOff>
    </xdr:to>
    <xdr:cxnSp macro="">
      <xdr:nvCxnSpPr>
        <xdr:cNvPr id="348" name="直線コネクタ 347">
          <a:extLst>
            <a:ext uri="{FF2B5EF4-FFF2-40B4-BE49-F238E27FC236}">
              <a16:creationId xmlns:a16="http://schemas.microsoft.com/office/drawing/2014/main" id="{FC8ECDC7-3388-4E57-9E6F-35C15EA59484}"/>
            </a:ext>
          </a:extLst>
        </xdr:cNvPr>
        <xdr:cNvCxnSpPr/>
      </xdr:nvCxnSpPr>
      <xdr:spPr>
        <a:xfrm flipV="1">
          <a:off x="8750300" y="145694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124461</xdr:rowOff>
    </xdr:from>
    <xdr:to>
      <xdr:col>41</xdr:col>
      <xdr:colOff>101600</xdr:colOff>
      <xdr:row>85</xdr:row>
      <xdr:rowOff>54611</xdr:rowOff>
    </xdr:to>
    <xdr:sp textlink="">
      <xdr:nvSpPr>
        <xdr:cNvPr id="349" name="楕円 348">
          <a:extLst>
            <a:ext uri="{FF2B5EF4-FFF2-40B4-BE49-F238E27FC236}">
              <a16:creationId xmlns:a16="http://schemas.microsoft.com/office/drawing/2014/main" id="{465F3EF6-7253-4C3A-BE0D-1F241D5C68C0}"/>
            </a:ext>
          </a:extLst>
        </xdr:cNvPr>
        <xdr:cNvSpPr/>
      </xdr:nvSpPr>
      <xdr:spPr>
        <a:xfrm>
          <a:off x="7810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0</xdr:rowOff>
    </xdr:from>
    <xdr:to>
      <xdr:col>45</xdr:col>
      <xdr:colOff>177800</xdr:colOff>
      <xdr:row>85</xdr:row>
      <xdr:rowOff>3811</xdr:rowOff>
    </xdr:to>
    <xdr:cxnSp macro="">
      <xdr:nvCxnSpPr>
        <xdr:cNvPr id="350" name="直線コネクタ 349">
          <a:extLst>
            <a:ext uri="{FF2B5EF4-FFF2-40B4-BE49-F238E27FC236}">
              <a16:creationId xmlns:a16="http://schemas.microsoft.com/office/drawing/2014/main" id="{40AD7769-4FDA-4DAF-A2EF-3F867035833C}"/>
            </a:ext>
          </a:extLst>
        </xdr:cNvPr>
        <xdr:cNvCxnSpPr/>
      </xdr:nvCxnSpPr>
      <xdr:spPr>
        <a:xfrm flipV="1">
          <a:off x="7861300" y="145732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124461</xdr:rowOff>
    </xdr:from>
    <xdr:to>
      <xdr:col>36</xdr:col>
      <xdr:colOff>165100</xdr:colOff>
      <xdr:row>85</xdr:row>
      <xdr:rowOff>54611</xdr:rowOff>
    </xdr:to>
    <xdr:sp textlink="">
      <xdr:nvSpPr>
        <xdr:cNvPr id="351" name="楕円 350">
          <a:extLst>
            <a:ext uri="{FF2B5EF4-FFF2-40B4-BE49-F238E27FC236}">
              <a16:creationId xmlns:a16="http://schemas.microsoft.com/office/drawing/2014/main" id="{1019BDF4-74BC-42F0-B300-AF5B70D9DD65}"/>
            </a:ext>
          </a:extLst>
        </xdr:cNvPr>
        <xdr:cNvSpPr/>
      </xdr:nvSpPr>
      <xdr:spPr>
        <a:xfrm>
          <a:off x="6921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3811</xdr:rowOff>
    </xdr:from>
    <xdr:to>
      <xdr:col>41</xdr:col>
      <xdr:colOff>50800</xdr:colOff>
      <xdr:row>85</xdr:row>
      <xdr:rowOff>3811</xdr:rowOff>
    </xdr:to>
    <xdr:cxnSp macro="">
      <xdr:nvCxnSpPr>
        <xdr:cNvPr id="352" name="直線コネクタ 351">
          <a:extLst>
            <a:ext uri="{FF2B5EF4-FFF2-40B4-BE49-F238E27FC236}">
              <a16:creationId xmlns:a16="http://schemas.microsoft.com/office/drawing/2014/main" id="{22C2522E-9A7D-4D55-B6CA-FC350CF53311}"/>
            </a:ext>
          </a:extLst>
        </xdr:cNvPr>
        <xdr:cNvCxnSpPr/>
      </xdr:nvCxnSpPr>
      <xdr:spPr>
        <a:xfrm>
          <a:off x="6972300" y="1457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textlink="">
      <xdr:nvSpPr>
        <xdr:cNvPr id="353" name="n_1aveValue【福祉施設】&#10;一人当たり面積">
          <a:extLst>
            <a:ext uri="{FF2B5EF4-FFF2-40B4-BE49-F238E27FC236}">
              <a16:creationId xmlns:a16="http://schemas.microsoft.com/office/drawing/2014/main" id="{E944BDEC-6AD3-4886-B322-80D480516521}"/>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textlink="">
      <xdr:nvSpPr>
        <xdr:cNvPr id="354" name="n_2aveValue【福祉施設】&#10;一人当たり面積">
          <a:extLst>
            <a:ext uri="{FF2B5EF4-FFF2-40B4-BE49-F238E27FC236}">
              <a16:creationId xmlns:a16="http://schemas.microsoft.com/office/drawing/2014/main" id="{A453FFE1-5AA2-4B69-9433-79B5C3C86082}"/>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textlink="">
      <xdr:nvSpPr>
        <xdr:cNvPr id="355" name="n_3aveValue【福祉施設】&#10;一人当たり面積">
          <a:extLst>
            <a:ext uri="{FF2B5EF4-FFF2-40B4-BE49-F238E27FC236}">
              <a16:creationId xmlns:a16="http://schemas.microsoft.com/office/drawing/2014/main" id="{69442C80-DAC1-49FC-909E-7565F4FDF8F0}"/>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textlink="">
      <xdr:nvSpPr>
        <xdr:cNvPr id="356" name="n_4aveValue【福祉施設】&#10;一人当たり面積">
          <a:extLst>
            <a:ext uri="{FF2B5EF4-FFF2-40B4-BE49-F238E27FC236}">
              <a16:creationId xmlns:a16="http://schemas.microsoft.com/office/drawing/2014/main" id="{2DEDE824-73D7-4C4E-A1A4-BC98D14FAF95}"/>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38116</xdr:rowOff>
    </xdr:from>
    <xdr:ext cx="469744" cy="259045"/>
    <xdr:sp textlink="">
      <xdr:nvSpPr>
        <xdr:cNvPr id="357" name="n_1mainValue【福祉施設】&#10;一人当たり面積">
          <a:extLst>
            <a:ext uri="{FF2B5EF4-FFF2-40B4-BE49-F238E27FC236}">
              <a16:creationId xmlns:a16="http://schemas.microsoft.com/office/drawing/2014/main" id="{4E797967-3277-4653-852C-4010348E619D}"/>
            </a:ext>
          </a:extLst>
        </xdr:cNvPr>
        <xdr:cNvSpPr txBox="1"/>
      </xdr:nvSpPr>
      <xdr:spPr>
        <a:xfrm>
          <a:off x="9391727" y="1461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41927</xdr:rowOff>
    </xdr:from>
    <xdr:ext cx="469744" cy="259045"/>
    <xdr:sp textlink="">
      <xdr:nvSpPr>
        <xdr:cNvPr id="358" name="n_2mainValue【福祉施設】&#10;一人当たり面積">
          <a:extLst>
            <a:ext uri="{FF2B5EF4-FFF2-40B4-BE49-F238E27FC236}">
              <a16:creationId xmlns:a16="http://schemas.microsoft.com/office/drawing/2014/main" id="{0195BD7D-3D03-4CCC-9E05-AC8E3032F36E}"/>
            </a:ext>
          </a:extLst>
        </xdr:cNvPr>
        <xdr:cNvSpPr txBox="1"/>
      </xdr:nvSpPr>
      <xdr:spPr>
        <a:xfrm>
          <a:off x="8515427" y="1461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45738</xdr:rowOff>
    </xdr:from>
    <xdr:ext cx="469744" cy="259045"/>
    <xdr:sp textlink="">
      <xdr:nvSpPr>
        <xdr:cNvPr id="359" name="n_3mainValue【福祉施設】&#10;一人当たり面積">
          <a:extLst>
            <a:ext uri="{FF2B5EF4-FFF2-40B4-BE49-F238E27FC236}">
              <a16:creationId xmlns:a16="http://schemas.microsoft.com/office/drawing/2014/main" id="{B79CD6C5-FA69-47B0-A8BD-20DE262B5235}"/>
            </a:ext>
          </a:extLst>
        </xdr:cNvPr>
        <xdr:cNvSpPr txBox="1"/>
      </xdr:nvSpPr>
      <xdr:spPr>
        <a:xfrm>
          <a:off x="7626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45738</xdr:rowOff>
    </xdr:from>
    <xdr:ext cx="469744" cy="259045"/>
    <xdr:sp textlink="">
      <xdr:nvSpPr>
        <xdr:cNvPr id="360" name="n_4mainValue【福祉施設】&#10;一人当たり面積">
          <a:extLst>
            <a:ext uri="{FF2B5EF4-FFF2-40B4-BE49-F238E27FC236}">
              <a16:creationId xmlns:a16="http://schemas.microsoft.com/office/drawing/2014/main" id="{2AD033CE-569B-45C6-92D9-9ABB320F4DE5}"/>
            </a:ext>
          </a:extLst>
        </xdr:cNvPr>
        <xdr:cNvSpPr txBox="1"/>
      </xdr:nvSpPr>
      <xdr:spPr>
        <a:xfrm>
          <a:off x="6737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61" name="正方形/長方形 360">
          <a:extLst>
            <a:ext uri="{FF2B5EF4-FFF2-40B4-BE49-F238E27FC236}">
              <a16:creationId xmlns:a16="http://schemas.microsoft.com/office/drawing/2014/main" id="{AE9BD7E3-64FD-45B3-84AE-DD7FF7C71A3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62" name="正方形/長方形 361">
          <a:extLst>
            <a:ext uri="{FF2B5EF4-FFF2-40B4-BE49-F238E27FC236}">
              <a16:creationId xmlns:a16="http://schemas.microsoft.com/office/drawing/2014/main" id="{3A5EE90D-3DDD-494D-8DC3-FB68720B956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63" name="正方形/長方形 362">
          <a:extLst>
            <a:ext uri="{FF2B5EF4-FFF2-40B4-BE49-F238E27FC236}">
              <a16:creationId xmlns:a16="http://schemas.microsoft.com/office/drawing/2014/main" id="{635BB68F-7770-4BDB-9C96-345D46C055D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64" name="正方形/長方形 363">
          <a:extLst>
            <a:ext uri="{FF2B5EF4-FFF2-40B4-BE49-F238E27FC236}">
              <a16:creationId xmlns:a16="http://schemas.microsoft.com/office/drawing/2014/main" id="{50900719-E906-4275-AD1E-EF2884AE59C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65" name="正方形/長方形 364">
          <a:extLst>
            <a:ext uri="{FF2B5EF4-FFF2-40B4-BE49-F238E27FC236}">
              <a16:creationId xmlns:a16="http://schemas.microsoft.com/office/drawing/2014/main" id="{9E72DB26-B2B8-4FA9-ADF5-8C70B306811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66" name="正方形/長方形 365">
          <a:extLst>
            <a:ext uri="{FF2B5EF4-FFF2-40B4-BE49-F238E27FC236}">
              <a16:creationId xmlns:a16="http://schemas.microsoft.com/office/drawing/2014/main" id="{FAF10BD8-DEDF-4530-856B-09404489E1A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67" name="正方形/長方形 366">
          <a:extLst>
            <a:ext uri="{FF2B5EF4-FFF2-40B4-BE49-F238E27FC236}">
              <a16:creationId xmlns:a16="http://schemas.microsoft.com/office/drawing/2014/main" id="{41AB61D3-329B-4113-926D-ABC97A5D1A3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68" name="正方形/長方形 367">
          <a:extLst>
            <a:ext uri="{FF2B5EF4-FFF2-40B4-BE49-F238E27FC236}">
              <a16:creationId xmlns:a16="http://schemas.microsoft.com/office/drawing/2014/main" id="{47CB3825-8B7D-4D37-A21D-A69F8E5C96A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369" name="正方形/長方形 368">
          <a:extLst>
            <a:ext uri="{FF2B5EF4-FFF2-40B4-BE49-F238E27FC236}">
              <a16:creationId xmlns:a16="http://schemas.microsoft.com/office/drawing/2014/main" id="{CB976991-0B6D-4A1A-AE26-398E3141837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370" name="正方形/長方形 369">
          <a:extLst>
            <a:ext uri="{FF2B5EF4-FFF2-40B4-BE49-F238E27FC236}">
              <a16:creationId xmlns:a16="http://schemas.microsoft.com/office/drawing/2014/main" id="{80965B9A-5271-4460-977D-F1184AF68FB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371" name="正方形/長方形 370">
          <a:extLst>
            <a:ext uri="{FF2B5EF4-FFF2-40B4-BE49-F238E27FC236}">
              <a16:creationId xmlns:a16="http://schemas.microsoft.com/office/drawing/2014/main" id="{41A39CF6-E85C-4EF4-9892-4EE788A7A6F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372" name="正方形/長方形 371">
          <a:extLst>
            <a:ext uri="{FF2B5EF4-FFF2-40B4-BE49-F238E27FC236}">
              <a16:creationId xmlns:a16="http://schemas.microsoft.com/office/drawing/2014/main" id="{F3655373-6ADF-4974-9715-ED89C35152F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373" name="正方形/長方形 372">
          <a:extLst>
            <a:ext uri="{FF2B5EF4-FFF2-40B4-BE49-F238E27FC236}">
              <a16:creationId xmlns:a16="http://schemas.microsoft.com/office/drawing/2014/main" id="{5EF809D6-0FDA-4C31-82CA-C40F8D04B1B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374" name="正方形/長方形 373">
          <a:extLst>
            <a:ext uri="{FF2B5EF4-FFF2-40B4-BE49-F238E27FC236}">
              <a16:creationId xmlns:a16="http://schemas.microsoft.com/office/drawing/2014/main" id="{217D9C33-F274-460D-8C0F-F49667FFB7F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375" name="正方形/長方形 374">
          <a:extLst>
            <a:ext uri="{FF2B5EF4-FFF2-40B4-BE49-F238E27FC236}">
              <a16:creationId xmlns:a16="http://schemas.microsoft.com/office/drawing/2014/main" id="{2628C502-5BA1-4EAF-936F-E66BD6E380E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376" name="正方形/長方形 375">
          <a:extLst>
            <a:ext uri="{FF2B5EF4-FFF2-40B4-BE49-F238E27FC236}">
              <a16:creationId xmlns:a16="http://schemas.microsoft.com/office/drawing/2014/main" id="{252430AE-8AF0-47B3-A0B2-5BCE38FFFD8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377" name="正方形/長方形 376">
          <a:extLst>
            <a:ext uri="{FF2B5EF4-FFF2-40B4-BE49-F238E27FC236}">
              <a16:creationId xmlns:a16="http://schemas.microsoft.com/office/drawing/2014/main" id="{092EAB27-F889-4DB9-AE19-4C96B55A52F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378" name="正方形/長方形 377">
          <a:extLst>
            <a:ext uri="{FF2B5EF4-FFF2-40B4-BE49-F238E27FC236}">
              <a16:creationId xmlns:a16="http://schemas.microsoft.com/office/drawing/2014/main" id="{56CBDF89-4ECA-43C8-B03D-ACAB0E6ADAB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379" name="正方形/長方形 378">
          <a:extLst>
            <a:ext uri="{FF2B5EF4-FFF2-40B4-BE49-F238E27FC236}">
              <a16:creationId xmlns:a16="http://schemas.microsoft.com/office/drawing/2014/main" id="{A35C8F6B-07B1-40B3-9707-9FA2C1C6450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380" name="正方形/長方形 379">
          <a:extLst>
            <a:ext uri="{FF2B5EF4-FFF2-40B4-BE49-F238E27FC236}">
              <a16:creationId xmlns:a16="http://schemas.microsoft.com/office/drawing/2014/main" id="{41D31EC6-011A-48A6-AE96-E1DFE47D2C3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81" name="正方形/長方形 380">
          <a:extLst>
            <a:ext uri="{FF2B5EF4-FFF2-40B4-BE49-F238E27FC236}">
              <a16:creationId xmlns:a16="http://schemas.microsoft.com/office/drawing/2014/main" id="{5C2F4741-FA38-41E2-9CC4-4E358280AD4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382" name="正方形/長方形 381">
          <a:extLst>
            <a:ext uri="{FF2B5EF4-FFF2-40B4-BE49-F238E27FC236}">
              <a16:creationId xmlns:a16="http://schemas.microsoft.com/office/drawing/2014/main" id="{273500FD-40A9-4F0B-B775-373B527D58A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383" name="正方形/長方形 382">
          <a:extLst>
            <a:ext uri="{FF2B5EF4-FFF2-40B4-BE49-F238E27FC236}">
              <a16:creationId xmlns:a16="http://schemas.microsoft.com/office/drawing/2014/main" id="{B7E6BDF3-0E85-4150-A857-34C688DF891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384" name="正方形/長方形 383">
          <a:extLst>
            <a:ext uri="{FF2B5EF4-FFF2-40B4-BE49-F238E27FC236}">
              <a16:creationId xmlns:a16="http://schemas.microsoft.com/office/drawing/2014/main" id="{95C660ED-29C9-4BB2-9E18-94BC7ED078D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385" name="テキスト ボックス 384">
          <a:extLst>
            <a:ext uri="{FF2B5EF4-FFF2-40B4-BE49-F238E27FC236}">
              <a16:creationId xmlns:a16="http://schemas.microsoft.com/office/drawing/2014/main" id="{CF813731-B910-4E98-AD1A-CF54253AFAF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6" name="直線コネクタ 385">
          <a:extLst>
            <a:ext uri="{FF2B5EF4-FFF2-40B4-BE49-F238E27FC236}">
              <a16:creationId xmlns:a16="http://schemas.microsoft.com/office/drawing/2014/main" id="{372E6667-6E96-410B-AA68-9909D497FD9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387" name="テキスト ボックス 386">
          <a:extLst>
            <a:ext uri="{FF2B5EF4-FFF2-40B4-BE49-F238E27FC236}">
              <a16:creationId xmlns:a16="http://schemas.microsoft.com/office/drawing/2014/main" id="{232AAEE7-2B28-4F5C-8C07-1EF029D011A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8" name="直線コネクタ 387">
          <a:extLst>
            <a:ext uri="{FF2B5EF4-FFF2-40B4-BE49-F238E27FC236}">
              <a16:creationId xmlns:a16="http://schemas.microsoft.com/office/drawing/2014/main" id="{CBD6C295-1F80-4CB5-9343-FB182822008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textlink="">
      <xdr:nvSpPr>
        <xdr:cNvPr id="389" name="テキスト ボックス 388">
          <a:extLst>
            <a:ext uri="{FF2B5EF4-FFF2-40B4-BE49-F238E27FC236}">
              <a16:creationId xmlns:a16="http://schemas.microsoft.com/office/drawing/2014/main" id="{7394E626-90B8-4C5E-A23B-948A3747CB7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90" name="直線コネクタ 389">
          <a:extLst>
            <a:ext uri="{FF2B5EF4-FFF2-40B4-BE49-F238E27FC236}">
              <a16:creationId xmlns:a16="http://schemas.microsoft.com/office/drawing/2014/main" id="{9071362A-40FF-45DE-BAD3-369478A0083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textlink="">
      <xdr:nvSpPr>
        <xdr:cNvPr id="391" name="テキスト ボックス 390">
          <a:extLst>
            <a:ext uri="{FF2B5EF4-FFF2-40B4-BE49-F238E27FC236}">
              <a16:creationId xmlns:a16="http://schemas.microsoft.com/office/drawing/2014/main" id="{14EB7DA0-AFEC-48A4-81C6-B4DE953ECEF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2" name="直線コネクタ 391">
          <a:extLst>
            <a:ext uri="{FF2B5EF4-FFF2-40B4-BE49-F238E27FC236}">
              <a16:creationId xmlns:a16="http://schemas.microsoft.com/office/drawing/2014/main" id="{B6246D2F-2333-4B4B-8529-103793F95CD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textlink="">
      <xdr:nvSpPr>
        <xdr:cNvPr id="393" name="テキスト ボックス 392">
          <a:extLst>
            <a:ext uri="{FF2B5EF4-FFF2-40B4-BE49-F238E27FC236}">
              <a16:creationId xmlns:a16="http://schemas.microsoft.com/office/drawing/2014/main" id="{47B70FBD-80C3-48BF-AC11-72B8C9B6771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4" name="直線コネクタ 393">
          <a:extLst>
            <a:ext uri="{FF2B5EF4-FFF2-40B4-BE49-F238E27FC236}">
              <a16:creationId xmlns:a16="http://schemas.microsoft.com/office/drawing/2014/main" id="{DCE256D1-3EBA-4C18-B951-E0653AB6C16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textlink="">
      <xdr:nvSpPr>
        <xdr:cNvPr id="395" name="テキスト ボックス 394">
          <a:extLst>
            <a:ext uri="{FF2B5EF4-FFF2-40B4-BE49-F238E27FC236}">
              <a16:creationId xmlns:a16="http://schemas.microsoft.com/office/drawing/2014/main" id="{03BF0727-FAA7-422A-8CE5-604BD739041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6" name="直線コネクタ 395">
          <a:extLst>
            <a:ext uri="{FF2B5EF4-FFF2-40B4-BE49-F238E27FC236}">
              <a16:creationId xmlns:a16="http://schemas.microsoft.com/office/drawing/2014/main" id="{B50A0420-F504-4864-A3AB-4FCCD08420A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textlink="">
      <xdr:nvSpPr>
        <xdr:cNvPr id="397" name="テキスト ボックス 396">
          <a:extLst>
            <a:ext uri="{FF2B5EF4-FFF2-40B4-BE49-F238E27FC236}">
              <a16:creationId xmlns:a16="http://schemas.microsoft.com/office/drawing/2014/main" id="{D616AFF0-59A7-4865-96E5-0E0E43A049F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8" name="直線コネクタ 397">
          <a:extLst>
            <a:ext uri="{FF2B5EF4-FFF2-40B4-BE49-F238E27FC236}">
              <a16:creationId xmlns:a16="http://schemas.microsoft.com/office/drawing/2014/main" id="{DA34E796-4037-406E-9F88-F7142F3CAC6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textlink="">
      <xdr:nvSpPr>
        <xdr:cNvPr id="399" name="テキスト ボックス 398">
          <a:extLst>
            <a:ext uri="{FF2B5EF4-FFF2-40B4-BE49-F238E27FC236}">
              <a16:creationId xmlns:a16="http://schemas.microsoft.com/office/drawing/2014/main" id="{61D3E19C-27EC-47ED-AB84-2C3B7A82F60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0" name="直線コネクタ 399">
          <a:extLst>
            <a:ext uri="{FF2B5EF4-FFF2-40B4-BE49-F238E27FC236}">
              <a16:creationId xmlns:a16="http://schemas.microsoft.com/office/drawing/2014/main" id="{F8F2D5A6-BA42-46FD-828F-BDE0F8786B7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textlink="">
      <xdr:nvSpPr>
        <xdr:cNvPr id="401" name="【一般廃棄物処理施設】&#10;有形固定資産減価償却率グラフ枠">
          <a:extLst>
            <a:ext uri="{FF2B5EF4-FFF2-40B4-BE49-F238E27FC236}">
              <a16:creationId xmlns:a16="http://schemas.microsoft.com/office/drawing/2014/main" id="{88AEA056-C9EA-41A3-93FD-AB5296D9487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402" name="直線コネクタ 401">
          <a:extLst>
            <a:ext uri="{FF2B5EF4-FFF2-40B4-BE49-F238E27FC236}">
              <a16:creationId xmlns:a16="http://schemas.microsoft.com/office/drawing/2014/main" id="{CB350B2A-C0DE-4C1A-9AAC-43822743E137}"/>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textlink="">
      <xdr:nvSpPr>
        <xdr:cNvPr id="403" name="【一般廃棄物処理施設】&#10;有形固定資産減価償却率最小値テキスト">
          <a:extLst>
            <a:ext uri="{FF2B5EF4-FFF2-40B4-BE49-F238E27FC236}">
              <a16:creationId xmlns:a16="http://schemas.microsoft.com/office/drawing/2014/main" id="{D45C3B40-AF74-4CB4-A412-6D7ACA34FA41}"/>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404" name="直線コネクタ 403">
          <a:extLst>
            <a:ext uri="{FF2B5EF4-FFF2-40B4-BE49-F238E27FC236}">
              <a16:creationId xmlns:a16="http://schemas.microsoft.com/office/drawing/2014/main" id="{94CBB9DF-516D-4FDB-8054-338CDC2E7756}"/>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textlink="">
      <xdr:nvSpPr>
        <xdr:cNvPr id="405" name="【一般廃棄物処理施設】&#10;有形固定資産減価償却率最大値テキスト">
          <a:extLst>
            <a:ext uri="{FF2B5EF4-FFF2-40B4-BE49-F238E27FC236}">
              <a16:creationId xmlns:a16="http://schemas.microsoft.com/office/drawing/2014/main" id="{02001D82-7F81-4892-96B2-115728C355DD}"/>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406" name="直線コネクタ 405">
          <a:extLst>
            <a:ext uri="{FF2B5EF4-FFF2-40B4-BE49-F238E27FC236}">
              <a16:creationId xmlns:a16="http://schemas.microsoft.com/office/drawing/2014/main" id="{05AF3A20-D657-4F2E-AEF4-328A36E115F1}"/>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textlink="">
      <xdr:nvSpPr>
        <xdr:cNvPr id="407" name="【一般廃棄物処理施設】&#10;有形固定資産減価償却率平均値テキスト">
          <a:extLst>
            <a:ext uri="{FF2B5EF4-FFF2-40B4-BE49-F238E27FC236}">
              <a16:creationId xmlns:a16="http://schemas.microsoft.com/office/drawing/2014/main" id="{ECD661E0-AEB9-4617-9E90-648C78B15B50}"/>
            </a:ext>
          </a:extLst>
        </xdr:cNvPr>
        <xdr:cNvSpPr txBox="1"/>
      </xdr:nvSpPr>
      <xdr:spPr>
        <a:xfrm>
          <a:off x="16357600" y="662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textlink="">
      <xdr:nvSpPr>
        <xdr:cNvPr id="408" name="フローチャート: 判断 407">
          <a:extLst>
            <a:ext uri="{FF2B5EF4-FFF2-40B4-BE49-F238E27FC236}">
              <a16:creationId xmlns:a16="http://schemas.microsoft.com/office/drawing/2014/main" id="{BB3F1415-A15F-4F61-BC17-89B88C95E740}"/>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textlink="">
      <xdr:nvSpPr>
        <xdr:cNvPr id="409" name="フローチャート: 判断 408">
          <a:extLst>
            <a:ext uri="{FF2B5EF4-FFF2-40B4-BE49-F238E27FC236}">
              <a16:creationId xmlns:a16="http://schemas.microsoft.com/office/drawing/2014/main" id="{6488EB0A-708D-4B1C-A2A7-2561473605C3}"/>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textlink="">
      <xdr:nvSpPr>
        <xdr:cNvPr id="410" name="フローチャート: 判断 409">
          <a:extLst>
            <a:ext uri="{FF2B5EF4-FFF2-40B4-BE49-F238E27FC236}">
              <a16:creationId xmlns:a16="http://schemas.microsoft.com/office/drawing/2014/main" id="{FA578240-B095-407B-84F1-13A4CF94D908}"/>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textlink="">
      <xdr:nvSpPr>
        <xdr:cNvPr id="411" name="フローチャート: 判断 410">
          <a:extLst>
            <a:ext uri="{FF2B5EF4-FFF2-40B4-BE49-F238E27FC236}">
              <a16:creationId xmlns:a16="http://schemas.microsoft.com/office/drawing/2014/main" id="{929F7D74-3478-472D-89B0-DC3E2A912E45}"/>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textlink="">
      <xdr:nvSpPr>
        <xdr:cNvPr id="412" name="フローチャート: 判断 411">
          <a:extLst>
            <a:ext uri="{FF2B5EF4-FFF2-40B4-BE49-F238E27FC236}">
              <a16:creationId xmlns:a16="http://schemas.microsoft.com/office/drawing/2014/main" id="{F8D337FF-BC7A-4CA1-B3C8-B71EE54B6AB3}"/>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413" name="テキスト ボックス 412">
          <a:extLst>
            <a:ext uri="{FF2B5EF4-FFF2-40B4-BE49-F238E27FC236}">
              <a16:creationId xmlns:a16="http://schemas.microsoft.com/office/drawing/2014/main" id="{606C03D5-B4FB-4B16-9D65-E63029CC4F8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414" name="テキスト ボックス 413">
          <a:extLst>
            <a:ext uri="{FF2B5EF4-FFF2-40B4-BE49-F238E27FC236}">
              <a16:creationId xmlns:a16="http://schemas.microsoft.com/office/drawing/2014/main" id="{F0FCB7A6-5003-4ED4-84C9-65FDDB7F843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415" name="テキスト ボックス 414">
          <a:extLst>
            <a:ext uri="{FF2B5EF4-FFF2-40B4-BE49-F238E27FC236}">
              <a16:creationId xmlns:a16="http://schemas.microsoft.com/office/drawing/2014/main" id="{835EF852-1637-4A58-BBA7-7F775A20CCD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416" name="テキスト ボックス 415">
          <a:extLst>
            <a:ext uri="{FF2B5EF4-FFF2-40B4-BE49-F238E27FC236}">
              <a16:creationId xmlns:a16="http://schemas.microsoft.com/office/drawing/2014/main" id="{713A4F63-514F-47E9-8626-F8009866A4E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417" name="テキスト ボックス 416">
          <a:extLst>
            <a:ext uri="{FF2B5EF4-FFF2-40B4-BE49-F238E27FC236}">
              <a16:creationId xmlns:a16="http://schemas.microsoft.com/office/drawing/2014/main" id="{09B4AB26-A8C0-4DC4-BF31-1B4256312DB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157662</xdr:rowOff>
    </xdr:from>
    <xdr:to>
      <xdr:col>81</xdr:col>
      <xdr:colOff>101600</xdr:colOff>
      <xdr:row>39</xdr:row>
      <xdr:rowOff>87812</xdr:rowOff>
    </xdr:to>
    <xdr:sp textlink="">
      <xdr:nvSpPr>
        <xdr:cNvPr id="418" name="楕円 417">
          <a:extLst>
            <a:ext uri="{FF2B5EF4-FFF2-40B4-BE49-F238E27FC236}">
              <a16:creationId xmlns:a16="http://schemas.microsoft.com/office/drawing/2014/main" id="{1434B951-D122-42D0-B626-E463FB493067}"/>
            </a:ext>
          </a:extLst>
        </xdr:cNvPr>
        <xdr:cNvSpPr/>
      </xdr:nvSpPr>
      <xdr:spPr>
        <a:xfrm>
          <a:off x="15430500" y="667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125004</xdr:rowOff>
    </xdr:from>
    <xdr:to>
      <xdr:col>76</xdr:col>
      <xdr:colOff>165100</xdr:colOff>
      <xdr:row>39</xdr:row>
      <xdr:rowOff>55154</xdr:rowOff>
    </xdr:to>
    <xdr:sp textlink="">
      <xdr:nvSpPr>
        <xdr:cNvPr id="419" name="楕円 418">
          <a:extLst>
            <a:ext uri="{FF2B5EF4-FFF2-40B4-BE49-F238E27FC236}">
              <a16:creationId xmlns:a16="http://schemas.microsoft.com/office/drawing/2014/main" id="{3BB3C326-833C-4F7A-BA9F-631EBD09C894}"/>
            </a:ext>
          </a:extLst>
        </xdr:cNvPr>
        <xdr:cNvSpPr/>
      </xdr:nvSpPr>
      <xdr:spPr>
        <a:xfrm>
          <a:off x="14541500" y="66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4354</xdr:rowOff>
    </xdr:from>
    <xdr:to>
      <xdr:col>81</xdr:col>
      <xdr:colOff>50800</xdr:colOff>
      <xdr:row>39</xdr:row>
      <xdr:rowOff>37012</xdr:rowOff>
    </xdr:to>
    <xdr:cxnSp macro="">
      <xdr:nvCxnSpPr>
        <xdr:cNvPr id="420" name="直線コネクタ 419">
          <a:extLst>
            <a:ext uri="{FF2B5EF4-FFF2-40B4-BE49-F238E27FC236}">
              <a16:creationId xmlns:a16="http://schemas.microsoft.com/office/drawing/2014/main" id="{48E37DF2-6AF0-463B-86DD-1D840EE4CC8B}"/>
            </a:ext>
          </a:extLst>
        </xdr:cNvPr>
        <xdr:cNvCxnSpPr/>
      </xdr:nvCxnSpPr>
      <xdr:spPr>
        <a:xfrm>
          <a:off x="14592300" y="669090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61323</xdr:rowOff>
    </xdr:from>
    <xdr:to>
      <xdr:col>72</xdr:col>
      <xdr:colOff>38100</xdr:colOff>
      <xdr:row>36</xdr:row>
      <xdr:rowOff>162923</xdr:rowOff>
    </xdr:to>
    <xdr:sp textlink="">
      <xdr:nvSpPr>
        <xdr:cNvPr id="421" name="楕円 420">
          <a:extLst>
            <a:ext uri="{FF2B5EF4-FFF2-40B4-BE49-F238E27FC236}">
              <a16:creationId xmlns:a16="http://schemas.microsoft.com/office/drawing/2014/main" id="{08664C09-C495-4D34-8A91-4876A1AA5720}"/>
            </a:ext>
          </a:extLst>
        </xdr:cNvPr>
        <xdr:cNvSpPr/>
      </xdr:nvSpPr>
      <xdr:spPr>
        <a:xfrm>
          <a:off x="13652500" y="623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112123</xdr:rowOff>
    </xdr:from>
    <xdr:to>
      <xdr:col>76</xdr:col>
      <xdr:colOff>114300</xdr:colOff>
      <xdr:row>39</xdr:row>
      <xdr:rowOff>4354</xdr:rowOff>
    </xdr:to>
    <xdr:cxnSp macro="">
      <xdr:nvCxnSpPr>
        <xdr:cNvPr id="422" name="直線コネクタ 421">
          <a:extLst>
            <a:ext uri="{FF2B5EF4-FFF2-40B4-BE49-F238E27FC236}">
              <a16:creationId xmlns:a16="http://schemas.microsoft.com/office/drawing/2014/main" id="{870CA51F-AD1F-4190-A46A-372C8CA35A4A}"/>
            </a:ext>
          </a:extLst>
        </xdr:cNvPr>
        <xdr:cNvCxnSpPr/>
      </xdr:nvCxnSpPr>
      <xdr:spPr>
        <a:xfrm>
          <a:off x="13703300" y="6284323"/>
          <a:ext cx="889000" cy="40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40096</xdr:rowOff>
    </xdr:from>
    <xdr:to>
      <xdr:col>67</xdr:col>
      <xdr:colOff>101600</xdr:colOff>
      <xdr:row>36</xdr:row>
      <xdr:rowOff>141696</xdr:rowOff>
    </xdr:to>
    <xdr:sp textlink="">
      <xdr:nvSpPr>
        <xdr:cNvPr id="423" name="楕円 422">
          <a:extLst>
            <a:ext uri="{FF2B5EF4-FFF2-40B4-BE49-F238E27FC236}">
              <a16:creationId xmlns:a16="http://schemas.microsoft.com/office/drawing/2014/main" id="{7742774C-1AE5-401B-B776-5CEE81F6EF71}"/>
            </a:ext>
          </a:extLst>
        </xdr:cNvPr>
        <xdr:cNvSpPr/>
      </xdr:nvSpPr>
      <xdr:spPr>
        <a:xfrm>
          <a:off x="12763500" y="621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90896</xdr:rowOff>
    </xdr:from>
    <xdr:to>
      <xdr:col>71</xdr:col>
      <xdr:colOff>177800</xdr:colOff>
      <xdr:row>36</xdr:row>
      <xdr:rowOff>112123</xdr:rowOff>
    </xdr:to>
    <xdr:cxnSp macro="">
      <xdr:nvCxnSpPr>
        <xdr:cNvPr id="424" name="直線コネクタ 423">
          <a:extLst>
            <a:ext uri="{FF2B5EF4-FFF2-40B4-BE49-F238E27FC236}">
              <a16:creationId xmlns:a16="http://schemas.microsoft.com/office/drawing/2014/main" id="{0F64B4CB-3A85-47D5-B3F4-02E30EB74077}"/>
            </a:ext>
          </a:extLst>
        </xdr:cNvPr>
        <xdr:cNvCxnSpPr/>
      </xdr:nvCxnSpPr>
      <xdr:spPr>
        <a:xfrm>
          <a:off x="12814300" y="626309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textlink="">
      <xdr:nvSpPr>
        <xdr:cNvPr id="425" name="n_1aveValue【一般廃棄物処理施設】&#10;有形固定資産減価償却率">
          <a:extLst>
            <a:ext uri="{FF2B5EF4-FFF2-40B4-BE49-F238E27FC236}">
              <a16:creationId xmlns:a16="http://schemas.microsoft.com/office/drawing/2014/main" id="{1F765626-08C1-46F0-94E7-16EA0A3FD7D9}"/>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textlink="">
      <xdr:nvSpPr>
        <xdr:cNvPr id="426" name="n_2aveValue【一般廃棄物処理施設】&#10;有形固定資産減価償却率">
          <a:extLst>
            <a:ext uri="{FF2B5EF4-FFF2-40B4-BE49-F238E27FC236}">
              <a16:creationId xmlns:a16="http://schemas.microsoft.com/office/drawing/2014/main" id="{FBBFFE02-7B0A-4AC3-9059-4F91DD06E25A}"/>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textlink="">
      <xdr:nvSpPr>
        <xdr:cNvPr id="427" name="n_3aveValue【一般廃棄物処理施設】&#10;有形固定資産減価償却率">
          <a:extLst>
            <a:ext uri="{FF2B5EF4-FFF2-40B4-BE49-F238E27FC236}">
              <a16:creationId xmlns:a16="http://schemas.microsoft.com/office/drawing/2014/main" id="{2B7161A0-6A22-4CBC-B336-FDFF87E18DF1}"/>
            </a:ext>
          </a:extLst>
        </xdr:cNvPr>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textlink="">
      <xdr:nvSpPr>
        <xdr:cNvPr id="428" name="n_4aveValue【一般廃棄物処理施設】&#10;有形固定資産減価償却率">
          <a:extLst>
            <a:ext uri="{FF2B5EF4-FFF2-40B4-BE49-F238E27FC236}">
              <a16:creationId xmlns:a16="http://schemas.microsoft.com/office/drawing/2014/main" id="{1CAD9A65-02BC-4F5C-9105-88307A29B83B}"/>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78939</xdr:rowOff>
    </xdr:from>
    <xdr:ext cx="405111" cy="259045"/>
    <xdr:sp textlink="">
      <xdr:nvSpPr>
        <xdr:cNvPr id="429" name="n_1mainValue【一般廃棄物処理施設】&#10;有形固定資産減価償却率">
          <a:extLst>
            <a:ext uri="{FF2B5EF4-FFF2-40B4-BE49-F238E27FC236}">
              <a16:creationId xmlns:a16="http://schemas.microsoft.com/office/drawing/2014/main" id="{42F52DA8-06CC-4721-B521-3CD181B2F319}"/>
            </a:ext>
          </a:extLst>
        </xdr:cNvPr>
        <xdr:cNvSpPr txBox="1"/>
      </xdr:nvSpPr>
      <xdr:spPr>
        <a:xfrm>
          <a:off x="152660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46281</xdr:rowOff>
    </xdr:from>
    <xdr:ext cx="405111" cy="259045"/>
    <xdr:sp textlink="">
      <xdr:nvSpPr>
        <xdr:cNvPr id="430" name="n_2mainValue【一般廃棄物処理施設】&#10;有形固定資産減価償却率">
          <a:extLst>
            <a:ext uri="{FF2B5EF4-FFF2-40B4-BE49-F238E27FC236}">
              <a16:creationId xmlns:a16="http://schemas.microsoft.com/office/drawing/2014/main" id="{2172A8B2-78CA-4BB8-86B9-CC132D8993B6}"/>
            </a:ext>
          </a:extLst>
        </xdr:cNvPr>
        <xdr:cNvSpPr txBox="1"/>
      </xdr:nvSpPr>
      <xdr:spPr>
        <a:xfrm>
          <a:off x="14389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8000</xdr:rowOff>
    </xdr:from>
    <xdr:ext cx="405111" cy="259045"/>
    <xdr:sp textlink="">
      <xdr:nvSpPr>
        <xdr:cNvPr id="431" name="n_3mainValue【一般廃棄物処理施設】&#10;有形固定資産減価償却率">
          <a:extLst>
            <a:ext uri="{FF2B5EF4-FFF2-40B4-BE49-F238E27FC236}">
              <a16:creationId xmlns:a16="http://schemas.microsoft.com/office/drawing/2014/main" id="{DADAB9F8-6401-4253-9D15-99EE947E0654}"/>
            </a:ext>
          </a:extLst>
        </xdr:cNvPr>
        <xdr:cNvSpPr txBox="1"/>
      </xdr:nvSpPr>
      <xdr:spPr>
        <a:xfrm>
          <a:off x="13500744" y="600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158223</xdr:rowOff>
    </xdr:from>
    <xdr:ext cx="405111" cy="259045"/>
    <xdr:sp textlink="">
      <xdr:nvSpPr>
        <xdr:cNvPr id="432" name="n_4mainValue【一般廃棄物処理施設】&#10;有形固定資産減価償却率">
          <a:extLst>
            <a:ext uri="{FF2B5EF4-FFF2-40B4-BE49-F238E27FC236}">
              <a16:creationId xmlns:a16="http://schemas.microsoft.com/office/drawing/2014/main" id="{0615A6D0-D776-459E-B2B4-69C14774E5FF}"/>
            </a:ext>
          </a:extLst>
        </xdr:cNvPr>
        <xdr:cNvSpPr txBox="1"/>
      </xdr:nvSpPr>
      <xdr:spPr>
        <a:xfrm>
          <a:off x="12611744" y="5987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433" name="正方形/長方形 432">
          <a:extLst>
            <a:ext uri="{FF2B5EF4-FFF2-40B4-BE49-F238E27FC236}">
              <a16:creationId xmlns:a16="http://schemas.microsoft.com/office/drawing/2014/main" id="{4A839A0A-D124-4D4B-BB2A-17F6A2A379F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34" name="正方形/長方形 433">
          <a:extLst>
            <a:ext uri="{FF2B5EF4-FFF2-40B4-BE49-F238E27FC236}">
              <a16:creationId xmlns:a16="http://schemas.microsoft.com/office/drawing/2014/main" id="{21D8B288-A877-4FAC-AB4D-00EB4C0F02F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435" name="正方形/長方形 434">
          <a:extLst>
            <a:ext uri="{FF2B5EF4-FFF2-40B4-BE49-F238E27FC236}">
              <a16:creationId xmlns:a16="http://schemas.microsoft.com/office/drawing/2014/main" id="{8A4B635A-86E3-4601-8C32-E8CD3329DD1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436" name="正方形/長方形 435">
          <a:extLst>
            <a:ext uri="{FF2B5EF4-FFF2-40B4-BE49-F238E27FC236}">
              <a16:creationId xmlns:a16="http://schemas.microsoft.com/office/drawing/2014/main" id="{EB511BFC-D99E-4ADD-BBFB-4146588D4C4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437" name="正方形/長方形 436">
          <a:extLst>
            <a:ext uri="{FF2B5EF4-FFF2-40B4-BE49-F238E27FC236}">
              <a16:creationId xmlns:a16="http://schemas.microsoft.com/office/drawing/2014/main" id="{058DBE7D-D7A4-47CD-8224-323795E99E6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438" name="正方形/長方形 437">
          <a:extLst>
            <a:ext uri="{FF2B5EF4-FFF2-40B4-BE49-F238E27FC236}">
              <a16:creationId xmlns:a16="http://schemas.microsoft.com/office/drawing/2014/main" id="{894A16EC-3FFF-4CE8-BB47-BE3A95F10D3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439" name="正方形/長方形 438">
          <a:extLst>
            <a:ext uri="{FF2B5EF4-FFF2-40B4-BE49-F238E27FC236}">
              <a16:creationId xmlns:a16="http://schemas.microsoft.com/office/drawing/2014/main" id="{45AD25DE-EB97-4A4B-8267-38D551CDF14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440" name="正方形/長方形 439">
          <a:extLst>
            <a:ext uri="{FF2B5EF4-FFF2-40B4-BE49-F238E27FC236}">
              <a16:creationId xmlns:a16="http://schemas.microsoft.com/office/drawing/2014/main" id="{97A03E48-108E-4340-AC1A-2BF2BE82054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441" name="テキスト ボックス 440">
          <a:extLst>
            <a:ext uri="{FF2B5EF4-FFF2-40B4-BE49-F238E27FC236}">
              <a16:creationId xmlns:a16="http://schemas.microsoft.com/office/drawing/2014/main" id="{E663BEED-F67B-4CE9-9FC9-E9DF5DAF708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2" name="直線コネクタ 441">
          <a:extLst>
            <a:ext uri="{FF2B5EF4-FFF2-40B4-BE49-F238E27FC236}">
              <a16:creationId xmlns:a16="http://schemas.microsoft.com/office/drawing/2014/main" id="{1BB631BF-42E6-46E1-836E-1A25DB3EAF4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3" name="直線コネクタ 442">
          <a:extLst>
            <a:ext uri="{FF2B5EF4-FFF2-40B4-BE49-F238E27FC236}">
              <a16:creationId xmlns:a16="http://schemas.microsoft.com/office/drawing/2014/main" id="{46DF8B26-3971-407C-859F-ACCABCC4A12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textlink="">
      <xdr:nvSpPr>
        <xdr:cNvPr id="444" name="テキスト ボックス 443">
          <a:extLst>
            <a:ext uri="{FF2B5EF4-FFF2-40B4-BE49-F238E27FC236}">
              <a16:creationId xmlns:a16="http://schemas.microsoft.com/office/drawing/2014/main" id="{09EFC6BC-AD3F-4A89-914F-0DE5C7D078E6}"/>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5" name="直線コネクタ 444">
          <a:extLst>
            <a:ext uri="{FF2B5EF4-FFF2-40B4-BE49-F238E27FC236}">
              <a16:creationId xmlns:a16="http://schemas.microsoft.com/office/drawing/2014/main" id="{646274C5-7362-411C-AF72-8D3B1B96260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textlink="">
      <xdr:nvSpPr>
        <xdr:cNvPr id="446" name="テキスト ボックス 445">
          <a:extLst>
            <a:ext uri="{FF2B5EF4-FFF2-40B4-BE49-F238E27FC236}">
              <a16:creationId xmlns:a16="http://schemas.microsoft.com/office/drawing/2014/main" id="{6582EEE5-B6B6-437E-99A8-0FBEF1486E45}"/>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7" name="直線コネクタ 446">
          <a:extLst>
            <a:ext uri="{FF2B5EF4-FFF2-40B4-BE49-F238E27FC236}">
              <a16:creationId xmlns:a16="http://schemas.microsoft.com/office/drawing/2014/main" id="{F832E195-5A31-4C59-92CC-264111314E8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textlink="">
      <xdr:nvSpPr>
        <xdr:cNvPr id="448" name="テキスト ボックス 447">
          <a:extLst>
            <a:ext uri="{FF2B5EF4-FFF2-40B4-BE49-F238E27FC236}">
              <a16:creationId xmlns:a16="http://schemas.microsoft.com/office/drawing/2014/main" id="{6666C78F-FCF2-454F-9BE0-E9ECBBDA5644}"/>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9" name="直線コネクタ 448">
          <a:extLst>
            <a:ext uri="{FF2B5EF4-FFF2-40B4-BE49-F238E27FC236}">
              <a16:creationId xmlns:a16="http://schemas.microsoft.com/office/drawing/2014/main" id="{4B29AAA5-9DAA-4124-8426-3DDEB0F0D0F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textlink="">
      <xdr:nvSpPr>
        <xdr:cNvPr id="450" name="テキスト ボックス 449">
          <a:extLst>
            <a:ext uri="{FF2B5EF4-FFF2-40B4-BE49-F238E27FC236}">
              <a16:creationId xmlns:a16="http://schemas.microsoft.com/office/drawing/2014/main" id="{EE048D4E-7562-4733-84EA-A38291464CEE}"/>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1" name="直線コネクタ 450">
          <a:extLst>
            <a:ext uri="{FF2B5EF4-FFF2-40B4-BE49-F238E27FC236}">
              <a16:creationId xmlns:a16="http://schemas.microsoft.com/office/drawing/2014/main" id="{B09A9A26-464E-45BA-BBF3-92866AAB202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textlink="">
      <xdr:nvSpPr>
        <xdr:cNvPr id="452" name="テキスト ボックス 451">
          <a:extLst>
            <a:ext uri="{FF2B5EF4-FFF2-40B4-BE49-F238E27FC236}">
              <a16:creationId xmlns:a16="http://schemas.microsoft.com/office/drawing/2014/main" id="{E4EF5522-F4D9-4D92-A70E-0C111BB5AC7F}"/>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3" name="直線コネクタ 452">
          <a:extLst>
            <a:ext uri="{FF2B5EF4-FFF2-40B4-BE49-F238E27FC236}">
              <a16:creationId xmlns:a16="http://schemas.microsoft.com/office/drawing/2014/main" id="{DA31A540-C4D9-4E1A-833E-2EF71270BF7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textlink="">
      <xdr:nvSpPr>
        <xdr:cNvPr id="454" name="テキスト ボックス 453">
          <a:extLst>
            <a:ext uri="{FF2B5EF4-FFF2-40B4-BE49-F238E27FC236}">
              <a16:creationId xmlns:a16="http://schemas.microsoft.com/office/drawing/2014/main" id="{EA05C2E9-E1C9-4FE7-88A0-76B2D9D6D38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455" name="【一般廃棄物処理施設】&#10;一人当たり有形固定資産（償却資産）額グラフ枠">
          <a:extLst>
            <a:ext uri="{FF2B5EF4-FFF2-40B4-BE49-F238E27FC236}">
              <a16:creationId xmlns:a16="http://schemas.microsoft.com/office/drawing/2014/main" id="{F7F8D42D-D2D5-43B0-AEED-24EF5EA5AD4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456" name="直線コネクタ 455">
          <a:extLst>
            <a:ext uri="{FF2B5EF4-FFF2-40B4-BE49-F238E27FC236}">
              <a16:creationId xmlns:a16="http://schemas.microsoft.com/office/drawing/2014/main" id="{4EAAF7B3-F23F-48F3-81F8-CA30DF4431BC}"/>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textlink="">
      <xdr:nvSpPr>
        <xdr:cNvPr id="457" name="【一般廃棄物処理施設】&#10;一人当たり有形固定資産（償却資産）額最小値テキスト">
          <a:extLst>
            <a:ext uri="{FF2B5EF4-FFF2-40B4-BE49-F238E27FC236}">
              <a16:creationId xmlns:a16="http://schemas.microsoft.com/office/drawing/2014/main" id="{F771A9DD-CF35-4995-8970-1053A1C87D13}"/>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458" name="直線コネクタ 457">
          <a:extLst>
            <a:ext uri="{FF2B5EF4-FFF2-40B4-BE49-F238E27FC236}">
              <a16:creationId xmlns:a16="http://schemas.microsoft.com/office/drawing/2014/main" id="{B2AE23E9-C693-4CB8-BF8A-EE79B424127E}"/>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textlink="">
      <xdr:nvSpPr>
        <xdr:cNvPr id="459" name="【一般廃棄物処理施設】&#10;一人当たり有形固定資産（償却資産）額最大値テキスト">
          <a:extLst>
            <a:ext uri="{FF2B5EF4-FFF2-40B4-BE49-F238E27FC236}">
              <a16:creationId xmlns:a16="http://schemas.microsoft.com/office/drawing/2014/main" id="{B7BEFEC9-F86E-4712-8D74-D1F6EEC65F0C}"/>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460" name="直線コネクタ 459">
          <a:extLst>
            <a:ext uri="{FF2B5EF4-FFF2-40B4-BE49-F238E27FC236}">
              <a16:creationId xmlns:a16="http://schemas.microsoft.com/office/drawing/2014/main" id="{F7D01180-0B32-4464-9723-0E593B1C10AE}"/>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textlink="">
      <xdr:nvSpPr>
        <xdr:cNvPr id="461" name="【一般廃棄物処理施設】&#10;一人当たり有形固定資産（償却資産）額平均値テキスト">
          <a:extLst>
            <a:ext uri="{FF2B5EF4-FFF2-40B4-BE49-F238E27FC236}">
              <a16:creationId xmlns:a16="http://schemas.microsoft.com/office/drawing/2014/main" id="{A789D2BE-4CD7-49A9-A965-F6FF81B061B9}"/>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textlink="">
      <xdr:nvSpPr>
        <xdr:cNvPr id="462" name="フローチャート: 判断 461">
          <a:extLst>
            <a:ext uri="{FF2B5EF4-FFF2-40B4-BE49-F238E27FC236}">
              <a16:creationId xmlns:a16="http://schemas.microsoft.com/office/drawing/2014/main" id="{2A686D05-AACC-4C2F-BA55-E33CEEEC1FB8}"/>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textlink="">
      <xdr:nvSpPr>
        <xdr:cNvPr id="463" name="フローチャート: 判断 462">
          <a:extLst>
            <a:ext uri="{FF2B5EF4-FFF2-40B4-BE49-F238E27FC236}">
              <a16:creationId xmlns:a16="http://schemas.microsoft.com/office/drawing/2014/main" id="{2C9D6501-C8E1-4073-B980-0C1A037F2626}"/>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textlink="">
      <xdr:nvSpPr>
        <xdr:cNvPr id="464" name="フローチャート: 判断 463">
          <a:extLst>
            <a:ext uri="{FF2B5EF4-FFF2-40B4-BE49-F238E27FC236}">
              <a16:creationId xmlns:a16="http://schemas.microsoft.com/office/drawing/2014/main" id="{90A2453C-9725-466A-BEBF-EF37B7CCAF36}"/>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textlink="">
      <xdr:nvSpPr>
        <xdr:cNvPr id="465" name="フローチャート: 判断 464">
          <a:extLst>
            <a:ext uri="{FF2B5EF4-FFF2-40B4-BE49-F238E27FC236}">
              <a16:creationId xmlns:a16="http://schemas.microsoft.com/office/drawing/2014/main" id="{01441650-5350-4D91-A147-A56F6C448DBE}"/>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textlink="">
      <xdr:nvSpPr>
        <xdr:cNvPr id="466" name="フローチャート: 判断 465">
          <a:extLst>
            <a:ext uri="{FF2B5EF4-FFF2-40B4-BE49-F238E27FC236}">
              <a16:creationId xmlns:a16="http://schemas.microsoft.com/office/drawing/2014/main" id="{306A310B-1675-4130-A6B4-241FEC936C72}"/>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467" name="テキスト ボックス 466">
          <a:extLst>
            <a:ext uri="{FF2B5EF4-FFF2-40B4-BE49-F238E27FC236}">
              <a16:creationId xmlns:a16="http://schemas.microsoft.com/office/drawing/2014/main" id="{4C57E6B6-F7F5-4954-AEA1-CC7D2C32773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468" name="テキスト ボックス 467">
          <a:extLst>
            <a:ext uri="{FF2B5EF4-FFF2-40B4-BE49-F238E27FC236}">
              <a16:creationId xmlns:a16="http://schemas.microsoft.com/office/drawing/2014/main" id="{9007C4FC-78A8-4606-A930-09C0739F810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469" name="テキスト ボックス 468">
          <a:extLst>
            <a:ext uri="{FF2B5EF4-FFF2-40B4-BE49-F238E27FC236}">
              <a16:creationId xmlns:a16="http://schemas.microsoft.com/office/drawing/2014/main" id="{A548C071-2C0B-4A43-949E-5B11EB9B913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470" name="テキスト ボックス 469">
          <a:extLst>
            <a:ext uri="{FF2B5EF4-FFF2-40B4-BE49-F238E27FC236}">
              <a16:creationId xmlns:a16="http://schemas.microsoft.com/office/drawing/2014/main" id="{FB6BFB1C-2D15-44EA-9E41-B56E536AB9A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471" name="テキスト ボックス 470">
          <a:extLst>
            <a:ext uri="{FF2B5EF4-FFF2-40B4-BE49-F238E27FC236}">
              <a16:creationId xmlns:a16="http://schemas.microsoft.com/office/drawing/2014/main" id="{7A62D42E-645E-4B6F-9AE9-20122AA7ACA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100354</xdr:rowOff>
    </xdr:from>
    <xdr:to>
      <xdr:col>112</xdr:col>
      <xdr:colOff>38100</xdr:colOff>
      <xdr:row>40</xdr:row>
      <xdr:rowOff>30504</xdr:rowOff>
    </xdr:to>
    <xdr:sp textlink="">
      <xdr:nvSpPr>
        <xdr:cNvPr id="472" name="楕円 471">
          <a:extLst>
            <a:ext uri="{FF2B5EF4-FFF2-40B4-BE49-F238E27FC236}">
              <a16:creationId xmlns:a16="http://schemas.microsoft.com/office/drawing/2014/main" id="{ED827144-B03E-475D-9348-35A0FB171E11}"/>
            </a:ext>
          </a:extLst>
        </xdr:cNvPr>
        <xdr:cNvSpPr/>
      </xdr:nvSpPr>
      <xdr:spPr>
        <a:xfrm>
          <a:off x="21272500" y="678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107753</xdr:rowOff>
    </xdr:from>
    <xdr:to>
      <xdr:col>107</xdr:col>
      <xdr:colOff>101600</xdr:colOff>
      <xdr:row>40</xdr:row>
      <xdr:rowOff>37903</xdr:rowOff>
    </xdr:to>
    <xdr:sp textlink="">
      <xdr:nvSpPr>
        <xdr:cNvPr id="473" name="楕円 472">
          <a:extLst>
            <a:ext uri="{FF2B5EF4-FFF2-40B4-BE49-F238E27FC236}">
              <a16:creationId xmlns:a16="http://schemas.microsoft.com/office/drawing/2014/main" id="{85804D7F-15B3-4E84-8994-617871486334}"/>
            </a:ext>
          </a:extLst>
        </xdr:cNvPr>
        <xdr:cNvSpPr/>
      </xdr:nvSpPr>
      <xdr:spPr>
        <a:xfrm>
          <a:off x="20383500" y="679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151154</xdr:rowOff>
    </xdr:from>
    <xdr:to>
      <xdr:col>111</xdr:col>
      <xdr:colOff>177800</xdr:colOff>
      <xdr:row>39</xdr:row>
      <xdr:rowOff>158553</xdr:rowOff>
    </xdr:to>
    <xdr:cxnSp macro="">
      <xdr:nvCxnSpPr>
        <xdr:cNvPr id="474" name="直線コネクタ 473">
          <a:extLst>
            <a:ext uri="{FF2B5EF4-FFF2-40B4-BE49-F238E27FC236}">
              <a16:creationId xmlns:a16="http://schemas.microsoft.com/office/drawing/2014/main" id="{271F26F7-EF8F-4176-B54D-3DFED0C10B70}"/>
            </a:ext>
          </a:extLst>
        </xdr:cNvPr>
        <xdr:cNvCxnSpPr/>
      </xdr:nvCxnSpPr>
      <xdr:spPr>
        <a:xfrm flipV="1">
          <a:off x="20434300" y="6837704"/>
          <a:ext cx="889000" cy="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116779</xdr:rowOff>
    </xdr:from>
    <xdr:to>
      <xdr:col>102</xdr:col>
      <xdr:colOff>165100</xdr:colOff>
      <xdr:row>40</xdr:row>
      <xdr:rowOff>46929</xdr:rowOff>
    </xdr:to>
    <xdr:sp textlink="">
      <xdr:nvSpPr>
        <xdr:cNvPr id="475" name="楕円 474">
          <a:extLst>
            <a:ext uri="{FF2B5EF4-FFF2-40B4-BE49-F238E27FC236}">
              <a16:creationId xmlns:a16="http://schemas.microsoft.com/office/drawing/2014/main" id="{A949D76E-50EB-4449-8557-2F7207741CCF}"/>
            </a:ext>
          </a:extLst>
        </xdr:cNvPr>
        <xdr:cNvSpPr/>
      </xdr:nvSpPr>
      <xdr:spPr>
        <a:xfrm>
          <a:off x="19494500" y="680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158553</xdr:rowOff>
    </xdr:from>
    <xdr:to>
      <xdr:col>107</xdr:col>
      <xdr:colOff>50800</xdr:colOff>
      <xdr:row>39</xdr:row>
      <xdr:rowOff>167579</xdr:rowOff>
    </xdr:to>
    <xdr:cxnSp macro="">
      <xdr:nvCxnSpPr>
        <xdr:cNvPr id="476" name="直線コネクタ 475">
          <a:extLst>
            <a:ext uri="{FF2B5EF4-FFF2-40B4-BE49-F238E27FC236}">
              <a16:creationId xmlns:a16="http://schemas.microsoft.com/office/drawing/2014/main" id="{74AB868B-4BF7-4068-94E0-6355BC7F7E72}"/>
            </a:ext>
          </a:extLst>
        </xdr:cNvPr>
        <xdr:cNvCxnSpPr/>
      </xdr:nvCxnSpPr>
      <xdr:spPr>
        <a:xfrm flipV="1">
          <a:off x="19545300" y="6845103"/>
          <a:ext cx="889000" cy="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169772</xdr:rowOff>
    </xdr:from>
    <xdr:to>
      <xdr:col>98</xdr:col>
      <xdr:colOff>38100</xdr:colOff>
      <xdr:row>37</xdr:row>
      <xdr:rowOff>99922</xdr:rowOff>
    </xdr:to>
    <xdr:sp textlink="">
      <xdr:nvSpPr>
        <xdr:cNvPr id="477" name="楕円 476">
          <a:extLst>
            <a:ext uri="{FF2B5EF4-FFF2-40B4-BE49-F238E27FC236}">
              <a16:creationId xmlns:a16="http://schemas.microsoft.com/office/drawing/2014/main" id="{2CE0EB17-9BFA-403B-838B-781FA295F16A}"/>
            </a:ext>
          </a:extLst>
        </xdr:cNvPr>
        <xdr:cNvSpPr/>
      </xdr:nvSpPr>
      <xdr:spPr>
        <a:xfrm>
          <a:off x="18605500" y="634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49122</xdr:rowOff>
    </xdr:from>
    <xdr:to>
      <xdr:col>102</xdr:col>
      <xdr:colOff>114300</xdr:colOff>
      <xdr:row>39</xdr:row>
      <xdr:rowOff>167579</xdr:rowOff>
    </xdr:to>
    <xdr:cxnSp macro="">
      <xdr:nvCxnSpPr>
        <xdr:cNvPr id="478" name="直線コネクタ 477">
          <a:extLst>
            <a:ext uri="{FF2B5EF4-FFF2-40B4-BE49-F238E27FC236}">
              <a16:creationId xmlns:a16="http://schemas.microsoft.com/office/drawing/2014/main" id="{13D6B015-E985-45BF-AC0F-C3F454144D61}"/>
            </a:ext>
          </a:extLst>
        </xdr:cNvPr>
        <xdr:cNvCxnSpPr/>
      </xdr:nvCxnSpPr>
      <xdr:spPr>
        <a:xfrm>
          <a:off x="18656300" y="6392772"/>
          <a:ext cx="889000" cy="46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textlink="">
      <xdr:nvSpPr>
        <xdr:cNvPr id="479" name="n_1aveValue【一般廃棄物処理施設】&#10;一人当たり有形固定資産（償却資産）額">
          <a:extLst>
            <a:ext uri="{FF2B5EF4-FFF2-40B4-BE49-F238E27FC236}">
              <a16:creationId xmlns:a16="http://schemas.microsoft.com/office/drawing/2014/main" id="{27EF6C71-839B-4DE3-B004-2862B7E9EB31}"/>
            </a:ext>
          </a:extLst>
        </xdr:cNvPr>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textlink="">
      <xdr:nvSpPr>
        <xdr:cNvPr id="480" name="n_2aveValue【一般廃棄物処理施設】&#10;一人当たり有形固定資産（償却資産）額">
          <a:extLst>
            <a:ext uri="{FF2B5EF4-FFF2-40B4-BE49-F238E27FC236}">
              <a16:creationId xmlns:a16="http://schemas.microsoft.com/office/drawing/2014/main" id="{3F9B6C2B-79D2-4928-B160-178C3D612F0E}"/>
            </a:ext>
          </a:extLst>
        </xdr:cNvPr>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textlink="">
      <xdr:nvSpPr>
        <xdr:cNvPr id="481" name="n_3aveValue【一般廃棄物処理施設】&#10;一人当たり有形固定資産（償却資産）額">
          <a:extLst>
            <a:ext uri="{FF2B5EF4-FFF2-40B4-BE49-F238E27FC236}">
              <a16:creationId xmlns:a16="http://schemas.microsoft.com/office/drawing/2014/main" id="{D5D053B0-E339-406E-9F0A-E191773F0D0C}"/>
            </a:ext>
          </a:extLst>
        </xdr:cNvPr>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textlink="">
      <xdr:nvSpPr>
        <xdr:cNvPr id="482" name="n_4aveValue【一般廃棄物処理施設】&#10;一人当たり有形固定資産（償却資産）額">
          <a:extLst>
            <a:ext uri="{FF2B5EF4-FFF2-40B4-BE49-F238E27FC236}">
              <a16:creationId xmlns:a16="http://schemas.microsoft.com/office/drawing/2014/main" id="{5743F3D1-B249-42A7-BDFE-91A309220A8B}"/>
            </a:ext>
          </a:extLst>
        </xdr:cNvPr>
        <xdr:cNvSpPr txBox="1"/>
      </xdr:nvSpPr>
      <xdr:spPr>
        <a:xfrm>
          <a:off x="18389111" y="693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47031</xdr:rowOff>
    </xdr:from>
    <xdr:ext cx="599010" cy="259045"/>
    <xdr:sp textlink="">
      <xdr:nvSpPr>
        <xdr:cNvPr id="483" name="n_1mainValue【一般廃棄物処理施設】&#10;一人当たり有形固定資産（償却資産）額">
          <a:extLst>
            <a:ext uri="{FF2B5EF4-FFF2-40B4-BE49-F238E27FC236}">
              <a16:creationId xmlns:a16="http://schemas.microsoft.com/office/drawing/2014/main" id="{56A907AC-C5C3-4BD4-B236-E161017959FF}"/>
            </a:ext>
          </a:extLst>
        </xdr:cNvPr>
        <xdr:cNvSpPr txBox="1"/>
      </xdr:nvSpPr>
      <xdr:spPr>
        <a:xfrm>
          <a:off x="21011095" y="6562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54430</xdr:rowOff>
    </xdr:from>
    <xdr:ext cx="599010" cy="259045"/>
    <xdr:sp textlink="">
      <xdr:nvSpPr>
        <xdr:cNvPr id="484" name="n_2mainValue【一般廃棄物処理施設】&#10;一人当たり有形固定資産（償却資産）額">
          <a:extLst>
            <a:ext uri="{FF2B5EF4-FFF2-40B4-BE49-F238E27FC236}">
              <a16:creationId xmlns:a16="http://schemas.microsoft.com/office/drawing/2014/main" id="{A0BF6278-7ABE-4E04-AB16-5656E82013B1}"/>
            </a:ext>
          </a:extLst>
        </xdr:cNvPr>
        <xdr:cNvSpPr txBox="1"/>
      </xdr:nvSpPr>
      <xdr:spPr>
        <a:xfrm>
          <a:off x="20134795" y="6569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63456</xdr:rowOff>
    </xdr:from>
    <xdr:ext cx="599010" cy="259045"/>
    <xdr:sp textlink="">
      <xdr:nvSpPr>
        <xdr:cNvPr id="485" name="n_3mainValue【一般廃棄物処理施設】&#10;一人当たり有形固定資産（償却資産）額">
          <a:extLst>
            <a:ext uri="{FF2B5EF4-FFF2-40B4-BE49-F238E27FC236}">
              <a16:creationId xmlns:a16="http://schemas.microsoft.com/office/drawing/2014/main" id="{8037C857-2E5E-4FA9-BD5A-E9A33BCD709F}"/>
            </a:ext>
          </a:extLst>
        </xdr:cNvPr>
        <xdr:cNvSpPr txBox="1"/>
      </xdr:nvSpPr>
      <xdr:spPr>
        <a:xfrm>
          <a:off x="19245795" y="6578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116449</xdr:rowOff>
    </xdr:from>
    <xdr:ext cx="599010" cy="259045"/>
    <xdr:sp textlink="">
      <xdr:nvSpPr>
        <xdr:cNvPr id="486" name="n_4mainValue【一般廃棄物処理施設】&#10;一人当たり有形固定資産（償却資産）額">
          <a:extLst>
            <a:ext uri="{FF2B5EF4-FFF2-40B4-BE49-F238E27FC236}">
              <a16:creationId xmlns:a16="http://schemas.microsoft.com/office/drawing/2014/main" id="{927F068D-2323-4E58-9F39-8E9307476A9D}"/>
            </a:ext>
          </a:extLst>
        </xdr:cNvPr>
        <xdr:cNvSpPr txBox="1"/>
      </xdr:nvSpPr>
      <xdr:spPr>
        <a:xfrm>
          <a:off x="18356795" y="611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487" name="正方形/長方形 486">
          <a:extLst>
            <a:ext uri="{FF2B5EF4-FFF2-40B4-BE49-F238E27FC236}">
              <a16:creationId xmlns:a16="http://schemas.microsoft.com/office/drawing/2014/main" id="{77A20855-F399-4B2C-A3CD-55374BAB2C0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488" name="正方形/長方形 487">
          <a:extLst>
            <a:ext uri="{FF2B5EF4-FFF2-40B4-BE49-F238E27FC236}">
              <a16:creationId xmlns:a16="http://schemas.microsoft.com/office/drawing/2014/main" id="{81453198-C67A-4FBD-AD4D-63D5060E7D7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489" name="正方形/長方形 488">
          <a:extLst>
            <a:ext uri="{FF2B5EF4-FFF2-40B4-BE49-F238E27FC236}">
              <a16:creationId xmlns:a16="http://schemas.microsoft.com/office/drawing/2014/main" id="{377A3102-8DC3-48CC-A1D3-18A1B6945C5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490" name="正方形/長方形 489">
          <a:extLst>
            <a:ext uri="{FF2B5EF4-FFF2-40B4-BE49-F238E27FC236}">
              <a16:creationId xmlns:a16="http://schemas.microsoft.com/office/drawing/2014/main" id="{6488F1EF-881D-4CDF-9E7F-69B3CB7761C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491" name="正方形/長方形 490">
          <a:extLst>
            <a:ext uri="{FF2B5EF4-FFF2-40B4-BE49-F238E27FC236}">
              <a16:creationId xmlns:a16="http://schemas.microsoft.com/office/drawing/2014/main" id="{A6B3B504-2CE7-4059-9C3B-81D68A26A24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492" name="正方形/長方形 491">
          <a:extLst>
            <a:ext uri="{FF2B5EF4-FFF2-40B4-BE49-F238E27FC236}">
              <a16:creationId xmlns:a16="http://schemas.microsoft.com/office/drawing/2014/main" id="{DA4DB65C-F5FD-47DD-86E1-C90F3DC2886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493" name="正方形/長方形 492">
          <a:extLst>
            <a:ext uri="{FF2B5EF4-FFF2-40B4-BE49-F238E27FC236}">
              <a16:creationId xmlns:a16="http://schemas.microsoft.com/office/drawing/2014/main" id="{0DA683B8-958E-4228-8D2C-6DC188B41D9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494" name="正方形/長方形 493">
          <a:extLst>
            <a:ext uri="{FF2B5EF4-FFF2-40B4-BE49-F238E27FC236}">
              <a16:creationId xmlns:a16="http://schemas.microsoft.com/office/drawing/2014/main" id="{04E0A7F9-0AF4-46B8-97C0-C93594B53C7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495" name="テキスト ボックス 494">
          <a:extLst>
            <a:ext uri="{FF2B5EF4-FFF2-40B4-BE49-F238E27FC236}">
              <a16:creationId xmlns:a16="http://schemas.microsoft.com/office/drawing/2014/main" id="{88625F64-141D-4314-A9F3-F9AFC273A74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6" name="直線コネクタ 495">
          <a:extLst>
            <a:ext uri="{FF2B5EF4-FFF2-40B4-BE49-F238E27FC236}">
              <a16:creationId xmlns:a16="http://schemas.microsoft.com/office/drawing/2014/main" id="{44B69DBB-F151-4495-8ADD-7F322FEFA6B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497" name="テキスト ボックス 496">
          <a:extLst>
            <a:ext uri="{FF2B5EF4-FFF2-40B4-BE49-F238E27FC236}">
              <a16:creationId xmlns:a16="http://schemas.microsoft.com/office/drawing/2014/main" id="{29FD37FE-AE45-4F4A-ACBE-A580336F4AB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98" name="直線コネクタ 497">
          <a:extLst>
            <a:ext uri="{FF2B5EF4-FFF2-40B4-BE49-F238E27FC236}">
              <a16:creationId xmlns:a16="http://schemas.microsoft.com/office/drawing/2014/main" id="{84416815-0384-4906-89DC-278EAF20C2A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textlink="">
      <xdr:nvSpPr>
        <xdr:cNvPr id="499" name="テキスト ボックス 498">
          <a:extLst>
            <a:ext uri="{FF2B5EF4-FFF2-40B4-BE49-F238E27FC236}">
              <a16:creationId xmlns:a16="http://schemas.microsoft.com/office/drawing/2014/main" id="{7FB3EC95-2156-41E0-911B-0191F4B9756D}"/>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00" name="直線コネクタ 499">
          <a:extLst>
            <a:ext uri="{FF2B5EF4-FFF2-40B4-BE49-F238E27FC236}">
              <a16:creationId xmlns:a16="http://schemas.microsoft.com/office/drawing/2014/main" id="{4B269CE7-89FB-4CCE-A0FB-70DB724D5AF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textlink="">
      <xdr:nvSpPr>
        <xdr:cNvPr id="501" name="テキスト ボックス 500">
          <a:extLst>
            <a:ext uri="{FF2B5EF4-FFF2-40B4-BE49-F238E27FC236}">
              <a16:creationId xmlns:a16="http://schemas.microsoft.com/office/drawing/2014/main" id="{10C4B8F7-634E-498B-8362-AB91B1C6AC3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02" name="直線コネクタ 501">
          <a:extLst>
            <a:ext uri="{FF2B5EF4-FFF2-40B4-BE49-F238E27FC236}">
              <a16:creationId xmlns:a16="http://schemas.microsoft.com/office/drawing/2014/main" id="{57BF5C18-072A-47A3-9358-1A7391017CC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textlink="">
      <xdr:nvSpPr>
        <xdr:cNvPr id="503" name="テキスト ボックス 502">
          <a:extLst>
            <a:ext uri="{FF2B5EF4-FFF2-40B4-BE49-F238E27FC236}">
              <a16:creationId xmlns:a16="http://schemas.microsoft.com/office/drawing/2014/main" id="{67D26FBC-0F79-4ADA-B609-5A7035DB7E2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04" name="直線コネクタ 503">
          <a:extLst>
            <a:ext uri="{FF2B5EF4-FFF2-40B4-BE49-F238E27FC236}">
              <a16:creationId xmlns:a16="http://schemas.microsoft.com/office/drawing/2014/main" id="{903BC97D-7D93-4FB2-B746-B0D67630CE4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textlink="">
      <xdr:nvSpPr>
        <xdr:cNvPr id="505" name="テキスト ボックス 504">
          <a:extLst>
            <a:ext uri="{FF2B5EF4-FFF2-40B4-BE49-F238E27FC236}">
              <a16:creationId xmlns:a16="http://schemas.microsoft.com/office/drawing/2014/main" id="{1BA83A33-56F3-490E-B2CE-1F3F3D6AFD5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06" name="直線コネクタ 505">
          <a:extLst>
            <a:ext uri="{FF2B5EF4-FFF2-40B4-BE49-F238E27FC236}">
              <a16:creationId xmlns:a16="http://schemas.microsoft.com/office/drawing/2014/main" id="{93A2A4E6-33DF-40AB-8609-A9F5A4FAB9B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textlink="">
      <xdr:nvSpPr>
        <xdr:cNvPr id="507" name="テキスト ボックス 506">
          <a:extLst>
            <a:ext uri="{FF2B5EF4-FFF2-40B4-BE49-F238E27FC236}">
              <a16:creationId xmlns:a16="http://schemas.microsoft.com/office/drawing/2014/main" id="{0774A5BA-B027-4385-860F-F6D3D8AB36C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08" name="直線コネクタ 507">
          <a:extLst>
            <a:ext uri="{FF2B5EF4-FFF2-40B4-BE49-F238E27FC236}">
              <a16:creationId xmlns:a16="http://schemas.microsoft.com/office/drawing/2014/main" id="{80AB0F42-E3D6-4259-BD39-DD5FC6286BE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textlink="">
      <xdr:nvSpPr>
        <xdr:cNvPr id="509" name="テキスト ボックス 508">
          <a:extLst>
            <a:ext uri="{FF2B5EF4-FFF2-40B4-BE49-F238E27FC236}">
              <a16:creationId xmlns:a16="http://schemas.microsoft.com/office/drawing/2014/main" id="{CE156B4F-76F5-4449-A456-455BA8CDC117}"/>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0" name="直線コネクタ 509">
          <a:extLst>
            <a:ext uri="{FF2B5EF4-FFF2-40B4-BE49-F238E27FC236}">
              <a16:creationId xmlns:a16="http://schemas.microsoft.com/office/drawing/2014/main" id="{8FB82666-AD2B-4C13-B682-8D9D555E484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textlink="">
      <xdr:nvSpPr>
        <xdr:cNvPr id="511" name="【保健センター・保健所】&#10;有形固定資産減価償却率グラフ枠">
          <a:extLst>
            <a:ext uri="{FF2B5EF4-FFF2-40B4-BE49-F238E27FC236}">
              <a16:creationId xmlns:a16="http://schemas.microsoft.com/office/drawing/2014/main" id="{87C4066B-9997-48BA-8907-2394C77AB00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512" name="直線コネクタ 511">
          <a:extLst>
            <a:ext uri="{FF2B5EF4-FFF2-40B4-BE49-F238E27FC236}">
              <a16:creationId xmlns:a16="http://schemas.microsoft.com/office/drawing/2014/main" id="{71B3147E-18CC-42AD-9AB0-25EA6E74BE04}"/>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textlink="">
      <xdr:nvSpPr>
        <xdr:cNvPr id="513" name="【保健センター・保健所】&#10;有形固定資産減価償却率最小値テキスト">
          <a:extLst>
            <a:ext uri="{FF2B5EF4-FFF2-40B4-BE49-F238E27FC236}">
              <a16:creationId xmlns:a16="http://schemas.microsoft.com/office/drawing/2014/main" id="{0A10D4A6-BDEC-4A44-AED4-5308BEEB8E6D}"/>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14" name="直線コネクタ 513">
          <a:extLst>
            <a:ext uri="{FF2B5EF4-FFF2-40B4-BE49-F238E27FC236}">
              <a16:creationId xmlns:a16="http://schemas.microsoft.com/office/drawing/2014/main" id="{A9B59AEE-9215-4AC8-B89C-F7BA86112DA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textlink="">
      <xdr:nvSpPr>
        <xdr:cNvPr id="515" name="【保健センター・保健所】&#10;有形固定資産減価償却率最大値テキスト">
          <a:extLst>
            <a:ext uri="{FF2B5EF4-FFF2-40B4-BE49-F238E27FC236}">
              <a16:creationId xmlns:a16="http://schemas.microsoft.com/office/drawing/2014/main" id="{E9B4816B-BE9B-41AF-A461-3D220720E102}"/>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516" name="直線コネクタ 515">
          <a:extLst>
            <a:ext uri="{FF2B5EF4-FFF2-40B4-BE49-F238E27FC236}">
              <a16:creationId xmlns:a16="http://schemas.microsoft.com/office/drawing/2014/main" id="{7C6454DA-FAE7-4C31-A604-9A0EBD77D530}"/>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textlink="">
      <xdr:nvSpPr>
        <xdr:cNvPr id="517" name="【保健センター・保健所】&#10;有形固定資産減価償却率平均値テキスト">
          <a:extLst>
            <a:ext uri="{FF2B5EF4-FFF2-40B4-BE49-F238E27FC236}">
              <a16:creationId xmlns:a16="http://schemas.microsoft.com/office/drawing/2014/main" id="{459BF33E-03DE-417A-896E-1B5F91081227}"/>
            </a:ext>
          </a:extLst>
        </xdr:cNvPr>
        <xdr:cNvSpPr txBox="1"/>
      </xdr:nvSpPr>
      <xdr:spPr>
        <a:xfrm>
          <a:off x="16357600" y="1029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textlink="">
      <xdr:nvSpPr>
        <xdr:cNvPr id="518" name="フローチャート: 判断 517">
          <a:extLst>
            <a:ext uri="{FF2B5EF4-FFF2-40B4-BE49-F238E27FC236}">
              <a16:creationId xmlns:a16="http://schemas.microsoft.com/office/drawing/2014/main" id="{510921C5-3517-4B33-B48C-E1BA6CA24553}"/>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textlink="">
      <xdr:nvSpPr>
        <xdr:cNvPr id="519" name="フローチャート: 判断 518">
          <a:extLst>
            <a:ext uri="{FF2B5EF4-FFF2-40B4-BE49-F238E27FC236}">
              <a16:creationId xmlns:a16="http://schemas.microsoft.com/office/drawing/2014/main" id="{D05F6632-1319-4C72-ADE6-EFB046AF94CD}"/>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textlink="">
      <xdr:nvSpPr>
        <xdr:cNvPr id="520" name="フローチャート: 判断 519">
          <a:extLst>
            <a:ext uri="{FF2B5EF4-FFF2-40B4-BE49-F238E27FC236}">
              <a16:creationId xmlns:a16="http://schemas.microsoft.com/office/drawing/2014/main" id="{D7A14EBC-DB56-4EFE-AE8D-523AD4D692AF}"/>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textlink="">
      <xdr:nvSpPr>
        <xdr:cNvPr id="521" name="フローチャート: 判断 520">
          <a:extLst>
            <a:ext uri="{FF2B5EF4-FFF2-40B4-BE49-F238E27FC236}">
              <a16:creationId xmlns:a16="http://schemas.microsoft.com/office/drawing/2014/main" id="{1D719208-1D27-43A0-B44B-1313EBBD09FB}"/>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textlink="">
      <xdr:nvSpPr>
        <xdr:cNvPr id="522" name="フローチャート: 判断 521">
          <a:extLst>
            <a:ext uri="{FF2B5EF4-FFF2-40B4-BE49-F238E27FC236}">
              <a16:creationId xmlns:a16="http://schemas.microsoft.com/office/drawing/2014/main" id="{0D23EC32-5E06-4853-80CB-D5E44FBDEE16}"/>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23" name="テキスト ボックス 522">
          <a:extLst>
            <a:ext uri="{FF2B5EF4-FFF2-40B4-BE49-F238E27FC236}">
              <a16:creationId xmlns:a16="http://schemas.microsoft.com/office/drawing/2014/main" id="{36E8B666-DBC4-426C-A1CA-025BA8E920A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24" name="テキスト ボックス 523">
          <a:extLst>
            <a:ext uri="{FF2B5EF4-FFF2-40B4-BE49-F238E27FC236}">
              <a16:creationId xmlns:a16="http://schemas.microsoft.com/office/drawing/2014/main" id="{F531D3C9-943D-4E0A-B26B-5DA9326FB5D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25" name="テキスト ボックス 524">
          <a:extLst>
            <a:ext uri="{FF2B5EF4-FFF2-40B4-BE49-F238E27FC236}">
              <a16:creationId xmlns:a16="http://schemas.microsoft.com/office/drawing/2014/main" id="{40F6A3F9-C3E5-4772-9524-76544630EAC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26" name="テキスト ボックス 525">
          <a:extLst>
            <a:ext uri="{FF2B5EF4-FFF2-40B4-BE49-F238E27FC236}">
              <a16:creationId xmlns:a16="http://schemas.microsoft.com/office/drawing/2014/main" id="{3BE476BD-32EE-4EC2-89DF-8160230B65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27" name="テキスト ボックス 526">
          <a:extLst>
            <a:ext uri="{FF2B5EF4-FFF2-40B4-BE49-F238E27FC236}">
              <a16:creationId xmlns:a16="http://schemas.microsoft.com/office/drawing/2014/main" id="{8E2D7558-0A40-4BBC-9488-9ABC3FCB742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105954</xdr:rowOff>
    </xdr:from>
    <xdr:to>
      <xdr:col>81</xdr:col>
      <xdr:colOff>101600</xdr:colOff>
      <xdr:row>62</xdr:row>
      <xdr:rowOff>36104</xdr:rowOff>
    </xdr:to>
    <xdr:sp textlink="">
      <xdr:nvSpPr>
        <xdr:cNvPr id="528" name="楕円 527">
          <a:extLst>
            <a:ext uri="{FF2B5EF4-FFF2-40B4-BE49-F238E27FC236}">
              <a16:creationId xmlns:a16="http://schemas.microsoft.com/office/drawing/2014/main" id="{132C2816-DC43-4871-A83F-600E187AB6EC}"/>
            </a:ext>
          </a:extLst>
        </xdr:cNvPr>
        <xdr:cNvSpPr/>
      </xdr:nvSpPr>
      <xdr:spPr>
        <a:xfrm>
          <a:off x="15430500" y="1056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58601</xdr:rowOff>
    </xdr:from>
    <xdr:to>
      <xdr:col>76</xdr:col>
      <xdr:colOff>165100</xdr:colOff>
      <xdr:row>61</xdr:row>
      <xdr:rowOff>160201</xdr:rowOff>
    </xdr:to>
    <xdr:sp textlink="">
      <xdr:nvSpPr>
        <xdr:cNvPr id="529" name="楕円 528">
          <a:extLst>
            <a:ext uri="{FF2B5EF4-FFF2-40B4-BE49-F238E27FC236}">
              <a16:creationId xmlns:a16="http://schemas.microsoft.com/office/drawing/2014/main" id="{D0CF1BC9-4FA7-4C89-AA49-0C093A3B6559}"/>
            </a:ext>
          </a:extLst>
        </xdr:cNvPr>
        <xdr:cNvSpPr/>
      </xdr:nvSpPr>
      <xdr:spPr>
        <a:xfrm>
          <a:off x="145415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109401</xdr:rowOff>
    </xdr:from>
    <xdr:to>
      <xdr:col>81</xdr:col>
      <xdr:colOff>50800</xdr:colOff>
      <xdr:row>61</xdr:row>
      <xdr:rowOff>156754</xdr:rowOff>
    </xdr:to>
    <xdr:cxnSp macro="">
      <xdr:nvCxnSpPr>
        <xdr:cNvPr id="530" name="直線コネクタ 529">
          <a:extLst>
            <a:ext uri="{FF2B5EF4-FFF2-40B4-BE49-F238E27FC236}">
              <a16:creationId xmlns:a16="http://schemas.microsoft.com/office/drawing/2014/main" id="{B12CCE8D-4465-43C8-96B9-3675404C5824}"/>
            </a:ext>
          </a:extLst>
        </xdr:cNvPr>
        <xdr:cNvCxnSpPr/>
      </xdr:nvCxnSpPr>
      <xdr:spPr>
        <a:xfrm>
          <a:off x="14592300" y="10567851"/>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12881</xdr:rowOff>
    </xdr:from>
    <xdr:to>
      <xdr:col>72</xdr:col>
      <xdr:colOff>38100</xdr:colOff>
      <xdr:row>61</xdr:row>
      <xdr:rowOff>114481</xdr:rowOff>
    </xdr:to>
    <xdr:sp textlink="">
      <xdr:nvSpPr>
        <xdr:cNvPr id="531" name="楕円 530">
          <a:extLst>
            <a:ext uri="{FF2B5EF4-FFF2-40B4-BE49-F238E27FC236}">
              <a16:creationId xmlns:a16="http://schemas.microsoft.com/office/drawing/2014/main" id="{46CF9BEA-A73B-4DCD-8DF7-07A9E267523A}"/>
            </a:ext>
          </a:extLst>
        </xdr:cNvPr>
        <xdr:cNvSpPr/>
      </xdr:nvSpPr>
      <xdr:spPr>
        <a:xfrm>
          <a:off x="13652500" y="1047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63681</xdr:rowOff>
    </xdr:from>
    <xdr:to>
      <xdr:col>76</xdr:col>
      <xdr:colOff>114300</xdr:colOff>
      <xdr:row>61</xdr:row>
      <xdr:rowOff>109401</xdr:rowOff>
    </xdr:to>
    <xdr:cxnSp macro="">
      <xdr:nvCxnSpPr>
        <xdr:cNvPr id="532" name="直線コネクタ 531">
          <a:extLst>
            <a:ext uri="{FF2B5EF4-FFF2-40B4-BE49-F238E27FC236}">
              <a16:creationId xmlns:a16="http://schemas.microsoft.com/office/drawing/2014/main" id="{A33BF71C-ABD6-4F81-A9C3-9A9B6C3D9320}"/>
            </a:ext>
          </a:extLst>
        </xdr:cNvPr>
        <xdr:cNvCxnSpPr/>
      </xdr:nvCxnSpPr>
      <xdr:spPr>
        <a:xfrm>
          <a:off x="13703300" y="10522131"/>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136978</xdr:rowOff>
    </xdr:from>
    <xdr:to>
      <xdr:col>67</xdr:col>
      <xdr:colOff>101600</xdr:colOff>
      <xdr:row>61</xdr:row>
      <xdr:rowOff>67128</xdr:rowOff>
    </xdr:to>
    <xdr:sp textlink="">
      <xdr:nvSpPr>
        <xdr:cNvPr id="533" name="楕円 532">
          <a:extLst>
            <a:ext uri="{FF2B5EF4-FFF2-40B4-BE49-F238E27FC236}">
              <a16:creationId xmlns:a16="http://schemas.microsoft.com/office/drawing/2014/main" id="{9B76DD00-D711-48F7-A337-9EAB59A41622}"/>
            </a:ext>
          </a:extLst>
        </xdr:cNvPr>
        <xdr:cNvSpPr/>
      </xdr:nvSpPr>
      <xdr:spPr>
        <a:xfrm>
          <a:off x="12763500" y="1042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16328</xdr:rowOff>
    </xdr:from>
    <xdr:to>
      <xdr:col>71</xdr:col>
      <xdr:colOff>177800</xdr:colOff>
      <xdr:row>61</xdr:row>
      <xdr:rowOff>63681</xdr:rowOff>
    </xdr:to>
    <xdr:cxnSp macro="">
      <xdr:nvCxnSpPr>
        <xdr:cNvPr id="534" name="直線コネクタ 533">
          <a:extLst>
            <a:ext uri="{FF2B5EF4-FFF2-40B4-BE49-F238E27FC236}">
              <a16:creationId xmlns:a16="http://schemas.microsoft.com/office/drawing/2014/main" id="{603853A6-707E-41B0-A742-2E635A7C4D61}"/>
            </a:ext>
          </a:extLst>
        </xdr:cNvPr>
        <xdr:cNvCxnSpPr/>
      </xdr:nvCxnSpPr>
      <xdr:spPr>
        <a:xfrm>
          <a:off x="12814300" y="10474778"/>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textlink="">
      <xdr:nvSpPr>
        <xdr:cNvPr id="535" name="n_1aveValue【保健センター・保健所】&#10;有形固定資産減価償却率">
          <a:extLst>
            <a:ext uri="{FF2B5EF4-FFF2-40B4-BE49-F238E27FC236}">
              <a16:creationId xmlns:a16="http://schemas.microsoft.com/office/drawing/2014/main" id="{390CF6DB-CFF0-46DD-8B3E-F7540679C1C7}"/>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textlink="">
      <xdr:nvSpPr>
        <xdr:cNvPr id="536" name="n_2aveValue【保健センター・保健所】&#10;有形固定資産減価償却率">
          <a:extLst>
            <a:ext uri="{FF2B5EF4-FFF2-40B4-BE49-F238E27FC236}">
              <a16:creationId xmlns:a16="http://schemas.microsoft.com/office/drawing/2014/main" id="{2A4B8339-E359-44F6-9734-6F7AE1729FE4}"/>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textlink="">
      <xdr:nvSpPr>
        <xdr:cNvPr id="537" name="n_3aveValue【保健センター・保健所】&#10;有形固定資産減価償却率">
          <a:extLst>
            <a:ext uri="{FF2B5EF4-FFF2-40B4-BE49-F238E27FC236}">
              <a16:creationId xmlns:a16="http://schemas.microsoft.com/office/drawing/2014/main" id="{A1AC7308-DDA1-4736-9262-EBC672F931F6}"/>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textlink="">
      <xdr:nvSpPr>
        <xdr:cNvPr id="538" name="n_4aveValue【保健センター・保健所】&#10;有形固定資産減価償却率">
          <a:extLst>
            <a:ext uri="{FF2B5EF4-FFF2-40B4-BE49-F238E27FC236}">
              <a16:creationId xmlns:a16="http://schemas.microsoft.com/office/drawing/2014/main" id="{F0FFB669-D49D-455A-A167-9A9D92565B5D}"/>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27231</xdr:rowOff>
    </xdr:from>
    <xdr:ext cx="405111" cy="259045"/>
    <xdr:sp textlink="">
      <xdr:nvSpPr>
        <xdr:cNvPr id="539" name="n_1mainValue【保健センター・保健所】&#10;有形固定資産減価償却率">
          <a:extLst>
            <a:ext uri="{FF2B5EF4-FFF2-40B4-BE49-F238E27FC236}">
              <a16:creationId xmlns:a16="http://schemas.microsoft.com/office/drawing/2014/main" id="{9C2C37F5-83BB-4830-BF53-37C1B06AFEDF}"/>
            </a:ext>
          </a:extLst>
        </xdr:cNvPr>
        <xdr:cNvSpPr txBox="1"/>
      </xdr:nvSpPr>
      <xdr:spPr>
        <a:xfrm>
          <a:off x="15266044" y="1065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151328</xdr:rowOff>
    </xdr:from>
    <xdr:ext cx="405111" cy="259045"/>
    <xdr:sp textlink="">
      <xdr:nvSpPr>
        <xdr:cNvPr id="540" name="n_2mainValue【保健センター・保健所】&#10;有形固定資産減価償却率">
          <a:extLst>
            <a:ext uri="{FF2B5EF4-FFF2-40B4-BE49-F238E27FC236}">
              <a16:creationId xmlns:a16="http://schemas.microsoft.com/office/drawing/2014/main" id="{518BECBB-84AA-4C6E-82C9-69909818241F}"/>
            </a:ext>
          </a:extLst>
        </xdr:cNvPr>
        <xdr:cNvSpPr txBox="1"/>
      </xdr:nvSpPr>
      <xdr:spPr>
        <a:xfrm>
          <a:off x="143897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105608</xdr:rowOff>
    </xdr:from>
    <xdr:ext cx="405111" cy="259045"/>
    <xdr:sp textlink="">
      <xdr:nvSpPr>
        <xdr:cNvPr id="541" name="n_3mainValue【保健センター・保健所】&#10;有形固定資産減価償却率">
          <a:extLst>
            <a:ext uri="{FF2B5EF4-FFF2-40B4-BE49-F238E27FC236}">
              <a16:creationId xmlns:a16="http://schemas.microsoft.com/office/drawing/2014/main" id="{D8C913E0-C87E-4189-8E70-3F16F054A804}"/>
            </a:ext>
          </a:extLst>
        </xdr:cNvPr>
        <xdr:cNvSpPr txBox="1"/>
      </xdr:nvSpPr>
      <xdr:spPr>
        <a:xfrm>
          <a:off x="135007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58255</xdr:rowOff>
    </xdr:from>
    <xdr:ext cx="405111" cy="259045"/>
    <xdr:sp textlink="">
      <xdr:nvSpPr>
        <xdr:cNvPr id="542" name="n_4mainValue【保健センター・保健所】&#10;有形固定資産減価償却率">
          <a:extLst>
            <a:ext uri="{FF2B5EF4-FFF2-40B4-BE49-F238E27FC236}">
              <a16:creationId xmlns:a16="http://schemas.microsoft.com/office/drawing/2014/main" id="{C928F350-E5AD-4349-A441-1C0E263DD5CA}"/>
            </a:ext>
          </a:extLst>
        </xdr:cNvPr>
        <xdr:cNvSpPr txBox="1"/>
      </xdr:nvSpPr>
      <xdr:spPr>
        <a:xfrm>
          <a:off x="12611744" y="1051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43" name="正方形/長方形 542">
          <a:extLst>
            <a:ext uri="{FF2B5EF4-FFF2-40B4-BE49-F238E27FC236}">
              <a16:creationId xmlns:a16="http://schemas.microsoft.com/office/drawing/2014/main" id="{2A678B50-C274-4A63-9021-5756110879F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44" name="正方形/長方形 543">
          <a:extLst>
            <a:ext uri="{FF2B5EF4-FFF2-40B4-BE49-F238E27FC236}">
              <a16:creationId xmlns:a16="http://schemas.microsoft.com/office/drawing/2014/main" id="{12A90598-4C3B-45A7-BF5D-81E64A553B2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45" name="正方形/長方形 544">
          <a:extLst>
            <a:ext uri="{FF2B5EF4-FFF2-40B4-BE49-F238E27FC236}">
              <a16:creationId xmlns:a16="http://schemas.microsoft.com/office/drawing/2014/main" id="{3D65E135-BEC1-4628-8D49-A77CEA48F42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46" name="正方形/長方形 545">
          <a:extLst>
            <a:ext uri="{FF2B5EF4-FFF2-40B4-BE49-F238E27FC236}">
              <a16:creationId xmlns:a16="http://schemas.microsoft.com/office/drawing/2014/main" id="{ABD1C6CA-74CD-43F8-8ED5-D2935827D15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47" name="正方形/長方形 546">
          <a:extLst>
            <a:ext uri="{FF2B5EF4-FFF2-40B4-BE49-F238E27FC236}">
              <a16:creationId xmlns:a16="http://schemas.microsoft.com/office/drawing/2014/main" id="{7A716D78-8292-41F1-B926-388E0590FE1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48" name="正方形/長方形 547">
          <a:extLst>
            <a:ext uri="{FF2B5EF4-FFF2-40B4-BE49-F238E27FC236}">
              <a16:creationId xmlns:a16="http://schemas.microsoft.com/office/drawing/2014/main" id="{25729D97-AD0B-4D78-BC3E-0222470E0C3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49" name="正方形/長方形 548">
          <a:extLst>
            <a:ext uri="{FF2B5EF4-FFF2-40B4-BE49-F238E27FC236}">
              <a16:creationId xmlns:a16="http://schemas.microsoft.com/office/drawing/2014/main" id="{49101725-1D85-4077-B2BA-0EFA6077B4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50" name="正方形/長方形 549">
          <a:extLst>
            <a:ext uri="{FF2B5EF4-FFF2-40B4-BE49-F238E27FC236}">
              <a16:creationId xmlns:a16="http://schemas.microsoft.com/office/drawing/2014/main" id="{605DBC47-45C5-4120-8D46-5D959E033DA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51" name="テキスト ボックス 550">
          <a:extLst>
            <a:ext uri="{FF2B5EF4-FFF2-40B4-BE49-F238E27FC236}">
              <a16:creationId xmlns:a16="http://schemas.microsoft.com/office/drawing/2014/main" id="{93198A75-C3B2-41ED-8BBE-49A37A93362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2" name="直線コネクタ 551">
          <a:extLst>
            <a:ext uri="{FF2B5EF4-FFF2-40B4-BE49-F238E27FC236}">
              <a16:creationId xmlns:a16="http://schemas.microsoft.com/office/drawing/2014/main" id="{976E255B-092D-46C0-A0C0-D73CB056D63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53" name="直線コネクタ 552">
          <a:extLst>
            <a:ext uri="{FF2B5EF4-FFF2-40B4-BE49-F238E27FC236}">
              <a16:creationId xmlns:a16="http://schemas.microsoft.com/office/drawing/2014/main" id="{F26DCC71-10C0-4908-91F3-D4092F9A8D8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textlink="">
      <xdr:nvSpPr>
        <xdr:cNvPr id="554" name="テキスト ボックス 553">
          <a:extLst>
            <a:ext uri="{FF2B5EF4-FFF2-40B4-BE49-F238E27FC236}">
              <a16:creationId xmlns:a16="http://schemas.microsoft.com/office/drawing/2014/main" id="{20C8E194-8B8C-4A84-8716-BEA5439CE5E8}"/>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55" name="直線コネクタ 554">
          <a:extLst>
            <a:ext uri="{FF2B5EF4-FFF2-40B4-BE49-F238E27FC236}">
              <a16:creationId xmlns:a16="http://schemas.microsoft.com/office/drawing/2014/main" id="{DBD1D0D7-3B8C-43BF-8A09-B1F19971CEF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textlink="">
      <xdr:nvSpPr>
        <xdr:cNvPr id="556" name="テキスト ボックス 555">
          <a:extLst>
            <a:ext uri="{FF2B5EF4-FFF2-40B4-BE49-F238E27FC236}">
              <a16:creationId xmlns:a16="http://schemas.microsoft.com/office/drawing/2014/main" id="{A7A2C9FF-E368-4301-8931-111378C669D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57" name="直線コネクタ 556">
          <a:extLst>
            <a:ext uri="{FF2B5EF4-FFF2-40B4-BE49-F238E27FC236}">
              <a16:creationId xmlns:a16="http://schemas.microsoft.com/office/drawing/2014/main" id="{6273535B-D459-4956-A0AA-FFBAD86417F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textlink="">
      <xdr:nvSpPr>
        <xdr:cNvPr id="558" name="テキスト ボックス 557">
          <a:extLst>
            <a:ext uri="{FF2B5EF4-FFF2-40B4-BE49-F238E27FC236}">
              <a16:creationId xmlns:a16="http://schemas.microsoft.com/office/drawing/2014/main" id="{6108DDFD-42C0-4943-A452-4BBD60E85D3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59" name="直線コネクタ 558">
          <a:extLst>
            <a:ext uri="{FF2B5EF4-FFF2-40B4-BE49-F238E27FC236}">
              <a16:creationId xmlns:a16="http://schemas.microsoft.com/office/drawing/2014/main" id="{45880529-D371-445E-A214-2AB03345A1F1}"/>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textlink="">
      <xdr:nvSpPr>
        <xdr:cNvPr id="560" name="テキスト ボックス 559">
          <a:extLst>
            <a:ext uri="{FF2B5EF4-FFF2-40B4-BE49-F238E27FC236}">
              <a16:creationId xmlns:a16="http://schemas.microsoft.com/office/drawing/2014/main" id="{81AEE1AD-58C4-4416-9B86-80685176872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61" name="直線コネクタ 560">
          <a:extLst>
            <a:ext uri="{FF2B5EF4-FFF2-40B4-BE49-F238E27FC236}">
              <a16:creationId xmlns:a16="http://schemas.microsoft.com/office/drawing/2014/main" id="{DB3E4AB1-72FB-4A27-86C8-667A1DD70AC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textlink="">
      <xdr:nvSpPr>
        <xdr:cNvPr id="562" name="テキスト ボックス 561">
          <a:extLst>
            <a:ext uri="{FF2B5EF4-FFF2-40B4-BE49-F238E27FC236}">
              <a16:creationId xmlns:a16="http://schemas.microsoft.com/office/drawing/2014/main" id="{85DD2E0C-4F69-4A14-8BDC-DA0F5755FB1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63" name="直線コネクタ 562">
          <a:extLst>
            <a:ext uri="{FF2B5EF4-FFF2-40B4-BE49-F238E27FC236}">
              <a16:creationId xmlns:a16="http://schemas.microsoft.com/office/drawing/2014/main" id="{FDFD04BB-7879-445C-A03A-0947328D9C7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textlink="">
      <xdr:nvSpPr>
        <xdr:cNvPr id="564" name="テキスト ボックス 563">
          <a:extLst>
            <a:ext uri="{FF2B5EF4-FFF2-40B4-BE49-F238E27FC236}">
              <a16:creationId xmlns:a16="http://schemas.microsoft.com/office/drawing/2014/main" id="{709C30F1-C0C0-47E1-8731-7C523CA6AD78}"/>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5" name="直線コネクタ 564">
          <a:extLst>
            <a:ext uri="{FF2B5EF4-FFF2-40B4-BE49-F238E27FC236}">
              <a16:creationId xmlns:a16="http://schemas.microsoft.com/office/drawing/2014/main" id="{4B5BE423-CA19-4525-B460-5703B71A8ED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566" name="テキスト ボックス 565">
          <a:extLst>
            <a:ext uri="{FF2B5EF4-FFF2-40B4-BE49-F238E27FC236}">
              <a16:creationId xmlns:a16="http://schemas.microsoft.com/office/drawing/2014/main" id="{EE0A8B80-37C1-4BCA-B6F9-38AA1B11CD2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67" name="【保健センター・保健所】&#10;一人当たり面積グラフ枠">
          <a:extLst>
            <a:ext uri="{FF2B5EF4-FFF2-40B4-BE49-F238E27FC236}">
              <a16:creationId xmlns:a16="http://schemas.microsoft.com/office/drawing/2014/main" id="{E213DF7A-09B4-44A7-B1D3-5A70E19B0B9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568" name="直線コネクタ 567">
          <a:extLst>
            <a:ext uri="{FF2B5EF4-FFF2-40B4-BE49-F238E27FC236}">
              <a16:creationId xmlns:a16="http://schemas.microsoft.com/office/drawing/2014/main" id="{926F4183-0898-46FD-8807-49E2F2EB2BE2}"/>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textlink="">
      <xdr:nvSpPr>
        <xdr:cNvPr id="569" name="【保健センター・保健所】&#10;一人当たり面積最小値テキスト">
          <a:extLst>
            <a:ext uri="{FF2B5EF4-FFF2-40B4-BE49-F238E27FC236}">
              <a16:creationId xmlns:a16="http://schemas.microsoft.com/office/drawing/2014/main" id="{E1E34B5C-AF77-4A5A-8D50-06172EAC3869}"/>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70" name="直線コネクタ 569">
          <a:extLst>
            <a:ext uri="{FF2B5EF4-FFF2-40B4-BE49-F238E27FC236}">
              <a16:creationId xmlns:a16="http://schemas.microsoft.com/office/drawing/2014/main" id="{033DF71F-EB74-4166-89D7-2AF06D7C09B6}"/>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textlink="">
      <xdr:nvSpPr>
        <xdr:cNvPr id="571" name="【保健センター・保健所】&#10;一人当たり面積最大値テキスト">
          <a:extLst>
            <a:ext uri="{FF2B5EF4-FFF2-40B4-BE49-F238E27FC236}">
              <a16:creationId xmlns:a16="http://schemas.microsoft.com/office/drawing/2014/main" id="{B82DCCEC-7D12-41E6-84B0-BE5127B86D5A}"/>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572" name="直線コネクタ 571">
          <a:extLst>
            <a:ext uri="{FF2B5EF4-FFF2-40B4-BE49-F238E27FC236}">
              <a16:creationId xmlns:a16="http://schemas.microsoft.com/office/drawing/2014/main" id="{AF620BE1-6371-4E5E-8229-7456F1EAC274}"/>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textlink="">
      <xdr:nvSpPr>
        <xdr:cNvPr id="573" name="【保健センター・保健所】&#10;一人当たり面積平均値テキスト">
          <a:extLst>
            <a:ext uri="{FF2B5EF4-FFF2-40B4-BE49-F238E27FC236}">
              <a16:creationId xmlns:a16="http://schemas.microsoft.com/office/drawing/2014/main" id="{C164C784-2CAA-4C84-B85E-FE79711D9FCA}"/>
            </a:ext>
          </a:extLst>
        </xdr:cNvPr>
        <xdr:cNvSpPr txBox="1"/>
      </xdr:nvSpPr>
      <xdr:spPr>
        <a:xfrm>
          <a:off x="22199600" y="1056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textlink="">
      <xdr:nvSpPr>
        <xdr:cNvPr id="574" name="フローチャート: 判断 573">
          <a:extLst>
            <a:ext uri="{FF2B5EF4-FFF2-40B4-BE49-F238E27FC236}">
              <a16:creationId xmlns:a16="http://schemas.microsoft.com/office/drawing/2014/main" id="{5D4B082F-4050-443F-99D5-45DADE99EC8A}"/>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textlink="">
      <xdr:nvSpPr>
        <xdr:cNvPr id="575" name="フローチャート: 判断 574">
          <a:extLst>
            <a:ext uri="{FF2B5EF4-FFF2-40B4-BE49-F238E27FC236}">
              <a16:creationId xmlns:a16="http://schemas.microsoft.com/office/drawing/2014/main" id="{00E43AB0-DD4B-4F93-9AE6-D60A6097EA3F}"/>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textlink="">
      <xdr:nvSpPr>
        <xdr:cNvPr id="576" name="フローチャート: 判断 575">
          <a:extLst>
            <a:ext uri="{FF2B5EF4-FFF2-40B4-BE49-F238E27FC236}">
              <a16:creationId xmlns:a16="http://schemas.microsoft.com/office/drawing/2014/main" id="{E6F4FB4C-7F70-4787-A4BD-1AA53F3947F4}"/>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textlink="">
      <xdr:nvSpPr>
        <xdr:cNvPr id="577" name="フローチャート: 判断 576">
          <a:extLst>
            <a:ext uri="{FF2B5EF4-FFF2-40B4-BE49-F238E27FC236}">
              <a16:creationId xmlns:a16="http://schemas.microsoft.com/office/drawing/2014/main" id="{2EB5F420-821F-4311-9F66-5D4E90F00F45}"/>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textlink="">
      <xdr:nvSpPr>
        <xdr:cNvPr id="578" name="フローチャート: 判断 577">
          <a:extLst>
            <a:ext uri="{FF2B5EF4-FFF2-40B4-BE49-F238E27FC236}">
              <a16:creationId xmlns:a16="http://schemas.microsoft.com/office/drawing/2014/main" id="{4C3FB686-6A13-4737-94B3-26176AEBEC3F}"/>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579" name="テキスト ボックス 578">
          <a:extLst>
            <a:ext uri="{FF2B5EF4-FFF2-40B4-BE49-F238E27FC236}">
              <a16:creationId xmlns:a16="http://schemas.microsoft.com/office/drawing/2014/main" id="{F5F48136-0382-4395-B41E-9A604C4562F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580" name="テキスト ボックス 579">
          <a:extLst>
            <a:ext uri="{FF2B5EF4-FFF2-40B4-BE49-F238E27FC236}">
              <a16:creationId xmlns:a16="http://schemas.microsoft.com/office/drawing/2014/main" id="{B5DA7697-1654-4DDF-A613-91415D22EE8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581" name="テキスト ボックス 580">
          <a:extLst>
            <a:ext uri="{FF2B5EF4-FFF2-40B4-BE49-F238E27FC236}">
              <a16:creationId xmlns:a16="http://schemas.microsoft.com/office/drawing/2014/main" id="{FE075D80-2792-44A5-A38F-59258951C7B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582" name="テキスト ボックス 581">
          <a:extLst>
            <a:ext uri="{FF2B5EF4-FFF2-40B4-BE49-F238E27FC236}">
              <a16:creationId xmlns:a16="http://schemas.microsoft.com/office/drawing/2014/main" id="{238016ED-F8E0-460F-88C1-BB458EAB97F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583" name="テキスト ボックス 582">
          <a:extLst>
            <a:ext uri="{FF2B5EF4-FFF2-40B4-BE49-F238E27FC236}">
              <a16:creationId xmlns:a16="http://schemas.microsoft.com/office/drawing/2014/main" id="{F500BC49-805D-4823-8E5C-2A1B9A45FA7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66222</xdr:rowOff>
    </xdr:from>
    <xdr:to>
      <xdr:col>112</xdr:col>
      <xdr:colOff>38100</xdr:colOff>
      <xdr:row>63</xdr:row>
      <xdr:rowOff>167822</xdr:rowOff>
    </xdr:to>
    <xdr:sp textlink="">
      <xdr:nvSpPr>
        <xdr:cNvPr id="584" name="楕円 583">
          <a:extLst>
            <a:ext uri="{FF2B5EF4-FFF2-40B4-BE49-F238E27FC236}">
              <a16:creationId xmlns:a16="http://schemas.microsoft.com/office/drawing/2014/main" id="{24A00FB0-4042-4CE4-8117-927433C5FCC2}"/>
            </a:ext>
          </a:extLst>
        </xdr:cNvPr>
        <xdr:cNvSpPr/>
      </xdr:nvSpPr>
      <xdr:spPr>
        <a:xfrm>
          <a:off x="21272500" y="1086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66222</xdr:rowOff>
    </xdr:from>
    <xdr:to>
      <xdr:col>107</xdr:col>
      <xdr:colOff>101600</xdr:colOff>
      <xdr:row>63</xdr:row>
      <xdr:rowOff>167822</xdr:rowOff>
    </xdr:to>
    <xdr:sp textlink="">
      <xdr:nvSpPr>
        <xdr:cNvPr id="585" name="楕円 584">
          <a:extLst>
            <a:ext uri="{FF2B5EF4-FFF2-40B4-BE49-F238E27FC236}">
              <a16:creationId xmlns:a16="http://schemas.microsoft.com/office/drawing/2014/main" id="{CE43816D-1F83-4763-A899-C2B6C197D50D}"/>
            </a:ext>
          </a:extLst>
        </xdr:cNvPr>
        <xdr:cNvSpPr/>
      </xdr:nvSpPr>
      <xdr:spPr>
        <a:xfrm>
          <a:off x="20383500" y="1086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117022</xdr:rowOff>
    </xdr:from>
    <xdr:to>
      <xdr:col>111</xdr:col>
      <xdr:colOff>177800</xdr:colOff>
      <xdr:row>63</xdr:row>
      <xdr:rowOff>117022</xdr:rowOff>
    </xdr:to>
    <xdr:cxnSp macro="">
      <xdr:nvCxnSpPr>
        <xdr:cNvPr id="586" name="直線コネクタ 585">
          <a:extLst>
            <a:ext uri="{FF2B5EF4-FFF2-40B4-BE49-F238E27FC236}">
              <a16:creationId xmlns:a16="http://schemas.microsoft.com/office/drawing/2014/main" id="{DCE72536-9A5E-4794-9E86-223B3B3160F0}"/>
            </a:ext>
          </a:extLst>
        </xdr:cNvPr>
        <xdr:cNvCxnSpPr/>
      </xdr:nvCxnSpPr>
      <xdr:spPr>
        <a:xfrm>
          <a:off x="20434300" y="10918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66222</xdr:rowOff>
    </xdr:from>
    <xdr:to>
      <xdr:col>102</xdr:col>
      <xdr:colOff>165100</xdr:colOff>
      <xdr:row>63</xdr:row>
      <xdr:rowOff>167822</xdr:rowOff>
    </xdr:to>
    <xdr:sp textlink="">
      <xdr:nvSpPr>
        <xdr:cNvPr id="587" name="楕円 586">
          <a:extLst>
            <a:ext uri="{FF2B5EF4-FFF2-40B4-BE49-F238E27FC236}">
              <a16:creationId xmlns:a16="http://schemas.microsoft.com/office/drawing/2014/main" id="{4B304EEF-F7E3-4D2F-B000-EA0523DBFB56}"/>
            </a:ext>
          </a:extLst>
        </xdr:cNvPr>
        <xdr:cNvSpPr/>
      </xdr:nvSpPr>
      <xdr:spPr>
        <a:xfrm>
          <a:off x="19494500" y="1086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117022</xdr:rowOff>
    </xdr:from>
    <xdr:to>
      <xdr:col>107</xdr:col>
      <xdr:colOff>50800</xdr:colOff>
      <xdr:row>63</xdr:row>
      <xdr:rowOff>117022</xdr:rowOff>
    </xdr:to>
    <xdr:cxnSp macro="">
      <xdr:nvCxnSpPr>
        <xdr:cNvPr id="588" name="直線コネクタ 587">
          <a:extLst>
            <a:ext uri="{FF2B5EF4-FFF2-40B4-BE49-F238E27FC236}">
              <a16:creationId xmlns:a16="http://schemas.microsoft.com/office/drawing/2014/main" id="{2D360883-61FD-4249-B893-82FAD95055A9}"/>
            </a:ext>
          </a:extLst>
        </xdr:cNvPr>
        <xdr:cNvCxnSpPr/>
      </xdr:nvCxnSpPr>
      <xdr:spPr>
        <a:xfrm>
          <a:off x="19545300" y="10918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77107</xdr:rowOff>
    </xdr:from>
    <xdr:to>
      <xdr:col>98</xdr:col>
      <xdr:colOff>38100</xdr:colOff>
      <xdr:row>64</xdr:row>
      <xdr:rowOff>7257</xdr:rowOff>
    </xdr:to>
    <xdr:sp textlink="">
      <xdr:nvSpPr>
        <xdr:cNvPr id="589" name="楕円 588">
          <a:extLst>
            <a:ext uri="{FF2B5EF4-FFF2-40B4-BE49-F238E27FC236}">
              <a16:creationId xmlns:a16="http://schemas.microsoft.com/office/drawing/2014/main" id="{52382D82-1EDF-4222-9E78-4BA171AEE09D}"/>
            </a:ext>
          </a:extLst>
        </xdr:cNvPr>
        <xdr:cNvSpPr/>
      </xdr:nvSpPr>
      <xdr:spPr>
        <a:xfrm>
          <a:off x="18605500" y="1087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117022</xdr:rowOff>
    </xdr:from>
    <xdr:to>
      <xdr:col>102</xdr:col>
      <xdr:colOff>114300</xdr:colOff>
      <xdr:row>63</xdr:row>
      <xdr:rowOff>127907</xdr:rowOff>
    </xdr:to>
    <xdr:cxnSp macro="">
      <xdr:nvCxnSpPr>
        <xdr:cNvPr id="590" name="直線コネクタ 589">
          <a:extLst>
            <a:ext uri="{FF2B5EF4-FFF2-40B4-BE49-F238E27FC236}">
              <a16:creationId xmlns:a16="http://schemas.microsoft.com/office/drawing/2014/main" id="{9EF9B9C7-41C4-49AE-B0C8-17A1D8396031}"/>
            </a:ext>
          </a:extLst>
        </xdr:cNvPr>
        <xdr:cNvCxnSpPr/>
      </xdr:nvCxnSpPr>
      <xdr:spPr>
        <a:xfrm flipV="1">
          <a:off x="18656300" y="109183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textlink="">
      <xdr:nvSpPr>
        <xdr:cNvPr id="591" name="n_1aveValue【保健センター・保健所】&#10;一人当たり面積">
          <a:extLst>
            <a:ext uri="{FF2B5EF4-FFF2-40B4-BE49-F238E27FC236}">
              <a16:creationId xmlns:a16="http://schemas.microsoft.com/office/drawing/2014/main" id="{B6AC2406-3A3E-4D82-9745-F0D362B9B81E}"/>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textlink="">
      <xdr:nvSpPr>
        <xdr:cNvPr id="592" name="n_2aveValue【保健センター・保健所】&#10;一人当たり面積">
          <a:extLst>
            <a:ext uri="{FF2B5EF4-FFF2-40B4-BE49-F238E27FC236}">
              <a16:creationId xmlns:a16="http://schemas.microsoft.com/office/drawing/2014/main" id="{204B71A1-7325-4D45-9597-D101EF03603A}"/>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textlink="">
      <xdr:nvSpPr>
        <xdr:cNvPr id="593" name="n_3aveValue【保健センター・保健所】&#10;一人当たり面積">
          <a:extLst>
            <a:ext uri="{FF2B5EF4-FFF2-40B4-BE49-F238E27FC236}">
              <a16:creationId xmlns:a16="http://schemas.microsoft.com/office/drawing/2014/main" id="{8C5DE93C-6DA8-4E56-B6DA-66D42E3627D8}"/>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textlink="">
      <xdr:nvSpPr>
        <xdr:cNvPr id="594" name="n_4aveValue【保健センター・保健所】&#10;一人当たり面積">
          <a:extLst>
            <a:ext uri="{FF2B5EF4-FFF2-40B4-BE49-F238E27FC236}">
              <a16:creationId xmlns:a16="http://schemas.microsoft.com/office/drawing/2014/main" id="{0D7D505E-730A-4D84-83E7-155A1D32676F}"/>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158949</xdr:rowOff>
    </xdr:from>
    <xdr:ext cx="469744" cy="259045"/>
    <xdr:sp textlink="">
      <xdr:nvSpPr>
        <xdr:cNvPr id="595" name="n_1mainValue【保健センター・保健所】&#10;一人当たり面積">
          <a:extLst>
            <a:ext uri="{FF2B5EF4-FFF2-40B4-BE49-F238E27FC236}">
              <a16:creationId xmlns:a16="http://schemas.microsoft.com/office/drawing/2014/main" id="{2B5148F6-3D5A-4080-A67B-08E927D1D1C3}"/>
            </a:ext>
          </a:extLst>
        </xdr:cNvPr>
        <xdr:cNvSpPr txBox="1"/>
      </xdr:nvSpPr>
      <xdr:spPr>
        <a:xfrm>
          <a:off x="21075727"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158949</xdr:rowOff>
    </xdr:from>
    <xdr:ext cx="469744" cy="259045"/>
    <xdr:sp textlink="">
      <xdr:nvSpPr>
        <xdr:cNvPr id="596" name="n_2mainValue【保健センター・保健所】&#10;一人当たり面積">
          <a:extLst>
            <a:ext uri="{FF2B5EF4-FFF2-40B4-BE49-F238E27FC236}">
              <a16:creationId xmlns:a16="http://schemas.microsoft.com/office/drawing/2014/main" id="{339F1FA8-5CB0-4D12-9A08-59CC3B995812}"/>
            </a:ext>
          </a:extLst>
        </xdr:cNvPr>
        <xdr:cNvSpPr txBox="1"/>
      </xdr:nvSpPr>
      <xdr:spPr>
        <a:xfrm>
          <a:off x="20199427"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158949</xdr:rowOff>
    </xdr:from>
    <xdr:ext cx="469744" cy="259045"/>
    <xdr:sp textlink="">
      <xdr:nvSpPr>
        <xdr:cNvPr id="597" name="n_3mainValue【保健センター・保健所】&#10;一人当たり面積">
          <a:extLst>
            <a:ext uri="{FF2B5EF4-FFF2-40B4-BE49-F238E27FC236}">
              <a16:creationId xmlns:a16="http://schemas.microsoft.com/office/drawing/2014/main" id="{2F0E8029-C80A-4B65-A3F1-5EFC40D1CC76}"/>
            </a:ext>
          </a:extLst>
        </xdr:cNvPr>
        <xdr:cNvSpPr txBox="1"/>
      </xdr:nvSpPr>
      <xdr:spPr>
        <a:xfrm>
          <a:off x="19310427"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169834</xdr:rowOff>
    </xdr:from>
    <xdr:ext cx="469744" cy="259045"/>
    <xdr:sp textlink="">
      <xdr:nvSpPr>
        <xdr:cNvPr id="598" name="n_4mainValue【保健センター・保健所】&#10;一人当たり面積">
          <a:extLst>
            <a:ext uri="{FF2B5EF4-FFF2-40B4-BE49-F238E27FC236}">
              <a16:creationId xmlns:a16="http://schemas.microsoft.com/office/drawing/2014/main" id="{990F1F8B-8696-454E-91FE-7E0298EFC3CE}"/>
            </a:ext>
          </a:extLst>
        </xdr:cNvPr>
        <xdr:cNvSpPr txBox="1"/>
      </xdr:nvSpPr>
      <xdr:spPr>
        <a:xfrm>
          <a:off x="18421427" y="1097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599" name="正方形/長方形 598">
          <a:extLst>
            <a:ext uri="{FF2B5EF4-FFF2-40B4-BE49-F238E27FC236}">
              <a16:creationId xmlns:a16="http://schemas.microsoft.com/office/drawing/2014/main" id="{A9BA7E00-5DC7-414B-9487-E53827DCEEF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600" name="正方形/長方形 599">
          <a:extLst>
            <a:ext uri="{FF2B5EF4-FFF2-40B4-BE49-F238E27FC236}">
              <a16:creationId xmlns:a16="http://schemas.microsoft.com/office/drawing/2014/main" id="{6F7E1C0E-A135-4D96-BDDB-59F7ED66D8C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601" name="正方形/長方形 600">
          <a:extLst>
            <a:ext uri="{FF2B5EF4-FFF2-40B4-BE49-F238E27FC236}">
              <a16:creationId xmlns:a16="http://schemas.microsoft.com/office/drawing/2014/main" id="{DF781306-365E-448D-B7F1-7257DE5BA7D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602" name="正方形/長方形 601">
          <a:extLst>
            <a:ext uri="{FF2B5EF4-FFF2-40B4-BE49-F238E27FC236}">
              <a16:creationId xmlns:a16="http://schemas.microsoft.com/office/drawing/2014/main" id="{B7417CDF-C0CF-4753-9368-38D87CD09FC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603" name="正方形/長方形 602">
          <a:extLst>
            <a:ext uri="{FF2B5EF4-FFF2-40B4-BE49-F238E27FC236}">
              <a16:creationId xmlns:a16="http://schemas.microsoft.com/office/drawing/2014/main" id="{C390D33F-BC42-44E5-918C-5FDFE24DAC4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604" name="正方形/長方形 603">
          <a:extLst>
            <a:ext uri="{FF2B5EF4-FFF2-40B4-BE49-F238E27FC236}">
              <a16:creationId xmlns:a16="http://schemas.microsoft.com/office/drawing/2014/main" id="{20E12AA7-C4FD-474E-9E94-D080F1F969B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605" name="正方形/長方形 604">
          <a:extLst>
            <a:ext uri="{FF2B5EF4-FFF2-40B4-BE49-F238E27FC236}">
              <a16:creationId xmlns:a16="http://schemas.microsoft.com/office/drawing/2014/main" id="{E1235F30-57FE-45E0-AF79-17B34D1F078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06" name="正方形/長方形 605">
          <a:extLst>
            <a:ext uri="{FF2B5EF4-FFF2-40B4-BE49-F238E27FC236}">
              <a16:creationId xmlns:a16="http://schemas.microsoft.com/office/drawing/2014/main" id="{39F29743-B759-4180-9EDB-C5F48E5453D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607" name="テキスト ボックス 606">
          <a:extLst>
            <a:ext uri="{FF2B5EF4-FFF2-40B4-BE49-F238E27FC236}">
              <a16:creationId xmlns:a16="http://schemas.microsoft.com/office/drawing/2014/main" id="{095A171E-FD38-4215-AED4-8B063941018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8" name="直線コネクタ 607">
          <a:extLst>
            <a:ext uri="{FF2B5EF4-FFF2-40B4-BE49-F238E27FC236}">
              <a16:creationId xmlns:a16="http://schemas.microsoft.com/office/drawing/2014/main" id="{AEFBDC29-C805-489A-920D-C91FC74DE37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609" name="テキスト ボックス 608">
          <a:extLst>
            <a:ext uri="{FF2B5EF4-FFF2-40B4-BE49-F238E27FC236}">
              <a16:creationId xmlns:a16="http://schemas.microsoft.com/office/drawing/2014/main" id="{72CA2BFD-59C0-4CB3-B76F-43A7F0376AC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10" name="直線コネクタ 609">
          <a:extLst>
            <a:ext uri="{FF2B5EF4-FFF2-40B4-BE49-F238E27FC236}">
              <a16:creationId xmlns:a16="http://schemas.microsoft.com/office/drawing/2014/main" id="{DA94B40A-048B-4E04-BD16-FB7902F0369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611" name="テキスト ボックス 610">
          <a:extLst>
            <a:ext uri="{FF2B5EF4-FFF2-40B4-BE49-F238E27FC236}">
              <a16:creationId xmlns:a16="http://schemas.microsoft.com/office/drawing/2014/main" id="{B9F66A10-DFE5-426D-BA96-88FA3606DE6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12" name="直線コネクタ 611">
          <a:extLst>
            <a:ext uri="{FF2B5EF4-FFF2-40B4-BE49-F238E27FC236}">
              <a16:creationId xmlns:a16="http://schemas.microsoft.com/office/drawing/2014/main" id="{1CDEBEF0-4407-4A7B-A016-E920DF3AE89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613" name="テキスト ボックス 612">
          <a:extLst>
            <a:ext uri="{FF2B5EF4-FFF2-40B4-BE49-F238E27FC236}">
              <a16:creationId xmlns:a16="http://schemas.microsoft.com/office/drawing/2014/main" id="{F8E5B196-DC10-4564-8630-F29F9224F59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14" name="直線コネクタ 613">
          <a:extLst>
            <a:ext uri="{FF2B5EF4-FFF2-40B4-BE49-F238E27FC236}">
              <a16:creationId xmlns:a16="http://schemas.microsoft.com/office/drawing/2014/main" id="{B463C2A2-ED53-44B5-A2A7-3508E112F35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615" name="テキスト ボックス 614">
          <a:extLst>
            <a:ext uri="{FF2B5EF4-FFF2-40B4-BE49-F238E27FC236}">
              <a16:creationId xmlns:a16="http://schemas.microsoft.com/office/drawing/2014/main" id="{2E9BB70A-49E9-441D-85C3-D458C9D0465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16" name="直線コネクタ 615">
          <a:extLst>
            <a:ext uri="{FF2B5EF4-FFF2-40B4-BE49-F238E27FC236}">
              <a16:creationId xmlns:a16="http://schemas.microsoft.com/office/drawing/2014/main" id="{413ECA32-ED30-45D4-8F53-4FF13D8E874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617" name="テキスト ボックス 616">
          <a:extLst>
            <a:ext uri="{FF2B5EF4-FFF2-40B4-BE49-F238E27FC236}">
              <a16:creationId xmlns:a16="http://schemas.microsoft.com/office/drawing/2014/main" id="{D91013E4-8BE8-4580-AD40-7DE08C1B1A1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8" name="直線コネクタ 617">
          <a:extLst>
            <a:ext uri="{FF2B5EF4-FFF2-40B4-BE49-F238E27FC236}">
              <a16:creationId xmlns:a16="http://schemas.microsoft.com/office/drawing/2014/main" id="{C5C40188-C9E0-42ED-A716-A4D71F3D36E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619" name="テキスト ボックス 618">
          <a:extLst>
            <a:ext uri="{FF2B5EF4-FFF2-40B4-BE49-F238E27FC236}">
              <a16:creationId xmlns:a16="http://schemas.microsoft.com/office/drawing/2014/main" id="{67F8B432-D118-4C58-95CF-5C9F6BA865F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0" name="直線コネクタ 619">
          <a:extLst>
            <a:ext uri="{FF2B5EF4-FFF2-40B4-BE49-F238E27FC236}">
              <a16:creationId xmlns:a16="http://schemas.microsoft.com/office/drawing/2014/main" id="{0F0B78DA-D5AB-49CE-8486-BCFC872A943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621" name="テキスト ボックス 620">
          <a:extLst>
            <a:ext uri="{FF2B5EF4-FFF2-40B4-BE49-F238E27FC236}">
              <a16:creationId xmlns:a16="http://schemas.microsoft.com/office/drawing/2014/main" id="{01B81750-B91D-4617-ADF3-A4CA7EC14F1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622" name="【消防施設】&#10;有形固定資産減価償却率グラフ枠">
          <a:extLst>
            <a:ext uri="{FF2B5EF4-FFF2-40B4-BE49-F238E27FC236}">
              <a16:creationId xmlns:a16="http://schemas.microsoft.com/office/drawing/2014/main" id="{77583D36-483C-44B8-877B-5C1A2D0CE16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23" name="直線コネクタ 622">
          <a:extLst>
            <a:ext uri="{FF2B5EF4-FFF2-40B4-BE49-F238E27FC236}">
              <a16:creationId xmlns:a16="http://schemas.microsoft.com/office/drawing/2014/main" id="{5BFFC292-CA2A-4D38-96E7-7261D7664C3D}"/>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textlink="">
      <xdr:nvSpPr>
        <xdr:cNvPr id="624" name="【消防施設】&#10;有形固定資産減価償却率最小値テキスト">
          <a:extLst>
            <a:ext uri="{FF2B5EF4-FFF2-40B4-BE49-F238E27FC236}">
              <a16:creationId xmlns:a16="http://schemas.microsoft.com/office/drawing/2014/main" id="{C1F89661-6BB0-4F1F-AE52-9D604766DE0B}"/>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25" name="直線コネクタ 624">
          <a:extLst>
            <a:ext uri="{FF2B5EF4-FFF2-40B4-BE49-F238E27FC236}">
              <a16:creationId xmlns:a16="http://schemas.microsoft.com/office/drawing/2014/main" id="{F6C60963-9115-43D0-9301-1049A5AFAA55}"/>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textlink="">
      <xdr:nvSpPr>
        <xdr:cNvPr id="626" name="【消防施設】&#10;有形固定資産減価償却率最大値テキスト">
          <a:extLst>
            <a:ext uri="{FF2B5EF4-FFF2-40B4-BE49-F238E27FC236}">
              <a16:creationId xmlns:a16="http://schemas.microsoft.com/office/drawing/2014/main" id="{5A2FE920-5CAE-4ADE-B376-C77FC59FAAA2}"/>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27" name="直線コネクタ 626">
          <a:extLst>
            <a:ext uri="{FF2B5EF4-FFF2-40B4-BE49-F238E27FC236}">
              <a16:creationId xmlns:a16="http://schemas.microsoft.com/office/drawing/2014/main" id="{A74E147F-184B-4EA0-BB1B-2D9DDADF4237}"/>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textlink="">
      <xdr:nvSpPr>
        <xdr:cNvPr id="628" name="【消防施設】&#10;有形固定資産減価償却率平均値テキスト">
          <a:extLst>
            <a:ext uri="{FF2B5EF4-FFF2-40B4-BE49-F238E27FC236}">
              <a16:creationId xmlns:a16="http://schemas.microsoft.com/office/drawing/2014/main" id="{5957B65A-209C-4F9D-906A-BAA1FBB0C69F}"/>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textlink="">
      <xdr:nvSpPr>
        <xdr:cNvPr id="629" name="フローチャート: 判断 628">
          <a:extLst>
            <a:ext uri="{FF2B5EF4-FFF2-40B4-BE49-F238E27FC236}">
              <a16:creationId xmlns:a16="http://schemas.microsoft.com/office/drawing/2014/main" id="{2C9AC95E-76FC-430C-98BE-1593FDB321AD}"/>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textlink="">
      <xdr:nvSpPr>
        <xdr:cNvPr id="630" name="フローチャート: 判断 629">
          <a:extLst>
            <a:ext uri="{FF2B5EF4-FFF2-40B4-BE49-F238E27FC236}">
              <a16:creationId xmlns:a16="http://schemas.microsoft.com/office/drawing/2014/main" id="{2E0D423E-9CC7-4F56-B196-D524C97D801C}"/>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textlink="">
      <xdr:nvSpPr>
        <xdr:cNvPr id="631" name="フローチャート: 判断 630">
          <a:extLst>
            <a:ext uri="{FF2B5EF4-FFF2-40B4-BE49-F238E27FC236}">
              <a16:creationId xmlns:a16="http://schemas.microsoft.com/office/drawing/2014/main" id="{9E8C912A-92C3-465C-8452-E316891C11BC}"/>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textlink="">
      <xdr:nvSpPr>
        <xdr:cNvPr id="632" name="フローチャート: 判断 631">
          <a:extLst>
            <a:ext uri="{FF2B5EF4-FFF2-40B4-BE49-F238E27FC236}">
              <a16:creationId xmlns:a16="http://schemas.microsoft.com/office/drawing/2014/main" id="{A356F825-EAA8-4BAF-A29F-48399A77A5EC}"/>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textlink="">
      <xdr:nvSpPr>
        <xdr:cNvPr id="633" name="フローチャート: 判断 632">
          <a:extLst>
            <a:ext uri="{FF2B5EF4-FFF2-40B4-BE49-F238E27FC236}">
              <a16:creationId xmlns:a16="http://schemas.microsoft.com/office/drawing/2014/main" id="{A9BA4E70-1972-4F6A-8BE2-A74DC579F4FC}"/>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634" name="テキスト ボックス 633">
          <a:extLst>
            <a:ext uri="{FF2B5EF4-FFF2-40B4-BE49-F238E27FC236}">
              <a16:creationId xmlns:a16="http://schemas.microsoft.com/office/drawing/2014/main" id="{A82B0B10-5716-41C5-B30D-C722C111FFC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635" name="テキスト ボックス 634">
          <a:extLst>
            <a:ext uri="{FF2B5EF4-FFF2-40B4-BE49-F238E27FC236}">
              <a16:creationId xmlns:a16="http://schemas.microsoft.com/office/drawing/2014/main" id="{5D1F3626-1A91-414A-B83A-03F149E2367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636" name="テキスト ボックス 635">
          <a:extLst>
            <a:ext uri="{FF2B5EF4-FFF2-40B4-BE49-F238E27FC236}">
              <a16:creationId xmlns:a16="http://schemas.microsoft.com/office/drawing/2014/main" id="{D9F16B83-3863-4354-ABEE-3B0E03057EE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637" name="テキスト ボックス 636">
          <a:extLst>
            <a:ext uri="{FF2B5EF4-FFF2-40B4-BE49-F238E27FC236}">
              <a16:creationId xmlns:a16="http://schemas.microsoft.com/office/drawing/2014/main" id="{C93B84AF-9F26-4CED-B8A8-BD88438DE12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638" name="テキスト ボックス 637">
          <a:extLst>
            <a:ext uri="{FF2B5EF4-FFF2-40B4-BE49-F238E27FC236}">
              <a16:creationId xmlns:a16="http://schemas.microsoft.com/office/drawing/2014/main" id="{A65472A7-A651-4F81-89DE-A10DC452345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63500</xdr:rowOff>
    </xdr:from>
    <xdr:to>
      <xdr:col>81</xdr:col>
      <xdr:colOff>101600</xdr:colOff>
      <xdr:row>81</xdr:row>
      <xdr:rowOff>165100</xdr:rowOff>
    </xdr:to>
    <xdr:sp textlink="">
      <xdr:nvSpPr>
        <xdr:cNvPr id="639" name="楕円 638">
          <a:extLst>
            <a:ext uri="{FF2B5EF4-FFF2-40B4-BE49-F238E27FC236}">
              <a16:creationId xmlns:a16="http://schemas.microsoft.com/office/drawing/2014/main" id="{3553E407-71D9-4ABE-BC30-6B5F0F3D69B6}"/>
            </a:ext>
          </a:extLst>
        </xdr:cNvPr>
        <xdr:cNvSpPr/>
      </xdr:nvSpPr>
      <xdr:spPr>
        <a:xfrm>
          <a:off x="154305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27305</xdr:rowOff>
    </xdr:from>
    <xdr:to>
      <xdr:col>76</xdr:col>
      <xdr:colOff>165100</xdr:colOff>
      <xdr:row>81</xdr:row>
      <xdr:rowOff>128905</xdr:rowOff>
    </xdr:to>
    <xdr:sp textlink="">
      <xdr:nvSpPr>
        <xdr:cNvPr id="640" name="楕円 639">
          <a:extLst>
            <a:ext uri="{FF2B5EF4-FFF2-40B4-BE49-F238E27FC236}">
              <a16:creationId xmlns:a16="http://schemas.microsoft.com/office/drawing/2014/main" id="{7D3C1E15-BD24-4A8B-BE25-AE71821AED41}"/>
            </a:ext>
          </a:extLst>
        </xdr:cNvPr>
        <xdr:cNvSpPr/>
      </xdr:nvSpPr>
      <xdr:spPr>
        <a:xfrm>
          <a:off x="14541500" y="1391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78105</xdr:rowOff>
    </xdr:from>
    <xdr:to>
      <xdr:col>81</xdr:col>
      <xdr:colOff>50800</xdr:colOff>
      <xdr:row>81</xdr:row>
      <xdr:rowOff>114300</xdr:rowOff>
    </xdr:to>
    <xdr:cxnSp macro="">
      <xdr:nvCxnSpPr>
        <xdr:cNvPr id="641" name="直線コネクタ 640">
          <a:extLst>
            <a:ext uri="{FF2B5EF4-FFF2-40B4-BE49-F238E27FC236}">
              <a16:creationId xmlns:a16="http://schemas.microsoft.com/office/drawing/2014/main" id="{BF2D85BC-4DAD-4300-AD7D-D484E16FBB44}"/>
            </a:ext>
          </a:extLst>
        </xdr:cNvPr>
        <xdr:cNvCxnSpPr/>
      </xdr:nvCxnSpPr>
      <xdr:spPr>
        <a:xfrm>
          <a:off x="14592300" y="139655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170180</xdr:rowOff>
    </xdr:from>
    <xdr:to>
      <xdr:col>72</xdr:col>
      <xdr:colOff>38100</xdr:colOff>
      <xdr:row>81</xdr:row>
      <xdr:rowOff>100330</xdr:rowOff>
    </xdr:to>
    <xdr:sp textlink="">
      <xdr:nvSpPr>
        <xdr:cNvPr id="642" name="楕円 641">
          <a:extLst>
            <a:ext uri="{FF2B5EF4-FFF2-40B4-BE49-F238E27FC236}">
              <a16:creationId xmlns:a16="http://schemas.microsoft.com/office/drawing/2014/main" id="{6982E29C-0278-43D2-8249-E1256C1E6B54}"/>
            </a:ext>
          </a:extLst>
        </xdr:cNvPr>
        <xdr:cNvSpPr/>
      </xdr:nvSpPr>
      <xdr:spPr>
        <a:xfrm>
          <a:off x="13652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49530</xdr:rowOff>
    </xdr:from>
    <xdr:to>
      <xdr:col>76</xdr:col>
      <xdr:colOff>114300</xdr:colOff>
      <xdr:row>81</xdr:row>
      <xdr:rowOff>78105</xdr:rowOff>
    </xdr:to>
    <xdr:cxnSp macro="">
      <xdr:nvCxnSpPr>
        <xdr:cNvPr id="643" name="直線コネクタ 642">
          <a:extLst>
            <a:ext uri="{FF2B5EF4-FFF2-40B4-BE49-F238E27FC236}">
              <a16:creationId xmlns:a16="http://schemas.microsoft.com/office/drawing/2014/main" id="{B0C35D78-3CBF-4D3C-BC88-2803CDF3051A}"/>
            </a:ext>
          </a:extLst>
        </xdr:cNvPr>
        <xdr:cNvCxnSpPr/>
      </xdr:nvCxnSpPr>
      <xdr:spPr>
        <a:xfrm>
          <a:off x="13703300" y="139369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135889</xdr:rowOff>
    </xdr:from>
    <xdr:to>
      <xdr:col>67</xdr:col>
      <xdr:colOff>101600</xdr:colOff>
      <xdr:row>81</xdr:row>
      <xdr:rowOff>66039</xdr:rowOff>
    </xdr:to>
    <xdr:sp textlink="">
      <xdr:nvSpPr>
        <xdr:cNvPr id="644" name="楕円 643">
          <a:extLst>
            <a:ext uri="{FF2B5EF4-FFF2-40B4-BE49-F238E27FC236}">
              <a16:creationId xmlns:a16="http://schemas.microsoft.com/office/drawing/2014/main" id="{61AC6C8C-033B-433D-AB83-C3E493B60875}"/>
            </a:ext>
          </a:extLst>
        </xdr:cNvPr>
        <xdr:cNvSpPr/>
      </xdr:nvSpPr>
      <xdr:spPr>
        <a:xfrm>
          <a:off x="12763500" y="1385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15239</xdr:rowOff>
    </xdr:from>
    <xdr:to>
      <xdr:col>71</xdr:col>
      <xdr:colOff>177800</xdr:colOff>
      <xdr:row>81</xdr:row>
      <xdr:rowOff>49530</xdr:rowOff>
    </xdr:to>
    <xdr:cxnSp macro="">
      <xdr:nvCxnSpPr>
        <xdr:cNvPr id="645" name="直線コネクタ 644">
          <a:extLst>
            <a:ext uri="{FF2B5EF4-FFF2-40B4-BE49-F238E27FC236}">
              <a16:creationId xmlns:a16="http://schemas.microsoft.com/office/drawing/2014/main" id="{B3F1A867-590E-495B-910E-0BF896B457E5}"/>
            </a:ext>
          </a:extLst>
        </xdr:cNvPr>
        <xdr:cNvCxnSpPr/>
      </xdr:nvCxnSpPr>
      <xdr:spPr>
        <a:xfrm>
          <a:off x="12814300" y="139026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textlink="">
      <xdr:nvSpPr>
        <xdr:cNvPr id="646" name="n_1aveValue【消防施設】&#10;有形固定資産減価償却率">
          <a:extLst>
            <a:ext uri="{FF2B5EF4-FFF2-40B4-BE49-F238E27FC236}">
              <a16:creationId xmlns:a16="http://schemas.microsoft.com/office/drawing/2014/main" id="{0B238450-39C7-4DEB-824E-F08D73F70346}"/>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textlink="">
      <xdr:nvSpPr>
        <xdr:cNvPr id="647" name="n_2aveValue【消防施設】&#10;有形固定資産減価償却率">
          <a:extLst>
            <a:ext uri="{FF2B5EF4-FFF2-40B4-BE49-F238E27FC236}">
              <a16:creationId xmlns:a16="http://schemas.microsoft.com/office/drawing/2014/main" id="{E2480101-E0F4-40AA-B387-9CCE68090B5C}"/>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textlink="">
      <xdr:nvSpPr>
        <xdr:cNvPr id="648" name="n_3aveValue【消防施設】&#10;有形固定資産減価償却率">
          <a:extLst>
            <a:ext uri="{FF2B5EF4-FFF2-40B4-BE49-F238E27FC236}">
              <a16:creationId xmlns:a16="http://schemas.microsoft.com/office/drawing/2014/main" id="{AB9745A8-F70C-4AF7-8713-40C04E4BEBEC}"/>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textlink="">
      <xdr:nvSpPr>
        <xdr:cNvPr id="649" name="n_4aveValue【消防施設】&#10;有形固定資産減価償却率">
          <a:extLst>
            <a:ext uri="{FF2B5EF4-FFF2-40B4-BE49-F238E27FC236}">
              <a16:creationId xmlns:a16="http://schemas.microsoft.com/office/drawing/2014/main" id="{DAD3CDC2-65CD-46A8-AEA2-480EDB7E6EBD}"/>
            </a:ext>
          </a:extLst>
        </xdr:cNvPr>
        <xdr:cNvSpPr txBox="1"/>
      </xdr:nvSpPr>
      <xdr:spPr>
        <a:xfrm>
          <a:off x="12611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10177</xdr:rowOff>
    </xdr:from>
    <xdr:ext cx="405111" cy="259045"/>
    <xdr:sp textlink="">
      <xdr:nvSpPr>
        <xdr:cNvPr id="650" name="n_1mainValue【消防施設】&#10;有形固定資産減価償却率">
          <a:extLst>
            <a:ext uri="{FF2B5EF4-FFF2-40B4-BE49-F238E27FC236}">
              <a16:creationId xmlns:a16="http://schemas.microsoft.com/office/drawing/2014/main" id="{7349B7FC-4673-43F0-BAC5-CAE525F3BDFB}"/>
            </a:ext>
          </a:extLst>
        </xdr:cNvPr>
        <xdr:cNvSpPr txBox="1"/>
      </xdr:nvSpPr>
      <xdr:spPr>
        <a:xfrm>
          <a:off x="152660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145432</xdr:rowOff>
    </xdr:from>
    <xdr:ext cx="405111" cy="259045"/>
    <xdr:sp textlink="">
      <xdr:nvSpPr>
        <xdr:cNvPr id="651" name="n_2mainValue【消防施設】&#10;有形固定資産減価償却率">
          <a:extLst>
            <a:ext uri="{FF2B5EF4-FFF2-40B4-BE49-F238E27FC236}">
              <a16:creationId xmlns:a16="http://schemas.microsoft.com/office/drawing/2014/main" id="{BD295A1C-A94D-46CF-8A3F-2963B11DF92D}"/>
            </a:ext>
          </a:extLst>
        </xdr:cNvPr>
        <xdr:cNvSpPr txBox="1"/>
      </xdr:nvSpPr>
      <xdr:spPr>
        <a:xfrm>
          <a:off x="14389744" y="1368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116857</xdr:rowOff>
    </xdr:from>
    <xdr:ext cx="405111" cy="259045"/>
    <xdr:sp textlink="">
      <xdr:nvSpPr>
        <xdr:cNvPr id="652" name="n_3mainValue【消防施設】&#10;有形固定資産減価償却率">
          <a:extLst>
            <a:ext uri="{FF2B5EF4-FFF2-40B4-BE49-F238E27FC236}">
              <a16:creationId xmlns:a16="http://schemas.microsoft.com/office/drawing/2014/main" id="{566E92A3-0387-40E5-8DA0-2B1F1FFB8ABB}"/>
            </a:ext>
          </a:extLst>
        </xdr:cNvPr>
        <xdr:cNvSpPr txBox="1"/>
      </xdr:nvSpPr>
      <xdr:spPr>
        <a:xfrm>
          <a:off x="135007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82566</xdr:rowOff>
    </xdr:from>
    <xdr:ext cx="405111" cy="259045"/>
    <xdr:sp textlink="">
      <xdr:nvSpPr>
        <xdr:cNvPr id="653" name="n_4mainValue【消防施設】&#10;有形固定資産減価償却率">
          <a:extLst>
            <a:ext uri="{FF2B5EF4-FFF2-40B4-BE49-F238E27FC236}">
              <a16:creationId xmlns:a16="http://schemas.microsoft.com/office/drawing/2014/main" id="{5EC5E6B8-748D-495E-8F44-CC843B44A5F6}"/>
            </a:ext>
          </a:extLst>
        </xdr:cNvPr>
        <xdr:cNvSpPr txBox="1"/>
      </xdr:nvSpPr>
      <xdr:spPr>
        <a:xfrm>
          <a:off x="12611744" y="1362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654" name="正方形/長方形 653">
          <a:extLst>
            <a:ext uri="{FF2B5EF4-FFF2-40B4-BE49-F238E27FC236}">
              <a16:creationId xmlns:a16="http://schemas.microsoft.com/office/drawing/2014/main" id="{F42E888E-C1B9-4591-B63F-A7F5DBD60D7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55" name="正方形/長方形 654">
          <a:extLst>
            <a:ext uri="{FF2B5EF4-FFF2-40B4-BE49-F238E27FC236}">
              <a16:creationId xmlns:a16="http://schemas.microsoft.com/office/drawing/2014/main" id="{78C8A165-C4A2-419C-A8D9-BF0E59EA18C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56" name="正方形/長方形 655">
          <a:extLst>
            <a:ext uri="{FF2B5EF4-FFF2-40B4-BE49-F238E27FC236}">
              <a16:creationId xmlns:a16="http://schemas.microsoft.com/office/drawing/2014/main" id="{7B3E7981-8BA9-4298-8C49-BF8356E3481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57" name="正方形/長方形 656">
          <a:extLst>
            <a:ext uri="{FF2B5EF4-FFF2-40B4-BE49-F238E27FC236}">
              <a16:creationId xmlns:a16="http://schemas.microsoft.com/office/drawing/2014/main" id="{E80537ED-52DE-433F-84D2-BB2F2BED052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58" name="正方形/長方形 657">
          <a:extLst>
            <a:ext uri="{FF2B5EF4-FFF2-40B4-BE49-F238E27FC236}">
              <a16:creationId xmlns:a16="http://schemas.microsoft.com/office/drawing/2014/main" id="{E97556F5-A8AA-4FE2-9936-8C0D73A662B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59" name="正方形/長方形 658">
          <a:extLst>
            <a:ext uri="{FF2B5EF4-FFF2-40B4-BE49-F238E27FC236}">
              <a16:creationId xmlns:a16="http://schemas.microsoft.com/office/drawing/2014/main" id="{C2933858-349D-4F1F-B788-FC19E752F25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60" name="正方形/長方形 659">
          <a:extLst>
            <a:ext uri="{FF2B5EF4-FFF2-40B4-BE49-F238E27FC236}">
              <a16:creationId xmlns:a16="http://schemas.microsoft.com/office/drawing/2014/main" id="{DC069A51-7B61-4147-A706-8877E5D3D81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61" name="正方形/長方形 660">
          <a:extLst>
            <a:ext uri="{FF2B5EF4-FFF2-40B4-BE49-F238E27FC236}">
              <a16:creationId xmlns:a16="http://schemas.microsoft.com/office/drawing/2014/main" id="{3C24CEEE-717E-4069-9E38-4D59C27B8B7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662" name="テキスト ボックス 661">
          <a:extLst>
            <a:ext uri="{FF2B5EF4-FFF2-40B4-BE49-F238E27FC236}">
              <a16:creationId xmlns:a16="http://schemas.microsoft.com/office/drawing/2014/main" id="{8E323896-B0E1-4BFE-ACD3-84B3D516A9C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3" name="直線コネクタ 662">
          <a:extLst>
            <a:ext uri="{FF2B5EF4-FFF2-40B4-BE49-F238E27FC236}">
              <a16:creationId xmlns:a16="http://schemas.microsoft.com/office/drawing/2014/main" id="{43B814CA-4248-45B5-9DCD-0FA748AE412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64" name="直線コネクタ 663">
          <a:extLst>
            <a:ext uri="{FF2B5EF4-FFF2-40B4-BE49-F238E27FC236}">
              <a16:creationId xmlns:a16="http://schemas.microsoft.com/office/drawing/2014/main" id="{0D69BA9F-AFED-4420-877D-FF43FC81DEF4}"/>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textlink="">
      <xdr:nvSpPr>
        <xdr:cNvPr id="665" name="テキスト ボックス 664">
          <a:extLst>
            <a:ext uri="{FF2B5EF4-FFF2-40B4-BE49-F238E27FC236}">
              <a16:creationId xmlns:a16="http://schemas.microsoft.com/office/drawing/2014/main" id="{67C14D57-AC5C-41AA-967A-2EEB380D6376}"/>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66" name="直線コネクタ 665">
          <a:extLst>
            <a:ext uri="{FF2B5EF4-FFF2-40B4-BE49-F238E27FC236}">
              <a16:creationId xmlns:a16="http://schemas.microsoft.com/office/drawing/2014/main" id="{2BFE1422-30F0-4C01-9C65-31648FCC54D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textlink="">
      <xdr:nvSpPr>
        <xdr:cNvPr id="667" name="テキスト ボックス 666">
          <a:extLst>
            <a:ext uri="{FF2B5EF4-FFF2-40B4-BE49-F238E27FC236}">
              <a16:creationId xmlns:a16="http://schemas.microsoft.com/office/drawing/2014/main" id="{C2D0F79A-5505-4A67-95BD-A520D999CB13}"/>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68" name="直線コネクタ 667">
          <a:extLst>
            <a:ext uri="{FF2B5EF4-FFF2-40B4-BE49-F238E27FC236}">
              <a16:creationId xmlns:a16="http://schemas.microsoft.com/office/drawing/2014/main" id="{CD15A93B-2A70-4500-9AB3-ADB2E38B5BB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textlink="">
      <xdr:nvSpPr>
        <xdr:cNvPr id="669" name="テキスト ボックス 668">
          <a:extLst>
            <a:ext uri="{FF2B5EF4-FFF2-40B4-BE49-F238E27FC236}">
              <a16:creationId xmlns:a16="http://schemas.microsoft.com/office/drawing/2014/main" id="{F0226333-A0A6-4EAB-9C00-38EF4A638B5B}"/>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70" name="直線コネクタ 669">
          <a:extLst>
            <a:ext uri="{FF2B5EF4-FFF2-40B4-BE49-F238E27FC236}">
              <a16:creationId xmlns:a16="http://schemas.microsoft.com/office/drawing/2014/main" id="{98C06971-84FD-4F09-9D5E-D2DFC910DF9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textlink="">
      <xdr:nvSpPr>
        <xdr:cNvPr id="671" name="テキスト ボックス 670">
          <a:extLst>
            <a:ext uri="{FF2B5EF4-FFF2-40B4-BE49-F238E27FC236}">
              <a16:creationId xmlns:a16="http://schemas.microsoft.com/office/drawing/2014/main" id="{E881C047-BDB5-4563-9239-5F0ACE4C4AF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2" name="直線コネクタ 671">
          <a:extLst>
            <a:ext uri="{FF2B5EF4-FFF2-40B4-BE49-F238E27FC236}">
              <a16:creationId xmlns:a16="http://schemas.microsoft.com/office/drawing/2014/main" id="{939A16F1-EF0C-41FD-A536-EADFF67052A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673" name="テキスト ボックス 672">
          <a:extLst>
            <a:ext uri="{FF2B5EF4-FFF2-40B4-BE49-F238E27FC236}">
              <a16:creationId xmlns:a16="http://schemas.microsoft.com/office/drawing/2014/main" id="{E9922732-CC49-4612-95B8-B9265B1CBF4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674" name="【消防施設】&#10;一人当たり面積グラフ枠">
          <a:extLst>
            <a:ext uri="{FF2B5EF4-FFF2-40B4-BE49-F238E27FC236}">
              <a16:creationId xmlns:a16="http://schemas.microsoft.com/office/drawing/2014/main" id="{FB501332-2833-4EC9-8C5E-B8CB6E45295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675" name="直線コネクタ 674">
          <a:extLst>
            <a:ext uri="{FF2B5EF4-FFF2-40B4-BE49-F238E27FC236}">
              <a16:creationId xmlns:a16="http://schemas.microsoft.com/office/drawing/2014/main" id="{8C7EEAAE-BD38-40C4-8FA4-805344EA094F}"/>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textlink="">
      <xdr:nvSpPr>
        <xdr:cNvPr id="676" name="【消防施設】&#10;一人当たり面積最小値テキスト">
          <a:extLst>
            <a:ext uri="{FF2B5EF4-FFF2-40B4-BE49-F238E27FC236}">
              <a16:creationId xmlns:a16="http://schemas.microsoft.com/office/drawing/2014/main" id="{B5507D47-74DC-40BE-BD8D-E7EEEB995431}"/>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677" name="直線コネクタ 676">
          <a:extLst>
            <a:ext uri="{FF2B5EF4-FFF2-40B4-BE49-F238E27FC236}">
              <a16:creationId xmlns:a16="http://schemas.microsoft.com/office/drawing/2014/main" id="{E7EC32D0-4863-4C24-A0BF-0A6801EB1CC1}"/>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textlink="">
      <xdr:nvSpPr>
        <xdr:cNvPr id="678" name="【消防施設】&#10;一人当たり面積最大値テキスト">
          <a:extLst>
            <a:ext uri="{FF2B5EF4-FFF2-40B4-BE49-F238E27FC236}">
              <a16:creationId xmlns:a16="http://schemas.microsoft.com/office/drawing/2014/main" id="{B2D041BB-A543-462B-8D0F-392651C754DC}"/>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679" name="直線コネクタ 678">
          <a:extLst>
            <a:ext uri="{FF2B5EF4-FFF2-40B4-BE49-F238E27FC236}">
              <a16:creationId xmlns:a16="http://schemas.microsoft.com/office/drawing/2014/main" id="{1D98007E-33DE-4518-B002-30C6696A0EEC}"/>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textlink="">
      <xdr:nvSpPr>
        <xdr:cNvPr id="680" name="【消防施設】&#10;一人当たり面積平均値テキスト">
          <a:extLst>
            <a:ext uri="{FF2B5EF4-FFF2-40B4-BE49-F238E27FC236}">
              <a16:creationId xmlns:a16="http://schemas.microsoft.com/office/drawing/2014/main" id="{4FBF37E8-BE08-4788-9721-CE0302F4D60E}"/>
            </a:ext>
          </a:extLst>
        </xdr:cNvPr>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textlink="">
      <xdr:nvSpPr>
        <xdr:cNvPr id="681" name="フローチャート: 判断 680">
          <a:extLst>
            <a:ext uri="{FF2B5EF4-FFF2-40B4-BE49-F238E27FC236}">
              <a16:creationId xmlns:a16="http://schemas.microsoft.com/office/drawing/2014/main" id="{AB344A6E-036E-438B-827A-3E5022741EB0}"/>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textlink="">
      <xdr:nvSpPr>
        <xdr:cNvPr id="682" name="フローチャート: 判断 681">
          <a:extLst>
            <a:ext uri="{FF2B5EF4-FFF2-40B4-BE49-F238E27FC236}">
              <a16:creationId xmlns:a16="http://schemas.microsoft.com/office/drawing/2014/main" id="{1AFFE818-4E74-47A3-ABE0-D51C14E96B6D}"/>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textlink="">
      <xdr:nvSpPr>
        <xdr:cNvPr id="683" name="フローチャート: 判断 682">
          <a:extLst>
            <a:ext uri="{FF2B5EF4-FFF2-40B4-BE49-F238E27FC236}">
              <a16:creationId xmlns:a16="http://schemas.microsoft.com/office/drawing/2014/main" id="{1E5CED80-98C0-4C81-BA50-799525397A4D}"/>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textlink="">
      <xdr:nvSpPr>
        <xdr:cNvPr id="684" name="フローチャート: 判断 683">
          <a:extLst>
            <a:ext uri="{FF2B5EF4-FFF2-40B4-BE49-F238E27FC236}">
              <a16:creationId xmlns:a16="http://schemas.microsoft.com/office/drawing/2014/main" id="{F28F3F47-6B98-4519-983D-C4CBC69137F1}"/>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textlink="">
      <xdr:nvSpPr>
        <xdr:cNvPr id="685" name="フローチャート: 判断 684">
          <a:extLst>
            <a:ext uri="{FF2B5EF4-FFF2-40B4-BE49-F238E27FC236}">
              <a16:creationId xmlns:a16="http://schemas.microsoft.com/office/drawing/2014/main" id="{89F914D3-5804-477D-92AF-315CA9A2340B}"/>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686" name="テキスト ボックス 685">
          <a:extLst>
            <a:ext uri="{FF2B5EF4-FFF2-40B4-BE49-F238E27FC236}">
              <a16:creationId xmlns:a16="http://schemas.microsoft.com/office/drawing/2014/main" id="{6AD9A6A6-304B-4030-A83A-F9D8CB8E167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687" name="テキスト ボックス 686">
          <a:extLst>
            <a:ext uri="{FF2B5EF4-FFF2-40B4-BE49-F238E27FC236}">
              <a16:creationId xmlns:a16="http://schemas.microsoft.com/office/drawing/2014/main" id="{F8E1D4DF-B37E-443B-8BF0-D5303D28A2B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688" name="テキスト ボックス 687">
          <a:extLst>
            <a:ext uri="{FF2B5EF4-FFF2-40B4-BE49-F238E27FC236}">
              <a16:creationId xmlns:a16="http://schemas.microsoft.com/office/drawing/2014/main" id="{10F11A21-EEA6-4B49-AA33-F3431E8F983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689" name="テキスト ボックス 688">
          <a:extLst>
            <a:ext uri="{FF2B5EF4-FFF2-40B4-BE49-F238E27FC236}">
              <a16:creationId xmlns:a16="http://schemas.microsoft.com/office/drawing/2014/main" id="{A8875425-2E6E-4232-BAC7-E4C2D414DC3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690" name="テキスト ボックス 689">
          <a:extLst>
            <a:ext uri="{FF2B5EF4-FFF2-40B4-BE49-F238E27FC236}">
              <a16:creationId xmlns:a16="http://schemas.microsoft.com/office/drawing/2014/main" id="{0B22FC24-60FF-4FA4-ACC4-110555712C7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26163</xdr:rowOff>
    </xdr:from>
    <xdr:to>
      <xdr:col>112</xdr:col>
      <xdr:colOff>38100</xdr:colOff>
      <xdr:row>83</xdr:row>
      <xdr:rowOff>127763</xdr:rowOff>
    </xdr:to>
    <xdr:sp textlink="">
      <xdr:nvSpPr>
        <xdr:cNvPr id="691" name="楕円 690">
          <a:extLst>
            <a:ext uri="{FF2B5EF4-FFF2-40B4-BE49-F238E27FC236}">
              <a16:creationId xmlns:a16="http://schemas.microsoft.com/office/drawing/2014/main" id="{9804C97D-1484-4887-8666-C7ACD4794416}"/>
            </a:ext>
          </a:extLst>
        </xdr:cNvPr>
        <xdr:cNvSpPr/>
      </xdr:nvSpPr>
      <xdr:spPr>
        <a:xfrm>
          <a:off x="21272500" y="1425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30735</xdr:rowOff>
    </xdr:from>
    <xdr:to>
      <xdr:col>107</xdr:col>
      <xdr:colOff>101600</xdr:colOff>
      <xdr:row>83</xdr:row>
      <xdr:rowOff>132335</xdr:rowOff>
    </xdr:to>
    <xdr:sp textlink="">
      <xdr:nvSpPr>
        <xdr:cNvPr id="692" name="楕円 691">
          <a:extLst>
            <a:ext uri="{FF2B5EF4-FFF2-40B4-BE49-F238E27FC236}">
              <a16:creationId xmlns:a16="http://schemas.microsoft.com/office/drawing/2014/main" id="{75066E33-C306-4336-A23D-F764AAB52123}"/>
            </a:ext>
          </a:extLst>
        </xdr:cNvPr>
        <xdr:cNvSpPr/>
      </xdr:nvSpPr>
      <xdr:spPr>
        <a:xfrm>
          <a:off x="20383500" y="142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76963</xdr:rowOff>
    </xdr:from>
    <xdr:to>
      <xdr:col>111</xdr:col>
      <xdr:colOff>177800</xdr:colOff>
      <xdr:row>83</xdr:row>
      <xdr:rowOff>81535</xdr:rowOff>
    </xdr:to>
    <xdr:cxnSp macro="">
      <xdr:nvCxnSpPr>
        <xdr:cNvPr id="693" name="直線コネクタ 692">
          <a:extLst>
            <a:ext uri="{FF2B5EF4-FFF2-40B4-BE49-F238E27FC236}">
              <a16:creationId xmlns:a16="http://schemas.microsoft.com/office/drawing/2014/main" id="{57DDD804-84B2-4174-9C2B-891C1367E130}"/>
            </a:ext>
          </a:extLst>
        </xdr:cNvPr>
        <xdr:cNvCxnSpPr/>
      </xdr:nvCxnSpPr>
      <xdr:spPr>
        <a:xfrm flipV="1">
          <a:off x="20434300" y="143073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44450</xdr:rowOff>
    </xdr:from>
    <xdr:to>
      <xdr:col>102</xdr:col>
      <xdr:colOff>165100</xdr:colOff>
      <xdr:row>83</xdr:row>
      <xdr:rowOff>146050</xdr:rowOff>
    </xdr:to>
    <xdr:sp textlink="">
      <xdr:nvSpPr>
        <xdr:cNvPr id="694" name="楕円 693">
          <a:extLst>
            <a:ext uri="{FF2B5EF4-FFF2-40B4-BE49-F238E27FC236}">
              <a16:creationId xmlns:a16="http://schemas.microsoft.com/office/drawing/2014/main" id="{CD209FEC-66D4-4FA9-99F8-10E310FA1EC8}"/>
            </a:ext>
          </a:extLst>
        </xdr:cNvPr>
        <xdr:cNvSpPr/>
      </xdr:nvSpPr>
      <xdr:spPr>
        <a:xfrm>
          <a:off x="19494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81535</xdr:rowOff>
    </xdr:from>
    <xdr:to>
      <xdr:col>107</xdr:col>
      <xdr:colOff>50800</xdr:colOff>
      <xdr:row>83</xdr:row>
      <xdr:rowOff>95250</xdr:rowOff>
    </xdr:to>
    <xdr:cxnSp macro="">
      <xdr:nvCxnSpPr>
        <xdr:cNvPr id="695" name="直線コネクタ 694">
          <a:extLst>
            <a:ext uri="{FF2B5EF4-FFF2-40B4-BE49-F238E27FC236}">
              <a16:creationId xmlns:a16="http://schemas.microsoft.com/office/drawing/2014/main" id="{EC50AFBF-CE87-4AA0-A516-D2C433B73F08}"/>
            </a:ext>
          </a:extLst>
        </xdr:cNvPr>
        <xdr:cNvCxnSpPr/>
      </xdr:nvCxnSpPr>
      <xdr:spPr>
        <a:xfrm flipV="1">
          <a:off x="19545300" y="14311885"/>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49022</xdr:rowOff>
    </xdr:from>
    <xdr:to>
      <xdr:col>98</xdr:col>
      <xdr:colOff>38100</xdr:colOff>
      <xdr:row>83</xdr:row>
      <xdr:rowOff>150622</xdr:rowOff>
    </xdr:to>
    <xdr:sp textlink="">
      <xdr:nvSpPr>
        <xdr:cNvPr id="696" name="楕円 695">
          <a:extLst>
            <a:ext uri="{FF2B5EF4-FFF2-40B4-BE49-F238E27FC236}">
              <a16:creationId xmlns:a16="http://schemas.microsoft.com/office/drawing/2014/main" id="{3C6251BB-DD5F-4E37-AB9C-967EF014DE8A}"/>
            </a:ext>
          </a:extLst>
        </xdr:cNvPr>
        <xdr:cNvSpPr/>
      </xdr:nvSpPr>
      <xdr:spPr>
        <a:xfrm>
          <a:off x="18605500" y="1427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83</xdr:row>
      <xdr:rowOff>99822</xdr:rowOff>
    </xdr:to>
    <xdr:cxnSp macro="">
      <xdr:nvCxnSpPr>
        <xdr:cNvPr id="697" name="直線コネクタ 696">
          <a:extLst>
            <a:ext uri="{FF2B5EF4-FFF2-40B4-BE49-F238E27FC236}">
              <a16:creationId xmlns:a16="http://schemas.microsoft.com/office/drawing/2014/main" id="{8C721E0D-4583-4C08-98E8-5203C11D8739}"/>
            </a:ext>
          </a:extLst>
        </xdr:cNvPr>
        <xdr:cNvCxnSpPr/>
      </xdr:nvCxnSpPr>
      <xdr:spPr>
        <a:xfrm flipV="1">
          <a:off x="18656300" y="143256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textlink="">
      <xdr:nvSpPr>
        <xdr:cNvPr id="698" name="n_1aveValue【消防施設】&#10;一人当たり面積">
          <a:extLst>
            <a:ext uri="{FF2B5EF4-FFF2-40B4-BE49-F238E27FC236}">
              <a16:creationId xmlns:a16="http://schemas.microsoft.com/office/drawing/2014/main" id="{9A98B5E3-DA4E-41B7-8056-E6E52BC41FD9}"/>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textlink="">
      <xdr:nvSpPr>
        <xdr:cNvPr id="699" name="n_2aveValue【消防施設】&#10;一人当たり面積">
          <a:extLst>
            <a:ext uri="{FF2B5EF4-FFF2-40B4-BE49-F238E27FC236}">
              <a16:creationId xmlns:a16="http://schemas.microsoft.com/office/drawing/2014/main" id="{34BB5F38-49B2-4D64-9100-F7A50783B92B}"/>
            </a:ext>
          </a:extLst>
        </xdr:cNvPr>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textlink="">
      <xdr:nvSpPr>
        <xdr:cNvPr id="700" name="n_3aveValue【消防施設】&#10;一人当たり面積">
          <a:extLst>
            <a:ext uri="{FF2B5EF4-FFF2-40B4-BE49-F238E27FC236}">
              <a16:creationId xmlns:a16="http://schemas.microsoft.com/office/drawing/2014/main" id="{24997F3A-5D3B-46F4-9685-08ABF2AE9F29}"/>
            </a:ext>
          </a:extLst>
        </xdr:cNvPr>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textlink="">
      <xdr:nvSpPr>
        <xdr:cNvPr id="701" name="n_4aveValue【消防施設】&#10;一人当たり面積">
          <a:extLst>
            <a:ext uri="{FF2B5EF4-FFF2-40B4-BE49-F238E27FC236}">
              <a16:creationId xmlns:a16="http://schemas.microsoft.com/office/drawing/2014/main" id="{8E47AE9A-37DB-426A-8666-D887E30C8D3F}"/>
            </a:ext>
          </a:extLst>
        </xdr:cNvPr>
        <xdr:cNvSpPr txBox="1"/>
      </xdr:nvSpPr>
      <xdr:spPr>
        <a:xfrm>
          <a:off x="18421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144290</xdr:rowOff>
    </xdr:from>
    <xdr:ext cx="469744" cy="259045"/>
    <xdr:sp textlink="">
      <xdr:nvSpPr>
        <xdr:cNvPr id="702" name="n_1mainValue【消防施設】&#10;一人当たり面積">
          <a:extLst>
            <a:ext uri="{FF2B5EF4-FFF2-40B4-BE49-F238E27FC236}">
              <a16:creationId xmlns:a16="http://schemas.microsoft.com/office/drawing/2014/main" id="{1CA45B90-A626-4191-A791-05AD96821C35}"/>
            </a:ext>
          </a:extLst>
        </xdr:cNvPr>
        <xdr:cNvSpPr txBox="1"/>
      </xdr:nvSpPr>
      <xdr:spPr>
        <a:xfrm>
          <a:off x="21075727" y="140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148862</xdr:rowOff>
    </xdr:from>
    <xdr:ext cx="469744" cy="259045"/>
    <xdr:sp textlink="">
      <xdr:nvSpPr>
        <xdr:cNvPr id="703" name="n_2mainValue【消防施設】&#10;一人当たり面積">
          <a:extLst>
            <a:ext uri="{FF2B5EF4-FFF2-40B4-BE49-F238E27FC236}">
              <a16:creationId xmlns:a16="http://schemas.microsoft.com/office/drawing/2014/main" id="{5BFE3893-5021-40E6-AFFC-86B2B53E8A94}"/>
            </a:ext>
          </a:extLst>
        </xdr:cNvPr>
        <xdr:cNvSpPr txBox="1"/>
      </xdr:nvSpPr>
      <xdr:spPr>
        <a:xfrm>
          <a:off x="20199427" y="1403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textlink="">
      <xdr:nvSpPr>
        <xdr:cNvPr id="704" name="n_3mainValue【消防施設】&#10;一人当たり面積">
          <a:extLst>
            <a:ext uri="{FF2B5EF4-FFF2-40B4-BE49-F238E27FC236}">
              <a16:creationId xmlns:a16="http://schemas.microsoft.com/office/drawing/2014/main" id="{0C23F744-E19F-40E3-ACF3-1BFF588173F5}"/>
            </a:ext>
          </a:extLst>
        </xdr:cNvPr>
        <xdr:cNvSpPr txBox="1"/>
      </xdr:nvSpPr>
      <xdr:spPr>
        <a:xfrm>
          <a:off x="19310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167149</xdr:rowOff>
    </xdr:from>
    <xdr:ext cx="469744" cy="259045"/>
    <xdr:sp textlink="">
      <xdr:nvSpPr>
        <xdr:cNvPr id="705" name="n_4mainValue【消防施設】&#10;一人当たり面積">
          <a:extLst>
            <a:ext uri="{FF2B5EF4-FFF2-40B4-BE49-F238E27FC236}">
              <a16:creationId xmlns:a16="http://schemas.microsoft.com/office/drawing/2014/main" id="{6890B136-7FCF-41DC-85E2-9EFEC5D5A9F9}"/>
            </a:ext>
          </a:extLst>
        </xdr:cNvPr>
        <xdr:cNvSpPr txBox="1"/>
      </xdr:nvSpPr>
      <xdr:spPr>
        <a:xfrm>
          <a:off x="18421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706" name="正方形/長方形 705">
          <a:extLst>
            <a:ext uri="{FF2B5EF4-FFF2-40B4-BE49-F238E27FC236}">
              <a16:creationId xmlns:a16="http://schemas.microsoft.com/office/drawing/2014/main" id="{475F53B2-0BBB-4224-85C9-C9D12189AED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707" name="正方形/長方形 706">
          <a:extLst>
            <a:ext uri="{FF2B5EF4-FFF2-40B4-BE49-F238E27FC236}">
              <a16:creationId xmlns:a16="http://schemas.microsoft.com/office/drawing/2014/main" id="{F2F53838-38EE-4CBA-93DC-8A58C617F83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708" name="正方形/長方形 707">
          <a:extLst>
            <a:ext uri="{FF2B5EF4-FFF2-40B4-BE49-F238E27FC236}">
              <a16:creationId xmlns:a16="http://schemas.microsoft.com/office/drawing/2014/main" id="{FFA5E1EA-1B53-4A9F-BCB4-EA691ED1068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709" name="正方形/長方形 708">
          <a:extLst>
            <a:ext uri="{FF2B5EF4-FFF2-40B4-BE49-F238E27FC236}">
              <a16:creationId xmlns:a16="http://schemas.microsoft.com/office/drawing/2014/main" id="{7B95DCE7-4051-431D-803C-6CF889BC98D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710" name="正方形/長方形 709">
          <a:extLst>
            <a:ext uri="{FF2B5EF4-FFF2-40B4-BE49-F238E27FC236}">
              <a16:creationId xmlns:a16="http://schemas.microsoft.com/office/drawing/2014/main" id="{0540F02B-8295-4F64-AAEB-C16391211DD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711" name="正方形/長方形 710">
          <a:extLst>
            <a:ext uri="{FF2B5EF4-FFF2-40B4-BE49-F238E27FC236}">
              <a16:creationId xmlns:a16="http://schemas.microsoft.com/office/drawing/2014/main" id="{DE74F774-9494-46E1-9BE3-4F098AB9B93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712" name="正方形/長方形 711">
          <a:extLst>
            <a:ext uri="{FF2B5EF4-FFF2-40B4-BE49-F238E27FC236}">
              <a16:creationId xmlns:a16="http://schemas.microsoft.com/office/drawing/2014/main" id="{B65084FF-8031-4AB6-8313-A8A98D93199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713" name="正方形/長方形 712">
          <a:extLst>
            <a:ext uri="{FF2B5EF4-FFF2-40B4-BE49-F238E27FC236}">
              <a16:creationId xmlns:a16="http://schemas.microsoft.com/office/drawing/2014/main" id="{3614FD28-142A-4594-967C-57ACCCE02F5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714" name="テキスト ボックス 713">
          <a:extLst>
            <a:ext uri="{FF2B5EF4-FFF2-40B4-BE49-F238E27FC236}">
              <a16:creationId xmlns:a16="http://schemas.microsoft.com/office/drawing/2014/main" id="{02F2C0B4-FF07-46DE-99D1-15E13DA17C9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5" name="直線コネクタ 714">
          <a:extLst>
            <a:ext uri="{FF2B5EF4-FFF2-40B4-BE49-F238E27FC236}">
              <a16:creationId xmlns:a16="http://schemas.microsoft.com/office/drawing/2014/main" id="{595A7439-5FB4-4B98-96E5-C9238FD45DB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716" name="テキスト ボックス 715">
          <a:extLst>
            <a:ext uri="{FF2B5EF4-FFF2-40B4-BE49-F238E27FC236}">
              <a16:creationId xmlns:a16="http://schemas.microsoft.com/office/drawing/2014/main" id="{41289C59-490A-4013-AD18-60AC141F04C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17" name="直線コネクタ 716">
          <a:extLst>
            <a:ext uri="{FF2B5EF4-FFF2-40B4-BE49-F238E27FC236}">
              <a16:creationId xmlns:a16="http://schemas.microsoft.com/office/drawing/2014/main" id="{9A034B00-B698-47FB-BE28-31FCF92BC72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718" name="テキスト ボックス 717">
          <a:extLst>
            <a:ext uri="{FF2B5EF4-FFF2-40B4-BE49-F238E27FC236}">
              <a16:creationId xmlns:a16="http://schemas.microsoft.com/office/drawing/2014/main" id="{40631507-4CE2-41A8-A829-6936038B0E0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19" name="直線コネクタ 718">
          <a:extLst>
            <a:ext uri="{FF2B5EF4-FFF2-40B4-BE49-F238E27FC236}">
              <a16:creationId xmlns:a16="http://schemas.microsoft.com/office/drawing/2014/main" id="{A80066E2-6246-4D7B-94E3-E4ABA1D3B35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720" name="テキスト ボックス 719">
          <a:extLst>
            <a:ext uri="{FF2B5EF4-FFF2-40B4-BE49-F238E27FC236}">
              <a16:creationId xmlns:a16="http://schemas.microsoft.com/office/drawing/2014/main" id="{EE67893A-017F-4F29-A42E-966B60A425C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21" name="直線コネクタ 720">
          <a:extLst>
            <a:ext uri="{FF2B5EF4-FFF2-40B4-BE49-F238E27FC236}">
              <a16:creationId xmlns:a16="http://schemas.microsoft.com/office/drawing/2014/main" id="{40761FA6-BDDD-4721-A0E8-75F3FA8DDEE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722" name="テキスト ボックス 721">
          <a:extLst>
            <a:ext uri="{FF2B5EF4-FFF2-40B4-BE49-F238E27FC236}">
              <a16:creationId xmlns:a16="http://schemas.microsoft.com/office/drawing/2014/main" id="{51E124E9-3A13-42EC-A3E0-98B7488D4BB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23" name="直線コネクタ 722">
          <a:extLst>
            <a:ext uri="{FF2B5EF4-FFF2-40B4-BE49-F238E27FC236}">
              <a16:creationId xmlns:a16="http://schemas.microsoft.com/office/drawing/2014/main" id="{008AB010-1F55-481F-8CAC-ED6268DCAC2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724" name="テキスト ボックス 723">
          <a:extLst>
            <a:ext uri="{FF2B5EF4-FFF2-40B4-BE49-F238E27FC236}">
              <a16:creationId xmlns:a16="http://schemas.microsoft.com/office/drawing/2014/main" id="{BEAFE860-86AA-4338-A0C2-CBF112E4F00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25" name="直線コネクタ 724">
          <a:extLst>
            <a:ext uri="{FF2B5EF4-FFF2-40B4-BE49-F238E27FC236}">
              <a16:creationId xmlns:a16="http://schemas.microsoft.com/office/drawing/2014/main" id="{E60F0B48-B639-4AB3-AD34-8AD9BCA9339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726" name="テキスト ボックス 725">
          <a:extLst>
            <a:ext uri="{FF2B5EF4-FFF2-40B4-BE49-F238E27FC236}">
              <a16:creationId xmlns:a16="http://schemas.microsoft.com/office/drawing/2014/main" id="{2BD5A677-933D-4E4B-9D28-3C93FD45DCD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27" name="直線コネクタ 726">
          <a:extLst>
            <a:ext uri="{FF2B5EF4-FFF2-40B4-BE49-F238E27FC236}">
              <a16:creationId xmlns:a16="http://schemas.microsoft.com/office/drawing/2014/main" id="{7D95F721-C3DF-48A5-A936-01824A9478F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728" name="テキスト ボックス 727">
          <a:extLst>
            <a:ext uri="{FF2B5EF4-FFF2-40B4-BE49-F238E27FC236}">
              <a16:creationId xmlns:a16="http://schemas.microsoft.com/office/drawing/2014/main" id="{42ED0B2B-0FF5-4E62-B1A3-5393ED097A3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9" name="直線コネクタ 728">
          <a:extLst>
            <a:ext uri="{FF2B5EF4-FFF2-40B4-BE49-F238E27FC236}">
              <a16:creationId xmlns:a16="http://schemas.microsoft.com/office/drawing/2014/main" id="{64312407-40CA-459D-9629-3EEF82E0C33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730" name="【庁舎】&#10;有形固定資産減価償却率グラフ枠">
          <a:extLst>
            <a:ext uri="{FF2B5EF4-FFF2-40B4-BE49-F238E27FC236}">
              <a16:creationId xmlns:a16="http://schemas.microsoft.com/office/drawing/2014/main" id="{78F40499-3DA2-45DC-98F4-572F4BE6F31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731" name="直線コネクタ 730">
          <a:extLst>
            <a:ext uri="{FF2B5EF4-FFF2-40B4-BE49-F238E27FC236}">
              <a16:creationId xmlns:a16="http://schemas.microsoft.com/office/drawing/2014/main" id="{9C7E76AA-BCF8-43AD-A5DB-A0830AF3682E}"/>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textlink="">
      <xdr:nvSpPr>
        <xdr:cNvPr id="732" name="【庁舎】&#10;有形固定資産減価償却率最小値テキスト">
          <a:extLst>
            <a:ext uri="{FF2B5EF4-FFF2-40B4-BE49-F238E27FC236}">
              <a16:creationId xmlns:a16="http://schemas.microsoft.com/office/drawing/2014/main" id="{36890B5E-9104-44EF-ACCC-C5533FCBF09B}"/>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33" name="直線コネクタ 732">
          <a:extLst>
            <a:ext uri="{FF2B5EF4-FFF2-40B4-BE49-F238E27FC236}">
              <a16:creationId xmlns:a16="http://schemas.microsoft.com/office/drawing/2014/main" id="{A44DD976-E5D2-45C0-A6E6-57471810ABE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textlink="">
      <xdr:nvSpPr>
        <xdr:cNvPr id="734" name="【庁舎】&#10;有形固定資産減価償却率最大値テキスト">
          <a:extLst>
            <a:ext uri="{FF2B5EF4-FFF2-40B4-BE49-F238E27FC236}">
              <a16:creationId xmlns:a16="http://schemas.microsoft.com/office/drawing/2014/main" id="{964149DD-63C1-41B3-B811-DD74C998EEC5}"/>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735" name="直線コネクタ 734">
          <a:extLst>
            <a:ext uri="{FF2B5EF4-FFF2-40B4-BE49-F238E27FC236}">
              <a16:creationId xmlns:a16="http://schemas.microsoft.com/office/drawing/2014/main" id="{07E0EBE2-4CB7-4128-BDF5-CA761011DE76}"/>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textlink="">
      <xdr:nvSpPr>
        <xdr:cNvPr id="736" name="【庁舎】&#10;有形固定資産減価償却率平均値テキスト">
          <a:extLst>
            <a:ext uri="{FF2B5EF4-FFF2-40B4-BE49-F238E27FC236}">
              <a16:creationId xmlns:a16="http://schemas.microsoft.com/office/drawing/2014/main" id="{619F49EF-9951-4351-9A3C-64E1BA7E9F4A}"/>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textlink="">
      <xdr:nvSpPr>
        <xdr:cNvPr id="737" name="フローチャート: 判断 736">
          <a:extLst>
            <a:ext uri="{FF2B5EF4-FFF2-40B4-BE49-F238E27FC236}">
              <a16:creationId xmlns:a16="http://schemas.microsoft.com/office/drawing/2014/main" id="{632EA941-A6FC-4832-82E7-86F4D5286558}"/>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textlink="">
      <xdr:nvSpPr>
        <xdr:cNvPr id="738" name="フローチャート: 判断 737">
          <a:extLst>
            <a:ext uri="{FF2B5EF4-FFF2-40B4-BE49-F238E27FC236}">
              <a16:creationId xmlns:a16="http://schemas.microsoft.com/office/drawing/2014/main" id="{F80D409D-5C05-4745-9630-C2C629BA0447}"/>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textlink="">
      <xdr:nvSpPr>
        <xdr:cNvPr id="739" name="フローチャート: 判断 738">
          <a:extLst>
            <a:ext uri="{FF2B5EF4-FFF2-40B4-BE49-F238E27FC236}">
              <a16:creationId xmlns:a16="http://schemas.microsoft.com/office/drawing/2014/main" id="{04E7890B-9FA6-4645-AAC1-B2C940898A17}"/>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textlink="">
      <xdr:nvSpPr>
        <xdr:cNvPr id="740" name="フローチャート: 判断 739">
          <a:extLst>
            <a:ext uri="{FF2B5EF4-FFF2-40B4-BE49-F238E27FC236}">
              <a16:creationId xmlns:a16="http://schemas.microsoft.com/office/drawing/2014/main" id="{1EF85D75-7B3F-46BB-9361-A45FCBA42450}"/>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textlink="">
      <xdr:nvSpPr>
        <xdr:cNvPr id="741" name="フローチャート: 判断 740">
          <a:extLst>
            <a:ext uri="{FF2B5EF4-FFF2-40B4-BE49-F238E27FC236}">
              <a16:creationId xmlns:a16="http://schemas.microsoft.com/office/drawing/2014/main" id="{586EBA28-9C8E-4ACB-B93D-39A3AADF59E9}"/>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742" name="テキスト ボックス 741">
          <a:extLst>
            <a:ext uri="{FF2B5EF4-FFF2-40B4-BE49-F238E27FC236}">
              <a16:creationId xmlns:a16="http://schemas.microsoft.com/office/drawing/2014/main" id="{FCB1B5A7-2A8C-4A8F-8B64-DC09D6578B7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743" name="テキスト ボックス 742">
          <a:extLst>
            <a:ext uri="{FF2B5EF4-FFF2-40B4-BE49-F238E27FC236}">
              <a16:creationId xmlns:a16="http://schemas.microsoft.com/office/drawing/2014/main" id="{95EFB696-2B6A-4E23-9335-A79BCA1CA7A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744" name="テキスト ボックス 743">
          <a:extLst>
            <a:ext uri="{FF2B5EF4-FFF2-40B4-BE49-F238E27FC236}">
              <a16:creationId xmlns:a16="http://schemas.microsoft.com/office/drawing/2014/main" id="{70A82AAF-AFFE-4465-B242-FE83D012EF5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745" name="テキスト ボックス 744">
          <a:extLst>
            <a:ext uri="{FF2B5EF4-FFF2-40B4-BE49-F238E27FC236}">
              <a16:creationId xmlns:a16="http://schemas.microsoft.com/office/drawing/2014/main" id="{A30F4D30-C802-4C36-9468-41B05AEDDAB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746" name="テキスト ボックス 745">
          <a:extLst>
            <a:ext uri="{FF2B5EF4-FFF2-40B4-BE49-F238E27FC236}">
              <a16:creationId xmlns:a16="http://schemas.microsoft.com/office/drawing/2014/main" id="{FB6FB6A9-5DC0-4A19-928C-D6B0F4DCC76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58057</xdr:rowOff>
    </xdr:from>
    <xdr:to>
      <xdr:col>81</xdr:col>
      <xdr:colOff>101600</xdr:colOff>
      <xdr:row>106</xdr:row>
      <xdr:rowOff>159657</xdr:rowOff>
    </xdr:to>
    <xdr:sp textlink="">
      <xdr:nvSpPr>
        <xdr:cNvPr id="747" name="楕円 746">
          <a:extLst>
            <a:ext uri="{FF2B5EF4-FFF2-40B4-BE49-F238E27FC236}">
              <a16:creationId xmlns:a16="http://schemas.microsoft.com/office/drawing/2014/main" id="{8794B87E-DED1-462A-BC1E-DAA32CBE5394}"/>
            </a:ext>
          </a:extLst>
        </xdr:cNvPr>
        <xdr:cNvSpPr/>
      </xdr:nvSpPr>
      <xdr:spPr>
        <a:xfrm>
          <a:off x="15430500" y="182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18869</xdr:rowOff>
    </xdr:from>
    <xdr:to>
      <xdr:col>76</xdr:col>
      <xdr:colOff>165100</xdr:colOff>
      <xdr:row>106</xdr:row>
      <xdr:rowOff>120469</xdr:rowOff>
    </xdr:to>
    <xdr:sp textlink="">
      <xdr:nvSpPr>
        <xdr:cNvPr id="748" name="楕円 747">
          <a:extLst>
            <a:ext uri="{FF2B5EF4-FFF2-40B4-BE49-F238E27FC236}">
              <a16:creationId xmlns:a16="http://schemas.microsoft.com/office/drawing/2014/main" id="{BF3A9D7D-FB5A-487A-86AC-5E8190B0833F}"/>
            </a:ext>
          </a:extLst>
        </xdr:cNvPr>
        <xdr:cNvSpPr/>
      </xdr:nvSpPr>
      <xdr:spPr>
        <a:xfrm>
          <a:off x="145415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69669</xdr:rowOff>
    </xdr:from>
    <xdr:to>
      <xdr:col>81</xdr:col>
      <xdr:colOff>50800</xdr:colOff>
      <xdr:row>106</xdr:row>
      <xdr:rowOff>108857</xdr:rowOff>
    </xdr:to>
    <xdr:cxnSp macro="">
      <xdr:nvCxnSpPr>
        <xdr:cNvPr id="749" name="直線コネクタ 748">
          <a:extLst>
            <a:ext uri="{FF2B5EF4-FFF2-40B4-BE49-F238E27FC236}">
              <a16:creationId xmlns:a16="http://schemas.microsoft.com/office/drawing/2014/main" id="{0DFD379F-6FA2-4F77-B6E1-B2D8859BE5D6}"/>
            </a:ext>
          </a:extLst>
        </xdr:cNvPr>
        <xdr:cNvCxnSpPr/>
      </xdr:nvCxnSpPr>
      <xdr:spPr>
        <a:xfrm>
          <a:off x="14592300" y="1824336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152763</xdr:rowOff>
    </xdr:from>
    <xdr:to>
      <xdr:col>72</xdr:col>
      <xdr:colOff>38100</xdr:colOff>
      <xdr:row>106</xdr:row>
      <xdr:rowOff>82913</xdr:rowOff>
    </xdr:to>
    <xdr:sp textlink="">
      <xdr:nvSpPr>
        <xdr:cNvPr id="750" name="楕円 749">
          <a:extLst>
            <a:ext uri="{FF2B5EF4-FFF2-40B4-BE49-F238E27FC236}">
              <a16:creationId xmlns:a16="http://schemas.microsoft.com/office/drawing/2014/main" id="{7168B384-859F-4B14-8681-FF1F70025DB9}"/>
            </a:ext>
          </a:extLst>
        </xdr:cNvPr>
        <xdr:cNvSpPr/>
      </xdr:nvSpPr>
      <xdr:spPr>
        <a:xfrm>
          <a:off x="136525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32113</xdr:rowOff>
    </xdr:from>
    <xdr:to>
      <xdr:col>76</xdr:col>
      <xdr:colOff>114300</xdr:colOff>
      <xdr:row>106</xdr:row>
      <xdr:rowOff>69669</xdr:rowOff>
    </xdr:to>
    <xdr:cxnSp macro="">
      <xdr:nvCxnSpPr>
        <xdr:cNvPr id="751" name="直線コネクタ 750">
          <a:extLst>
            <a:ext uri="{FF2B5EF4-FFF2-40B4-BE49-F238E27FC236}">
              <a16:creationId xmlns:a16="http://schemas.microsoft.com/office/drawing/2014/main" id="{83826939-91EA-4CA8-AEA3-8183BB3A2889}"/>
            </a:ext>
          </a:extLst>
        </xdr:cNvPr>
        <xdr:cNvCxnSpPr/>
      </xdr:nvCxnSpPr>
      <xdr:spPr>
        <a:xfrm>
          <a:off x="13703300" y="1820581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116839</xdr:rowOff>
    </xdr:from>
    <xdr:to>
      <xdr:col>67</xdr:col>
      <xdr:colOff>101600</xdr:colOff>
      <xdr:row>106</xdr:row>
      <xdr:rowOff>46989</xdr:rowOff>
    </xdr:to>
    <xdr:sp textlink="">
      <xdr:nvSpPr>
        <xdr:cNvPr id="752" name="楕円 751">
          <a:extLst>
            <a:ext uri="{FF2B5EF4-FFF2-40B4-BE49-F238E27FC236}">
              <a16:creationId xmlns:a16="http://schemas.microsoft.com/office/drawing/2014/main" id="{ABCFF71C-548A-4DA9-AF3F-BF98F6437261}"/>
            </a:ext>
          </a:extLst>
        </xdr:cNvPr>
        <xdr:cNvSpPr/>
      </xdr:nvSpPr>
      <xdr:spPr>
        <a:xfrm>
          <a:off x="12763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167639</xdr:rowOff>
    </xdr:from>
    <xdr:to>
      <xdr:col>71</xdr:col>
      <xdr:colOff>177800</xdr:colOff>
      <xdr:row>106</xdr:row>
      <xdr:rowOff>32113</xdr:rowOff>
    </xdr:to>
    <xdr:cxnSp macro="">
      <xdr:nvCxnSpPr>
        <xdr:cNvPr id="753" name="直線コネクタ 752">
          <a:extLst>
            <a:ext uri="{FF2B5EF4-FFF2-40B4-BE49-F238E27FC236}">
              <a16:creationId xmlns:a16="http://schemas.microsoft.com/office/drawing/2014/main" id="{A394346A-2C32-4240-8C9B-AF1EF9819790}"/>
            </a:ext>
          </a:extLst>
        </xdr:cNvPr>
        <xdr:cNvCxnSpPr/>
      </xdr:nvCxnSpPr>
      <xdr:spPr>
        <a:xfrm>
          <a:off x="12814300" y="18169889"/>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textlink="">
      <xdr:nvSpPr>
        <xdr:cNvPr id="754" name="n_1aveValue【庁舎】&#10;有形固定資産減価償却率">
          <a:extLst>
            <a:ext uri="{FF2B5EF4-FFF2-40B4-BE49-F238E27FC236}">
              <a16:creationId xmlns:a16="http://schemas.microsoft.com/office/drawing/2014/main" id="{DA2BACB2-92ED-4E92-85BB-BEE328C01A40}"/>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textlink="">
      <xdr:nvSpPr>
        <xdr:cNvPr id="755" name="n_2aveValue【庁舎】&#10;有形固定資産減価償却率">
          <a:extLst>
            <a:ext uri="{FF2B5EF4-FFF2-40B4-BE49-F238E27FC236}">
              <a16:creationId xmlns:a16="http://schemas.microsoft.com/office/drawing/2014/main" id="{0BA44AE4-F69D-4C4A-AC0D-6EEEB0270357}"/>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textlink="">
      <xdr:nvSpPr>
        <xdr:cNvPr id="756" name="n_3aveValue【庁舎】&#10;有形固定資産減価償却率">
          <a:extLst>
            <a:ext uri="{FF2B5EF4-FFF2-40B4-BE49-F238E27FC236}">
              <a16:creationId xmlns:a16="http://schemas.microsoft.com/office/drawing/2014/main" id="{3FF68536-3FA5-4F40-9962-D1AB0D9DDC82}"/>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textlink="">
      <xdr:nvSpPr>
        <xdr:cNvPr id="757" name="n_4aveValue【庁舎】&#10;有形固定資産減価償却率">
          <a:extLst>
            <a:ext uri="{FF2B5EF4-FFF2-40B4-BE49-F238E27FC236}">
              <a16:creationId xmlns:a16="http://schemas.microsoft.com/office/drawing/2014/main" id="{4504AF33-714A-4908-B243-515CD47F44A1}"/>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150784</xdr:rowOff>
    </xdr:from>
    <xdr:ext cx="405111" cy="259045"/>
    <xdr:sp textlink="">
      <xdr:nvSpPr>
        <xdr:cNvPr id="758" name="n_1mainValue【庁舎】&#10;有形固定資産減価償却率">
          <a:extLst>
            <a:ext uri="{FF2B5EF4-FFF2-40B4-BE49-F238E27FC236}">
              <a16:creationId xmlns:a16="http://schemas.microsoft.com/office/drawing/2014/main" id="{90A392DD-65A9-4438-8DB6-C3E7A74585E0}"/>
            </a:ext>
          </a:extLst>
        </xdr:cNvPr>
        <xdr:cNvSpPr txBox="1"/>
      </xdr:nvSpPr>
      <xdr:spPr>
        <a:xfrm>
          <a:off x="15266044" y="1832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111596</xdr:rowOff>
    </xdr:from>
    <xdr:ext cx="405111" cy="259045"/>
    <xdr:sp textlink="">
      <xdr:nvSpPr>
        <xdr:cNvPr id="759" name="n_2mainValue【庁舎】&#10;有形固定資産減価償却率">
          <a:extLst>
            <a:ext uri="{FF2B5EF4-FFF2-40B4-BE49-F238E27FC236}">
              <a16:creationId xmlns:a16="http://schemas.microsoft.com/office/drawing/2014/main" id="{DFB481F8-C639-4E0D-ABD0-6969710E831B}"/>
            </a:ext>
          </a:extLst>
        </xdr:cNvPr>
        <xdr:cNvSpPr txBox="1"/>
      </xdr:nvSpPr>
      <xdr:spPr>
        <a:xfrm>
          <a:off x="14389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74040</xdr:rowOff>
    </xdr:from>
    <xdr:ext cx="405111" cy="259045"/>
    <xdr:sp textlink="">
      <xdr:nvSpPr>
        <xdr:cNvPr id="760" name="n_3mainValue【庁舎】&#10;有形固定資産減価償却率">
          <a:extLst>
            <a:ext uri="{FF2B5EF4-FFF2-40B4-BE49-F238E27FC236}">
              <a16:creationId xmlns:a16="http://schemas.microsoft.com/office/drawing/2014/main" id="{99DF9846-4D3A-43BC-9AF3-5F2DA6D1E8B1}"/>
            </a:ext>
          </a:extLst>
        </xdr:cNvPr>
        <xdr:cNvSpPr txBox="1"/>
      </xdr:nvSpPr>
      <xdr:spPr>
        <a:xfrm>
          <a:off x="135007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38116</xdr:rowOff>
    </xdr:from>
    <xdr:ext cx="405111" cy="259045"/>
    <xdr:sp textlink="">
      <xdr:nvSpPr>
        <xdr:cNvPr id="761" name="n_4mainValue【庁舎】&#10;有形固定資産減価償却率">
          <a:extLst>
            <a:ext uri="{FF2B5EF4-FFF2-40B4-BE49-F238E27FC236}">
              <a16:creationId xmlns:a16="http://schemas.microsoft.com/office/drawing/2014/main" id="{D86ECCD8-BF3E-4F2A-9C1D-89DA45318F12}"/>
            </a:ext>
          </a:extLst>
        </xdr:cNvPr>
        <xdr:cNvSpPr txBox="1"/>
      </xdr:nvSpPr>
      <xdr:spPr>
        <a:xfrm>
          <a:off x="126117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762" name="正方形/長方形 761">
          <a:extLst>
            <a:ext uri="{FF2B5EF4-FFF2-40B4-BE49-F238E27FC236}">
              <a16:creationId xmlns:a16="http://schemas.microsoft.com/office/drawing/2014/main" id="{47E05B54-3DCA-491C-BBCE-903E1FEDEFD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763" name="正方形/長方形 762">
          <a:extLst>
            <a:ext uri="{FF2B5EF4-FFF2-40B4-BE49-F238E27FC236}">
              <a16:creationId xmlns:a16="http://schemas.microsoft.com/office/drawing/2014/main" id="{F1609BB4-1AB6-47DA-8E2A-66FA7EC166B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764" name="正方形/長方形 763">
          <a:extLst>
            <a:ext uri="{FF2B5EF4-FFF2-40B4-BE49-F238E27FC236}">
              <a16:creationId xmlns:a16="http://schemas.microsoft.com/office/drawing/2014/main" id="{CD0A5B89-23E2-4FC7-A39C-413EFCC4326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765" name="正方形/長方形 764">
          <a:extLst>
            <a:ext uri="{FF2B5EF4-FFF2-40B4-BE49-F238E27FC236}">
              <a16:creationId xmlns:a16="http://schemas.microsoft.com/office/drawing/2014/main" id="{FD2AD18C-3838-4C5F-A94D-2D0FCEAE3F7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766" name="正方形/長方形 765">
          <a:extLst>
            <a:ext uri="{FF2B5EF4-FFF2-40B4-BE49-F238E27FC236}">
              <a16:creationId xmlns:a16="http://schemas.microsoft.com/office/drawing/2014/main" id="{6CAE1FDB-4CE3-44FD-A492-5A1D5BA7B8E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67" name="正方形/長方形 766">
          <a:extLst>
            <a:ext uri="{FF2B5EF4-FFF2-40B4-BE49-F238E27FC236}">
              <a16:creationId xmlns:a16="http://schemas.microsoft.com/office/drawing/2014/main" id="{B5CFA6F9-93A9-4533-99D6-B4FF9122295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768" name="正方形/長方形 767">
          <a:extLst>
            <a:ext uri="{FF2B5EF4-FFF2-40B4-BE49-F238E27FC236}">
              <a16:creationId xmlns:a16="http://schemas.microsoft.com/office/drawing/2014/main" id="{FCEA5D46-99B4-4384-A0AF-511197534F9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769" name="正方形/長方形 768">
          <a:extLst>
            <a:ext uri="{FF2B5EF4-FFF2-40B4-BE49-F238E27FC236}">
              <a16:creationId xmlns:a16="http://schemas.microsoft.com/office/drawing/2014/main" id="{10AB0ED3-D0E2-43E7-8F5B-C36B9AB28CD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770" name="テキスト ボックス 769">
          <a:extLst>
            <a:ext uri="{FF2B5EF4-FFF2-40B4-BE49-F238E27FC236}">
              <a16:creationId xmlns:a16="http://schemas.microsoft.com/office/drawing/2014/main" id="{7CE9DB63-1ED7-4334-B7F9-8B6B204A096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1" name="直線コネクタ 770">
          <a:extLst>
            <a:ext uri="{FF2B5EF4-FFF2-40B4-BE49-F238E27FC236}">
              <a16:creationId xmlns:a16="http://schemas.microsoft.com/office/drawing/2014/main" id="{7390B877-F5EF-40EB-AD48-CAE8ADA6878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textlink="">
      <xdr:nvSpPr>
        <xdr:cNvPr id="772" name="テキスト ボックス 771">
          <a:extLst>
            <a:ext uri="{FF2B5EF4-FFF2-40B4-BE49-F238E27FC236}">
              <a16:creationId xmlns:a16="http://schemas.microsoft.com/office/drawing/2014/main" id="{153400BD-2802-48EB-81E3-4E21E3D9AF38}"/>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73" name="直線コネクタ 772">
          <a:extLst>
            <a:ext uri="{FF2B5EF4-FFF2-40B4-BE49-F238E27FC236}">
              <a16:creationId xmlns:a16="http://schemas.microsoft.com/office/drawing/2014/main" id="{0F6A6B2A-5BB4-4A9A-963E-3B868790E8A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774" name="テキスト ボックス 773">
          <a:extLst>
            <a:ext uri="{FF2B5EF4-FFF2-40B4-BE49-F238E27FC236}">
              <a16:creationId xmlns:a16="http://schemas.microsoft.com/office/drawing/2014/main" id="{8CAEF14D-3F44-4A29-B9E6-A5D5CE529E3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75" name="直線コネクタ 774">
          <a:extLst>
            <a:ext uri="{FF2B5EF4-FFF2-40B4-BE49-F238E27FC236}">
              <a16:creationId xmlns:a16="http://schemas.microsoft.com/office/drawing/2014/main" id="{CE42DF2D-558F-42FD-9EBB-EAB07A97103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776" name="テキスト ボックス 775">
          <a:extLst>
            <a:ext uri="{FF2B5EF4-FFF2-40B4-BE49-F238E27FC236}">
              <a16:creationId xmlns:a16="http://schemas.microsoft.com/office/drawing/2014/main" id="{16F67317-79E5-4FC5-8147-47E3A1D7649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77" name="直線コネクタ 776">
          <a:extLst>
            <a:ext uri="{FF2B5EF4-FFF2-40B4-BE49-F238E27FC236}">
              <a16:creationId xmlns:a16="http://schemas.microsoft.com/office/drawing/2014/main" id="{3D4B035F-E592-4CA9-BCEF-1333D1A865E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778" name="テキスト ボックス 777">
          <a:extLst>
            <a:ext uri="{FF2B5EF4-FFF2-40B4-BE49-F238E27FC236}">
              <a16:creationId xmlns:a16="http://schemas.microsoft.com/office/drawing/2014/main" id="{5D340663-431E-4B46-905B-904C9A27FF2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79" name="直線コネクタ 778">
          <a:extLst>
            <a:ext uri="{FF2B5EF4-FFF2-40B4-BE49-F238E27FC236}">
              <a16:creationId xmlns:a16="http://schemas.microsoft.com/office/drawing/2014/main" id="{8ECE982C-BA87-40C2-8D5A-74B40E08565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780" name="テキスト ボックス 779">
          <a:extLst>
            <a:ext uri="{FF2B5EF4-FFF2-40B4-BE49-F238E27FC236}">
              <a16:creationId xmlns:a16="http://schemas.microsoft.com/office/drawing/2014/main" id="{6E10B561-8344-4164-8F9E-B178CDC0BE0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81" name="直線コネクタ 780">
          <a:extLst>
            <a:ext uri="{FF2B5EF4-FFF2-40B4-BE49-F238E27FC236}">
              <a16:creationId xmlns:a16="http://schemas.microsoft.com/office/drawing/2014/main" id="{C9FE3453-32A6-4806-AF3E-FB8F085B833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782" name="テキスト ボックス 781">
          <a:extLst>
            <a:ext uri="{FF2B5EF4-FFF2-40B4-BE49-F238E27FC236}">
              <a16:creationId xmlns:a16="http://schemas.microsoft.com/office/drawing/2014/main" id="{5382FF8B-8530-4FEF-B637-63087936A28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83" name="直線コネクタ 782">
          <a:extLst>
            <a:ext uri="{FF2B5EF4-FFF2-40B4-BE49-F238E27FC236}">
              <a16:creationId xmlns:a16="http://schemas.microsoft.com/office/drawing/2014/main" id="{2EE6B0C5-98AC-438A-99F7-ED304A8766AC}"/>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784" name="テキスト ボックス 783">
          <a:extLst>
            <a:ext uri="{FF2B5EF4-FFF2-40B4-BE49-F238E27FC236}">
              <a16:creationId xmlns:a16="http://schemas.microsoft.com/office/drawing/2014/main" id="{13CAC148-CEF5-4B62-844E-C8B23C86C45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5" name="直線コネクタ 784">
          <a:extLst>
            <a:ext uri="{FF2B5EF4-FFF2-40B4-BE49-F238E27FC236}">
              <a16:creationId xmlns:a16="http://schemas.microsoft.com/office/drawing/2014/main" id="{455722A1-B223-48FB-A448-E1D1032D7A1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86" name="テキスト ボックス 785">
          <a:extLst>
            <a:ext uri="{FF2B5EF4-FFF2-40B4-BE49-F238E27FC236}">
              <a16:creationId xmlns:a16="http://schemas.microsoft.com/office/drawing/2014/main" id="{DA7DD183-BC62-4688-9B90-FE445F2889E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87" name="【庁舎】&#10;一人当たり面積グラフ枠">
          <a:extLst>
            <a:ext uri="{FF2B5EF4-FFF2-40B4-BE49-F238E27FC236}">
              <a16:creationId xmlns:a16="http://schemas.microsoft.com/office/drawing/2014/main" id="{8CCDDF48-915D-491E-BD11-550F522BD84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788" name="直線コネクタ 787">
          <a:extLst>
            <a:ext uri="{FF2B5EF4-FFF2-40B4-BE49-F238E27FC236}">
              <a16:creationId xmlns:a16="http://schemas.microsoft.com/office/drawing/2014/main" id="{690B1CB5-C1FF-4DA6-A31F-84AD1F97CAC7}"/>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textlink="">
      <xdr:nvSpPr>
        <xdr:cNvPr id="789" name="【庁舎】&#10;一人当たり面積最小値テキスト">
          <a:extLst>
            <a:ext uri="{FF2B5EF4-FFF2-40B4-BE49-F238E27FC236}">
              <a16:creationId xmlns:a16="http://schemas.microsoft.com/office/drawing/2014/main" id="{82CB96F7-BD94-4EF9-952C-50B4D74743F1}"/>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90" name="直線コネクタ 789">
          <a:extLst>
            <a:ext uri="{FF2B5EF4-FFF2-40B4-BE49-F238E27FC236}">
              <a16:creationId xmlns:a16="http://schemas.microsoft.com/office/drawing/2014/main" id="{12171F93-FBB6-4BF3-B6FB-D9D6678DFAEC}"/>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textlink="">
      <xdr:nvSpPr>
        <xdr:cNvPr id="791" name="【庁舎】&#10;一人当たり面積最大値テキスト">
          <a:extLst>
            <a:ext uri="{FF2B5EF4-FFF2-40B4-BE49-F238E27FC236}">
              <a16:creationId xmlns:a16="http://schemas.microsoft.com/office/drawing/2014/main" id="{A1651863-F67B-4681-BF51-244902F8880A}"/>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792" name="直線コネクタ 791">
          <a:extLst>
            <a:ext uri="{FF2B5EF4-FFF2-40B4-BE49-F238E27FC236}">
              <a16:creationId xmlns:a16="http://schemas.microsoft.com/office/drawing/2014/main" id="{4B0F300E-F0B1-42A7-95E4-77D22BB37B8C}"/>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textlink="">
      <xdr:nvSpPr>
        <xdr:cNvPr id="793" name="【庁舎】&#10;一人当たり面積平均値テキスト">
          <a:extLst>
            <a:ext uri="{FF2B5EF4-FFF2-40B4-BE49-F238E27FC236}">
              <a16:creationId xmlns:a16="http://schemas.microsoft.com/office/drawing/2014/main" id="{630C1FA1-948D-42B9-891F-1F6040CF5251}"/>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textlink="">
      <xdr:nvSpPr>
        <xdr:cNvPr id="794" name="フローチャート: 判断 793">
          <a:extLst>
            <a:ext uri="{FF2B5EF4-FFF2-40B4-BE49-F238E27FC236}">
              <a16:creationId xmlns:a16="http://schemas.microsoft.com/office/drawing/2014/main" id="{26A3FAA7-6486-49E7-81BE-53EE463D7A84}"/>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textlink="">
      <xdr:nvSpPr>
        <xdr:cNvPr id="795" name="フローチャート: 判断 794">
          <a:extLst>
            <a:ext uri="{FF2B5EF4-FFF2-40B4-BE49-F238E27FC236}">
              <a16:creationId xmlns:a16="http://schemas.microsoft.com/office/drawing/2014/main" id="{C221DE6F-D95C-4C4E-BE64-742DF87DA7A9}"/>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textlink="">
      <xdr:nvSpPr>
        <xdr:cNvPr id="796" name="フローチャート: 判断 795">
          <a:extLst>
            <a:ext uri="{FF2B5EF4-FFF2-40B4-BE49-F238E27FC236}">
              <a16:creationId xmlns:a16="http://schemas.microsoft.com/office/drawing/2014/main" id="{2804B0FC-266E-4D56-B391-F1A0AAFB2BF6}"/>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textlink="">
      <xdr:nvSpPr>
        <xdr:cNvPr id="797" name="フローチャート: 判断 796">
          <a:extLst>
            <a:ext uri="{FF2B5EF4-FFF2-40B4-BE49-F238E27FC236}">
              <a16:creationId xmlns:a16="http://schemas.microsoft.com/office/drawing/2014/main" id="{453345D7-9A5F-4BCF-AA33-197628CF3A8E}"/>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textlink="">
      <xdr:nvSpPr>
        <xdr:cNvPr id="798" name="フローチャート: 判断 797">
          <a:extLst>
            <a:ext uri="{FF2B5EF4-FFF2-40B4-BE49-F238E27FC236}">
              <a16:creationId xmlns:a16="http://schemas.microsoft.com/office/drawing/2014/main" id="{CF8BAD09-5C48-474E-8486-8372D1E15B13}"/>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99" name="テキスト ボックス 798">
          <a:extLst>
            <a:ext uri="{FF2B5EF4-FFF2-40B4-BE49-F238E27FC236}">
              <a16:creationId xmlns:a16="http://schemas.microsoft.com/office/drawing/2014/main" id="{88EB466B-B786-4877-A821-463A0A55A29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800" name="テキスト ボックス 799">
          <a:extLst>
            <a:ext uri="{FF2B5EF4-FFF2-40B4-BE49-F238E27FC236}">
              <a16:creationId xmlns:a16="http://schemas.microsoft.com/office/drawing/2014/main" id="{CAEC7BB0-4311-46FC-84B8-BF18AFE4AA3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801" name="テキスト ボックス 800">
          <a:extLst>
            <a:ext uri="{FF2B5EF4-FFF2-40B4-BE49-F238E27FC236}">
              <a16:creationId xmlns:a16="http://schemas.microsoft.com/office/drawing/2014/main" id="{A4C91780-1FC0-4EDE-8597-BA6665BA166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802" name="テキスト ボックス 801">
          <a:extLst>
            <a:ext uri="{FF2B5EF4-FFF2-40B4-BE49-F238E27FC236}">
              <a16:creationId xmlns:a16="http://schemas.microsoft.com/office/drawing/2014/main" id="{27CE66BD-3933-4D91-B662-6A823683AFC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803" name="テキスト ボックス 802">
          <a:extLst>
            <a:ext uri="{FF2B5EF4-FFF2-40B4-BE49-F238E27FC236}">
              <a16:creationId xmlns:a16="http://schemas.microsoft.com/office/drawing/2014/main" id="{87C437FC-0402-4645-9409-38F90A717FF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138068</xdr:rowOff>
    </xdr:from>
    <xdr:to>
      <xdr:col>112</xdr:col>
      <xdr:colOff>38100</xdr:colOff>
      <xdr:row>108</xdr:row>
      <xdr:rowOff>68218</xdr:rowOff>
    </xdr:to>
    <xdr:sp textlink="">
      <xdr:nvSpPr>
        <xdr:cNvPr id="804" name="楕円 803">
          <a:extLst>
            <a:ext uri="{FF2B5EF4-FFF2-40B4-BE49-F238E27FC236}">
              <a16:creationId xmlns:a16="http://schemas.microsoft.com/office/drawing/2014/main" id="{5F62D7D7-887B-48B0-B236-29AC9C2F2807}"/>
            </a:ext>
          </a:extLst>
        </xdr:cNvPr>
        <xdr:cNvSpPr/>
      </xdr:nvSpPr>
      <xdr:spPr>
        <a:xfrm>
          <a:off x="212725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144599</xdr:rowOff>
    </xdr:from>
    <xdr:to>
      <xdr:col>107</xdr:col>
      <xdr:colOff>101600</xdr:colOff>
      <xdr:row>108</xdr:row>
      <xdr:rowOff>74749</xdr:rowOff>
    </xdr:to>
    <xdr:sp textlink="">
      <xdr:nvSpPr>
        <xdr:cNvPr id="805" name="楕円 804">
          <a:extLst>
            <a:ext uri="{FF2B5EF4-FFF2-40B4-BE49-F238E27FC236}">
              <a16:creationId xmlns:a16="http://schemas.microsoft.com/office/drawing/2014/main" id="{1D4AC2F2-DBE0-48FA-8458-7C7730FC719C}"/>
            </a:ext>
          </a:extLst>
        </xdr:cNvPr>
        <xdr:cNvSpPr/>
      </xdr:nvSpPr>
      <xdr:spPr>
        <a:xfrm>
          <a:off x="20383500" y="1848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17418</xdr:rowOff>
    </xdr:from>
    <xdr:to>
      <xdr:col>111</xdr:col>
      <xdr:colOff>177800</xdr:colOff>
      <xdr:row>108</xdr:row>
      <xdr:rowOff>23949</xdr:rowOff>
    </xdr:to>
    <xdr:cxnSp macro="">
      <xdr:nvCxnSpPr>
        <xdr:cNvPr id="806" name="直線コネクタ 805">
          <a:extLst>
            <a:ext uri="{FF2B5EF4-FFF2-40B4-BE49-F238E27FC236}">
              <a16:creationId xmlns:a16="http://schemas.microsoft.com/office/drawing/2014/main" id="{D0B6106E-8CAE-4E43-BE06-1BDFFE294F09}"/>
            </a:ext>
          </a:extLst>
        </xdr:cNvPr>
        <xdr:cNvCxnSpPr/>
      </xdr:nvCxnSpPr>
      <xdr:spPr>
        <a:xfrm flipV="1">
          <a:off x="20434300" y="1853401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147864</xdr:rowOff>
    </xdr:from>
    <xdr:to>
      <xdr:col>102</xdr:col>
      <xdr:colOff>165100</xdr:colOff>
      <xdr:row>108</xdr:row>
      <xdr:rowOff>78014</xdr:rowOff>
    </xdr:to>
    <xdr:sp textlink="">
      <xdr:nvSpPr>
        <xdr:cNvPr id="807" name="楕円 806">
          <a:extLst>
            <a:ext uri="{FF2B5EF4-FFF2-40B4-BE49-F238E27FC236}">
              <a16:creationId xmlns:a16="http://schemas.microsoft.com/office/drawing/2014/main" id="{6B9DD83F-2BC7-4E86-B3AD-4E426B748984}"/>
            </a:ext>
          </a:extLst>
        </xdr:cNvPr>
        <xdr:cNvSpPr/>
      </xdr:nvSpPr>
      <xdr:spPr>
        <a:xfrm>
          <a:off x="194945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23949</xdr:rowOff>
    </xdr:from>
    <xdr:to>
      <xdr:col>107</xdr:col>
      <xdr:colOff>50800</xdr:colOff>
      <xdr:row>108</xdr:row>
      <xdr:rowOff>27214</xdr:rowOff>
    </xdr:to>
    <xdr:cxnSp macro="">
      <xdr:nvCxnSpPr>
        <xdr:cNvPr id="808" name="直線コネクタ 807">
          <a:extLst>
            <a:ext uri="{FF2B5EF4-FFF2-40B4-BE49-F238E27FC236}">
              <a16:creationId xmlns:a16="http://schemas.microsoft.com/office/drawing/2014/main" id="{701765B9-834A-44D1-911E-6727CDC648B6}"/>
            </a:ext>
          </a:extLst>
        </xdr:cNvPr>
        <xdr:cNvCxnSpPr/>
      </xdr:nvCxnSpPr>
      <xdr:spPr>
        <a:xfrm flipV="1">
          <a:off x="19545300" y="185405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154395</xdr:rowOff>
    </xdr:from>
    <xdr:to>
      <xdr:col>98</xdr:col>
      <xdr:colOff>38100</xdr:colOff>
      <xdr:row>108</xdr:row>
      <xdr:rowOff>84545</xdr:rowOff>
    </xdr:to>
    <xdr:sp textlink="">
      <xdr:nvSpPr>
        <xdr:cNvPr id="809" name="楕円 808">
          <a:extLst>
            <a:ext uri="{FF2B5EF4-FFF2-40B4-BE49-F238E27FC236}">
              <a16:creationId xmlns:a16="http://schemas.microsoft.com/office/drawing/2014/main" id="{E3EC703D-4A22-4829-B0A2-C497808DE762}"/>
            </a:ext>
          </a:extLst>
        </xdr:cNvPr>
        <xdr:cNvSpPr/>
      </xdr:nvSpPr>
      <xdr:spPr>
        <a:xfrm>
          <a:off x="18605500" y="184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27214</xdr:rowOff>
    </xdr:from>
    <xdr:to>
      <xdr:col>102</xdr:col>
      <xdr:colOff>114300</xdr:colOff>
      <xdr:row>108</xdr:row>
      <xdr:rowOff>33745</xdr:rowOff>
    </xdr:to>
    <xdr:cxnSp macro="">
      <xdr:nvCxnSpPr>
        <xdr:cNvPr id="810" name="直線コネクタ 809">
          <a:extLst>
            <a:ext uri="{FF2B5EF4-FFF2-40B4-BE49-F238E27FC236}">
              <a16:creationId xmlns:a16="http://schemas.microsoft.com/office/drawing/2014/main" id="{10C19B1B-137A-4124-BBD2-DA95DF1B1D65}"/>
            </a:ext>
          </a:extLst>
        </xdr:cNvPr>
        <xdr:cNvCxnSpPr/>
      </xdr:nvCxnSpPr>
      <xdr:spPr>
        <a:xfrm flipV="1">
          <a:off x="18656300" y="18543814"/>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textlink="">
      <xdr:nvSpPr>
        <xdr:cNvPr id="811" name="n_1aveValue【庁舎】&#10;一人当たり面積">
          <a:extLst>
            <a:ext uri="{FF2B5EF4-FFF2-40B4-BE49-F238E27FC236}">
              <a16:creationId xmlns:a16="http://schemas.microsoft.com/office/drawing/2014/main" id="{D73BAEE8-7789-4A85-AA8E-8BF23655D806}"/>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textlink="">
      <xdr:nvSpPr>
        <xdr:cNvPr id="812" name="n_2aveValue【庁舎】&#10;一人当たり面積">
          <a:extLst>
            <a:ext uri="{FF2B5EF4-FFF2-40B4-BE49-F238E27FC236}">
              <a16:creationId xmlns:a16="http://schemas.microsoft.com/office/drawing/2014/main" id="{B716C639-993E-488A-9140-2B4ADDD57AC9}"/>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textlink="">
      <xdr:nvSpPr>
        <xdr:cNvPr id="813" name="n_3aveValue【庁舎】&#10;一人当たり面積">
          <a:extLst>
            <a:ext uri="{FF2B5EF4-FFF2-40B4-BE49-F238E27FC236}">
              <a16:creationId xmlns:a16="http://schemas.microsoft.com/office/drawing/2014/main" id="{779C7F22-A19F-4FC6-BFB1-4A0CE0352C36}"/>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textlink="">
      <xdr:nvSpPr>
        <xdr:cNvPr id="814" name="n_4aveValue【庁舎】&#10;一人当たり面積">
          <a:extLst>
            <a:ext uri="{FF2B5EF4-FFF2-40B4-BE49-F238E27FC236}">
              <a16:creationId xmlns:a16="http://schemas.microsoft.com/office/drawing/2014/main" id="{6606A81F-07F1-440C-9A81-9857674ADD24}"/>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59345</xdr:rowOff>
    </xdr:from>
    <xdr:ext cx="469744" cy="259045"/>
    <xdr:sp textlink="">
      <xdr:nvSpPr>
        <xdr:cNvPr id="815" name="n_1mainValue【庁舎】&#10;一人当たり面積">
          <a:extLst>
            <a:ext uri="{FF2B5EF4-FFF2-40B4-BE49-F238E27FC236}">
              <a16:creationId xmlns:a16="http://schemas.microsoft.com/office/drawing/2014/main" id="{E491D990-AF2F-4BCC-AC95-9634CA2E4439}"/>
            </a:ext>
          </a:extLst>
        </xdr:cNvPr>
        <xdr:cNvSpPr txBox="1"/>
      </xdr:nvSpPr>
      <xdr:spPr>
        <a:xfrm>
          <a:off x="21075727" y="1857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65876</xdr:rowOff>
    </xdr:from>
    <xdr:ext cx="469744" cy="259045"/>
    <xdr:sp textlink="">
      <xdr:nvSpPr>
        <xdr:cNvPr id="816" name="n_2mainValue【庁舎】&#10;一人当たり面積">
          <a:extLst>
            <a:ext uri="{FF2B5EF4-FFF2-40B4-BE49-F238E27FC236}">
              <a16:creationId xmlns:a16="http://schemas.microsoft.com/office/drawing/2014/main" id="{AB33D558-07EB-4645-BC05-36F6C3FDF63D}"/>
            </a:ext>
          </a:extLst>
        </xdr:cNvPr>
        <xdr:cNvSpPr txBox="1"/>
      </xdr:nvSpPr>
      <xdr:spPr>
        <a:xfrm>
          <a:off x="20199427" y="1858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69141</xdr:rowOff>
    </xdr:from>
    <xdr:ext cx="469744" cy="259045"/>
    <xdr:sp textlink="">
      <xdr:nvSpPr>
        <xdr:cNvPr id="817" name="n_3mainValue【庁舎】&#10;一人当たり面積">
          <a:extLst>
            <a:ext uri="{FF2B5EF4-FFF2-40B4-BE49-F238E27FC236}">
              <a16:creationId xmlns:a16="http://schemas.microsoft.com/office/drawing/2014/main" id="{45C62D56-0D65-48F1-9BA0-744426DC9221}"/>
            </a:ext>
          </a:extLst>
        </xdr:cNvPr>
        <xdr:cNvSpPr txBox="1"/>
      </xdr:nvSpPr>
      <xdr:spPr>
        <a:xfrm>
          <a:off x="19310427" y="1858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75672</xdr:rowOff>
    </xdr:from>
    <xdr:ext cx="469744" cy="259045"/>
    <xdr:sp textlink="">
      <xdr:nvSpPr>
        <xdr:cNvPr id="818" name="n_4mainValue【庁舎】&#10;一人当たり面積">
          <a:extLst>
            <a:ext uri="{FF2B5EF4-FFF2-40B4-BE49-F238E27FC236}">
              <a16:creationId xmlns:a16="http://schemas.microsoft.com/office/drawing/2014/main" id="{CB0F26F9-8696-4654-B712-6D1A5C8C3708}"/>
            </a:ext>
          </a:extLst>
        </xdr:cNvPr>
        <xdr:cNvSpPr txBox="1"/>
      </xdr:nvSpPr>
      <xdr:spPr>
        <a:xfrm>
          <a:off x="18421427" y="1859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819" name="正方形/長方形 818">
          <a:extLst>
            <a:ext uri="{FF2B5EF4-FFF2-40B4-BE49-F238E27FC236}">
              <a16:creationId xmlns:a16="http://schemas.microsoft.com/office/drawing/2014/main" id="{E0FB7023-A346-4156-8F01-DB6D2CDB0ED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820" name="正方形/長方形 819">
          <a:extLst>
            <a:ext uri="{FF2B5EF4-FFF2-40B4-BE49-F238E27FC236}">
              <a16:creationId xmlns:a16="http://schemas.microsoft.com/office/drawing/2014/main" id="{289559B1-18D0-49C1-85A5-A2E997F6D11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821" name="テキスト ボックス 820">
          <a:extLst>
            <a:ext uri="{FF2B5EF4-FFF2-40B4-BE49-F238E27FC236}">
              <a16:creationId xmlns:a16="http://schemas.microsoft.com/office/drawing/2014/main" id="{FA799E6C-4C6A-49BF-A475-B5339A6154B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２２年度に消防庁舎が完成した消防施設や体育館、福祉施設を除き、ほとんどの施設類型において全国平均より減価償却が進み、更新が必要な有形固定資産が多くあることが分かる。これは、昭和５０年代の人口急増により、当時公共施設などの社会的インフラの整備を行った有形固定資産が多くあることが起因している。</a:t>
          </a:r>
          <a:endParaRPr lang="ja-JP" altLang="ja-JP" sz="1400">
            <a:effectLst/>
          </a:endParaRPr>
        </a:p>
        <a:p>
          <a:r>
            <a:rPr kumimoji="1" lang="ja-JP" altLang="ja-JP" sz="1100">
              <a:solidFill>
                <a:schemeClr val="dk1"/>
              </a:solidFill>
              <a:effectLst/>
              <a:latin typeface="+mn-lt"/>
              <a:ea typeface="+mn-ea"/>
              <a:cs typeface="+mn-cs"/>
            </a:rPr>
            <a:t>今後も更新時期を迎える施設が多いことから、同類系の施設だけでなく、他類系の施設も含め、施設等の集約化・複合化を進める必要がある。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AY11" sqref="AY11:BM11"/>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32762527</v>
      </c>
      <c r="BO4" s="407"/>
      <c r="BP4" s="407"/>
      <c r="BQ4" s="407"/>
      <c r="BR4" s="407"/>
      <c r="BS4" s="407"/>
      <c r="BT4" s="407"/>
      <c r="BU4" s="408"/>
      <c r="BV4" s="406">
        <v>32382032</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2.2000000000000002</v>
      </c>
      <c r="CU4" s="413"/>
      <c r="CV4" s="413"/>
      <c r="CW4" s="413"/>
      <c r="CX4" s="413"/>
      <c r="CY4" s="413"/>
      <c r="CZ4" s="413"/>
      <c r="DA4" s="414"/>
      <c r="DB4" s="412">
        <v>3.1</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32276330</v>
      </c>
      <c r="BO5" s="444"/>
      <c r="BP5" s="444"/>
      <c r="BQ5" s="444"/>
      <c r="BR5" s="444"/>
      <c r="BS5" s="444"/>
      <c r="BT5" s="444"/>
      <c r="BU5" s="445"/>
      <c r="BV5" s="443">
        <v>31810027</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99.5</v>
      </c>
      <c r="CU5" s="441"/>
      <c r="CV5" s="441"/>
      <c r="CW5" s="441"/>
      <c r="CX5" s="441"/>
      <c r="CY5" s="441"/>
      <c r="CZ5" s="441"/>
      <c r="DA5" s="442"/>
      <c r="DB5" s="440">
        <v>100</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486197</v>
      </c>
      <c r="BO6" s="444"/>
      <c r="BP6" s="444"/>
      <c r="BQ6" s="444"/>
      <c r="BR6" s="444"/>
      <c r="BS6" s="444"/>
      <c r="BT6" s="444"/>
      <c r="BU6" s="445"/>
      <c r="BV6" s="443">
        <v>572005</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99.9</v>
      </c>
      <c r="CU6" s="481"/>
      <c r="CV6" s="481"/>
      <c r="CW6" s="481"/>
      <c r="CX6" s="481"/>
      <c r="CY6" s="481"/>
      <c r="CZ6" s="481"/>
      <c r="DA6" s="482"/>
      <c r="DB6" s="480">
        <v>101</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103311</v>
      </c>
      <c r="BO7" s="444"/>
      <c r="BP7" s="444"/>
      <c r="BQ7" s="444"/>
      <c r="BR7" s="444"/>
      <c r="BS7" s="444"/>
      <c r="BT7" s="444"/>
      <c r="BU7" s="445"/>
      <c r="BV7" s="443">
        <v>43958</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17517408</v>
      </c>
      <c r="CU7" s="444"/>
      <c r="CV7" s="444"/>
      <c r="CW7" s="444"/>
      <c r="CX7" s="444"/>
      <c r="CY7" s="444"/>
      <c r="CZ7" s="444"/>
      <c r="DA7" s="445"/>
      <c r="DB7" s="443">
        <v>17221232</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104</v>
      </c>
      <c r="AV8" s="476"/>
      <c r="AW8" s="476"/>
      <c r="AX8" s="476"/>
      <c r="AY8" s="477" t="s">
        <v>105</v>
      </c>
      <c r="AZ8" s="478"/>
      <c r="BA8" s="478"/>
      <c r="BB8" s="478"/>
      <c r="BC8" s="478"/>
      <c r="BD8" s="478"/>
      <c r="BE8" s="478"/>
      <c r="BF8" s="478"/>
      <c r="BG8" s="478"/>
      <c r="BH8" s="478"/>
      <c r="BI8" s="478"/>
      <c r="BJ8" s="478"/>
      <c r="BK8" s="478"/>
      <c r="BL8" s="478"/>
      <c r="BM8" s="479"/>
      <c r="BN8" s="443">
        <v>382886</v>
      </c>
      <c r="BO8" s="444"/>
      <c r="BP8" s="444"/>
      <c r="BQ8" s="444"/>
      <c r="BR8" s="444"/>
      <c r="BS8" s="444"/>
      <c r="BT8" s="444"/>
      <c r="BU8" s="445"/>
      <c r="BV8" s="443">
        <v>528047</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0.63</v>
      </c>
      <c r="CU8" s="484"/>
      <c r="CV8" s="484"/>
      <c r="CW8" s="484"/>
      <c r="CX8" s="484"/>
      <c r="CY8" s="484"/>
      <c r="CZ8" s="484"/>
      <c r="DA8" s="485"/>
      <c r="DB8" s="483">
        <v>0.63</v>
      </c>
      <c r="DC8" s="484"/>
      <c r="DD8" s="484"/>
      <c r="DE8" s="484"/>
      <c r="DF8" s="484"/>
      <c r="DG8" s="484"/>
      <c r="DH8" s="484"/>
      <c r="DI8" s="485"/>
    </row>
    <row r="9" spans="1:119" ht="18.75" customHeight="1" thickBot="1" x14ac:dyDescent="0.2">
      <c r="A9" s="169"/>
      <c r="B9" s="437" t="s">
        <v>107</v>
      </c>
      <c r="C9" s="438"/>
      <c r="D9" s="438"/>
      <c r="E9" s="438"/>
      <c r="F9" s="438"/>
      <c r="G9" s="438"/>
      <c r="H9" s="438"/>
      <c r="I9" s="438"/>
      <c r="J9" s="438"/>
      <c r="K9" s="486"/>
      <c r="L9" s="487" t="s">
        <v>108</v>
      </c>
      <c r="M9" s="488"/>
      <c r="N9" s="488"/>
      <c r="O9" s="488"/>
      <c r="P9" s="488"/>
      <c r="Q9" s="489"/>
      <c r="R9" s="490">
        <v>76387</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104</v>
      </c>
      <c r="AV9" s="476"/>
      <c r="AW9" s="476"/>
      <c r="AX9" s="476"/>
      <c r="AY9" s="477" t="s">
        <v>111</v>
      </c>
      <c r="AZ9" s="478"/>
      <c r="BA9" s="478"/>
      <c r="BB9" s="478"/>
      <c r="BC9" s="478"/>
      <c r="BD9" s="478"/>
      <c r="BE9" s="478"/>
      <c r="BF9" s="478"/>
      <c r="BG9" s="478"/>
      <c r="BH9" s="478"/>
      <c r="BI9" s="478"/>
      <c r="BJ9" s="478"/>
      <c r="BK9" s="478"/>
      <c r="BL9" s="478"/>
      <c r="BM9" s="479"/>
      <c r="BN9" s="443">
        <v>-145161</v>
      </c>
      <c r="BO9" s="444"/>
      <c r="BP9" s="444"/>
      <c r="BQ9" s="444"/>
      <c r="BR9" s="444"/>
      <c r="BS9" s="444"/>
      <c r="BT9" s="444"/>
      <c r="BU9" s="445"/>
      <c r="BV9" s="443">
        <v>-11359</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14.2</v>
      </c>
      <c r="CU9" s="441"/>
      <c r="CV9" s="441"/>
      <c r="CW9" s="441"/>
      <c r="CX9" s="441"/>
      <c r="CY9" s="441"/>
      <c r="CZ9" s="441"/>
      <c r="DA9" s="442"/>
      <c r="DB9" s="440">
        <v>14.5</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78795</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283541</v>
      </c>
      <c r="BO10" s="444"/>
      <c r="BP10" s="444"/>
      <c r="BQ10" s="444"/>
      <c r="BR10" s="444"/>
      <c r="BS10" s="444"/>
      <c r="BT10" s="444"/>
      <c r="BU10" s="445"/>
      <c r="BV10" s="443">
        <v>270323</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104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74229</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104</v>
      </c>
      <c r="AV12" s="476"/>
      <c r="AW12" s="476"/>
      <c r="AX12" s="476"/>
      <c r="AY12" s="477" t="s">
        <v>128</v>
      </c>
      <c r="AZ12" s="478"/>
      <c r="BA12" s="478"/>
      <c r="BB12" s="478"/>
      <c r="BC12" s="478"/>
      <c r="BD12" s="478"/>
      <c r="BE12" s="478"/>
      <c r="BF12" s="478"/>
      <c r="BG12" s="478"/>
      <c r="BH12" s="478"/>
      <c r="BI12" s="478"/>
      <c r="BJ12" s="478"/>
      <c r="BK12" s="478"/>
      <c r="BL12" s="478"/>
      <c r="BM12" s="479"/>
      <c r="BN12" s="443">
        <v>563901</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72912</v>
      </c>
      <c r="S13" s="528"/>
      <c r="T13" s="528"/>
      <c r="U13" s="528"/>
      <c r="V13" s="529"/>
      <c r="W13" s="459" t="s">
        <v>131</v>
      </c>
      <c r="X13" s="460"/>
      <c r="Y13" s="460"/>
      <c r="Z13" s="460"/>
      <c r="AA13" s="460"/>
      <c r="AB13" s="450"/>
      <c r="AC13" s="494">
        <v>794</v>
      </c>
      <c r="AD13" s="495"/>
      <c r="AE13" s="495"/>
      <c r="AF13" s="495"/>
      <c r="AG13" s="537"/>
      <c r="AH13" s="494">
        <v>901</v>
      </c>
      <c r="AI13" s="495"/>
      <c r="AJ13" s="495"/>
      <c r="AK13" s="495"/>
      <c r="AL13" s="496"/>
      <c r="AM13" s="472" t="s">
        <v>132</v>
      </c>
      <c r="AN13" s="473"/>
      <c r="AO13" s="473"/>
      <c r="AP13" s="473"/>
      <c r="AQ13" s="473"/>
      <c r="AR13" s="473"/>
      <c r="AS13" s="473"/>
      <c r="AT13" s="474"/>
      <c r="AU13" s="475" t="s">
        <v>104</v>
      </c>
      <c r="AV13" s="476"/>
      <c r="AW13" s="476"/>
      <c r="AX13" s="476"/>
      <c r="AY13" s="477" t="s">
        <v>133</v>
      </c>
      <c r="AZ13" s="478"/>
      <c r="BA13" s="478"/>
      <c r="BB13" s="478"/>
      <c r="BC13" s="478"/>
      <c r="BD13" s="478"/>
      <c r="BE13" s="478"/>
      <c r="BF13" s="478"/>
      <c r="BG13" s="478"/>
      <c r="BH13" s="478"/>
      <c r="BI13" s="478"/>
      <c r="BJ13" s="478"/>
      <c r="BK13" s="478"/>
      <c r="BL13" s="478"/>
      <c r="BM13" s="479"/>
      <c r="BN13" s="443">
        <v>-425521</v>
      </c>
      <c r="BO13" s="444"/>
      <c r="BP13" s="444"/>
      <c r="BQ13" s="444"/>
      <c r="BR13" s="444"/>
      <c r="BS13" s="444"/>
      <c r="BT13" s="444"/>
      <c r="BU13" s="445"/>
      <c r="BV13" s="443">
        <v>258964</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14.9</v>
      </c>
      <c r="CU13" s="441"/>
      <c r="CV13" s="441"/>
      <c r="CW13" s="441"/>
      <c r="CX13" s="441"/>
      <c r="CY13" s="441"/>
      <c r="CZ13" s="441"/>
      <c r="DA13" s="442"/>
      <c r="DB13" s="440">
        <v>15.5</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75248</v>
      </c>
      <c r="S14" s="528"/>
      <c r="T14" s="528"/>
      <c r="U14" s="528"/>
      <c r="V14" s="529"/>
      <c r="W14" s="433"/>
      <c r="X14" s="434"/>
      <c r="Y14" s="434"/>
      <c r="Z14" s="434"/>
      <c r="AA14" s="434"/>
      <c r="AB14" s="423"/>
      <c r="AC14" s="530">
        <v>2.2000000000000002</v>
      </c>
      <c r="AD14" s="531"/>
      <c r="AE14" s="531"/>
      <c r="AF14" s="531"/>
      <c r="AG14" s="532"/>
      <c r="AH14" s="530">
        <v>2.5</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125.8</v>
      </c>
      <c r="CU14" s="542"/>
      <c r="CV14" s="542"/>
      <c r="CW14" s="542"/>
      <c r="CX14" s="542"/>
      <c r="CY14" s="542"/>
      <c r="CZ14" s="542"/>
      <c r="DA14" s="543"/>
      <c r="DB14" s="541">
        <v>130.5</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74077</v>
      </c>
      <c r="S15" s="528"/>
      <c r="T15" s="528"/>
      <c r="U15" s="528"/>
      <c r="V15" s="529"/>
      <c r="W15" s="459" t="s">
        <v>137</v>
      </c>
      <c r="X15" s="460"/>
      <c r="Y15" s="460"/>
      <c r="Z15" s="460"/>
      <c r="AA15" s="460"/>
      <c r="AB15" s="450"/>
      <c r="AC15" s="494">
        <v>11840</v>
      </c>
      <c r="AD15" s="495"/>
      <c r="AE15" s="495"/>
      <c r="AF15" s="495"/>
      <c r="AG15" s="537"/>
      <c r="AH15" s="494">
        <v>12101</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9317716</v>
      </c>
      <c r="BO15" s="407"/>
      <c r="BP15" s="407"/>
      <c r="BQ15" s="407"/>
      <c r="BR15" s="407"/>
      <c r="BS15" s="407"/>
      <c r="BT15" s="407"/>
      <c r="BU15" s="408"/>
      <c r="BV15" s="406">
        <v>9271850</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33.5</v>
      </c>
      <c r="AD16" s="531"/>
      <c r="AE16" s="531"/>
      <c r="AF16" s="531"/>
      <c r="AG16" s="532"/>
      <c r="AH16" s="530">
        <v>33.200000000000003</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15022677</v>
      </c>
      <c r="BO16" s="444"/>
      <c r="BP16" s="444"/>
      <c r="BQ16" s="444"/>
      <c r="BR16" s="444"/>
      <c r="BS16" s="444"/>
      <c r="BT16" s="444"/>
      <c r="BU16" s="445"/>
      <c r="BV16" s="443">
        <v>14677385</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22709</v>
      </c>
      <c r="AD17" s="495"/>
      <c r="AE17" s="495"/>
      <c r="AF17" s="495"/>
      <c r="AG17" s="537"/>
      <c r="AH17" s="494">
        <v>23443</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11719895</v>
      </c>
      <c r="BO17" s="444"/>
      <c r="BP17" s="444"/>
      <c r="BQ17" s="444"/>
      <c r="BR17" s="444"/>
      <c r="BS17" s="444"/>
      <c r="BT17" s="444"/>
      <c r="BU17" s="445"/>
      <c r="BV17" s="443">
        <v>11652471</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129.77000000000001</v>
      </c>
      <c r="M18" s="567"/>
      <c r="N18" s="567"/>
      <c r="O18" s="567"/>
      <c r="P18" s="567"/>
      <c r="Q18" s="567"/>
      <c r="R18" s="568"/>
      <c r="S18" s="568"/>
      <c r="T18" s="568"/>
      <c r="U18" s="568"/>
      <c r="V18" s="569"/>
      <c r="W18" s="461"/>
      <c r="X18" s="462"/>
      <c r="Y18" s="462"/>
      <c r="Z18" s="462"/>
      <c r="AA18" s="462"/>
      <c r="AB18" s="453"/>
      <c r="AC18" s="570">
        <v>64.3</v>
      </c>
      <c r="AD18" s="571"/>
      <c r="AE18" s="571"/>
      <c r="AF18" s="571"/>
      <c r="AG18" s="572"/>
      <c r="AH18" s="570">
        <v>64.3</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17888610</v>
      </c>
      <c r="BO18" s="444"/>
      <c r="BP18" s="444"/>
      <c r="BQ18" s="444"/>
      <c r="BR18" s="444"/>
      <c r="BS18" s="444"/>
      <c r="BT18" s="444"/>
      <c r="BU18" s="445"/>
      <c r="BV18" s="443">
        <v>17585186</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589</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21649077</v>
      </c>
      <c r="BO19" s="444"/>
      <c r="BP19" s="444"/>
      <c r="BQ19" s="444"/>
      <c r="BR19" s="444"/>
      <c r="BS19" s="444"/>
      <c r="BT19" s="444"/>
      <c r="BU19" s="445"/>
      <c r="BV19" s="443">
        <v>21788932</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31466</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30505961</v>
      </c>
      <c r="BO22" s="407"/>
      <c r="BP22" s="407"/>
      <c r="BQ22" s="407"/>
      <c r="BR22" s="407"/>
      <c r="BS22" s="407"/>
      <c r="BT22" s="407"/>
      <c r="BU22" s="408"/>
      <c r="BV22" s="406">
        <v>31743595</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20102776</v>
      </c>
      <c r="BO23" s="444"/>
      <c r="BP23" s="444"/>
      <c r="BQ23" s="444"/>
      <c r="BR23" s="444"/>
      <c r="BS23" s="444"/>
      <c r="BT23" s="444"/>
      <c r="BU23" s="445"/>
      <c r="BV23" s="443">
        <v>20822936</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9000</v>
      </c>
      <c r="R24" s="495"/>
      <c r="S24" s="495"/>
      <c r="T24" s="495"/>
      <c r="U24" s="495"/>
      <c r="V24" s="537"/>
      <c r="W24" s="589"/>
      <c r="X24" s="590"/>
      <c r="Y24" s="591"/>
      <c r="Z24" s="493" t="s">
        <v>162</v>
      </c>
      <c r="AA24" s="473"/>
      <c r="AB24" s="473"/>
      <c r="AC24" s="473"/>
      <c r="AD24" s="473"/>
      <c r="AE24" s="473"/>
      <c r="AF24" s="473"/>
      <c r="AG24" s="474"/>
      <c r="AH24" s="494">
        <v>492</v>
      </c>
      <c r="AI24" s="495"/>
      <c r="AJ24" s="495"/>
      <c r="AK24" s="495"/>
      <c r="AL24" s="537"/>
      <c r="AM24" s="494">
        <v>1555704</v>
      </c>
      <c r="AN24" s="495"/>
      <c r="AO24" s="495"/>
      <c r="AP24" s="495"/>
      <c r="AQ24" s="495"/>
      <c r="AR24" s="537"/>
      <c r="AS24" s="494">
        <v>3162</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19005791</v>
      </c>
      <c r="BO24" s="444"/>
      <c r="BP24" s="444"/>
      <c r="BQ24" s="444"/>
      <c r="BR24" s="444"/>
      <c r="BS24" s="444"/>
      <c r="BT24" s="444"/>
      <c r="BU24" s="445"/>
      <c r="BV24" s="443">
        <v>19097513</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6900</v>
      </c>
      <c r="R25" s="495"/>
      <c r="S25" s="495"/>
      <c r="T25" s="495"/>
      <c r="U25" s="495"/>
      <c r="V25" s="537"/>
      <c r="W25" s="589"/>
      <c r="X25" s="590"/>
      <c r="Y25" s="591"/>
      <c r="Z25" s="493" t="s">
        <v>165</v>
      </c>
      <c r="AA25" s="473"/>
      <c r="AB25" s="473"/>
      <c r="AC25" s="473"/>
      <c r="AD25" s="473"/>
      <c r="AE25" s="473"/>
      <c r="AF25" s="473"/>
      <c r="AG25" s="474"/>
      <c r="AH25" s="494">
        <v>119</v>
      </c>
      <c r="AI25" s="495"/>
      <c r="AJ25" s="495"/>
      <c r="AK25" s="495"/>
      <c r="AL25" s="537"/>
      <c r="AM25" s="494">
        <v>377230</v>
      </c>
      <c r="AN25" s="495"/>
      <c r="AO25" s="495"/>
      <c r="AP25" s="495"/>
      <c r="AQ25" s="495"/>
      <c r="AR25" s="537"/>
      <c r="AS25" s="494">
        <v>3170</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2486490</v>
      </c>
      <c r="BO25" s="407"/>
      <c r="BP25" s="407"/>
      <c r="BQ25" s="407"/>
      <c r="BR25" s="407"/>
      <c r="BS25" s="407"/>
      <c r="BT25" s="407"/>
      <c r="BU25" s="408"/>
      <c r="BV25" s="406">
        <v>1652923</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5780</v>
      </c>
      <c r="R26" s="495"/>
      <c r="S26" s="495"/>
      <c r="T26" s="495"/>
      <c r="U26" s="495"/>
      <c r="V26" s="537"/>
      <c r="W26" s="589"/>
      <c r="X26" s="590"/>
      <c r="Y26" s="591"/>
      <c r="Z26" s="493" t="s">
        <v>168</v>
      </c>
      <c r="AA26" s="595"/>
      <c r="AB26" s="595"/>
      <c r="AC26" s="595"/>
      <c r="AD26" s="595"/>
      <c r="AE26" s="595"/>
      <c r="AF26" s="595"/>
      <c r="AG26" s="596"/>
      <c r="AH26" s="494">
        <v>22</v>
      </c>
      <c r="AI26" s="495"/>
      <c r="AJ26" s="495"/>
      <c r="AK26" s="495"/>
      <c r="AL26" s="537"/>
      <c r="AM26" s="494">
        <v>63382</v>
      </c>
      <c r="AN26" s="495"/>
      <c r="AO26" s="495"/>
      <c r="AP26" s="495"/>
      <c r="AQ26" s="495"/>
      <c r="AR26" s="537"/>
      <c r="AS26" s="494">
        <v>2881</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5830</v>
      </c>
      <c r="R27" s="495"/>
      <c r="S27" s="495"/>
      <c r="T27" s="495"/>
      <c r="U27" s="495"/>
      <c r="V27" s="537"/>
      <c r="W27" s="589"/>
      <c r="X27" s="590"/>
      <c r="Y27" s="591"/>
      <c r="Z27" s="493" t="s">
        <v>171</v>
      </c>
      <c r="AA27" s="473"/>
      <c r="AB27" s="473"/>
      <c r="AC27" s="473"/>
      <c r="AD27" s="473"/>
      <c r="AE27" s="473"/>
      <c r="AF27" s="473"/>
      <c r="AG27" s="474"/>
      <c r="AH27" s="494">
        <v>17</v>
      </c>
      <c r="AI27" s="495"/>
      <c r="AJ27" s="495"/>
      <c r="AK27" s="495"/>
      <c r="AL27" s="537"/>
      <c r="AM27" s="494">
        <v>64215</v>
      </c>
      <c r="AN27" s="495"/>
      <c r="AO27" s="495"/>
      <c r="AP27" s="495"/>
      <c r="AQ27" s="495"/>
      <c r="AR27" s="537"/>
      <c r="AS27" s="494">
        <v>3777</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354200</v>
      </c>
      <c r="BO27" s="563"/>
      <c r="BP27" s="563"/>
      <c r="BQ27" s="563"/>
      <c r="BR27" s="563"/>
      <c r="BS27" s="563"/>
      <c r="BT27" s="563"/>
      <c r="BU27" s="564"/>
      <c r="BV27" s="562">
        <v>362668</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5020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1883846</v>
      </c>
      <c r="BO28" s="407"/>
      <c r="BP28" s="407"/>
      <c r="BQ28" s="407"/>
      <c r="BR28" s="407"/>
      <c r="BS28" s="407"/>
      <c r="BT28" s="407"/>
      <c r="BU28" s="408"/>
      <c r="BV28" s="406">
        <v>2164206</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16</v>
      </c>
      <c r="M29" s="495"/>
      <c r="N29" s="495"/>
      <c r="O29" s="495"/>
      <c r="P29" s="537"/>
      <c r="Q29" s="494">
        <v>4600</v>
      </c>
      <c r="R29" s="495"/>
      <c r="S29" s="495"/>
      <c r="T29" s="495"/>
      <c r="U29" s="495"/>
      <c r="V29" s="537"/>
      <c r="W29" s="592"/>
      <c r="X29" s="593"/>
      <c r="Y29" s="594"/>
      <c r="Z29" s="493" t="s">
        <v>177</v>
      </c>
      <c r="AA29" s="473"/>
      <c r="AB29" s="473"/>
      <c r="AC29" s="473"/>
      <c r="AD29" s="473"/>
      <c r="AE29" s="473"/>
      <c r="AF29" s="473"/>
      <c r="AG29" s="474"/>
      <c r="AH29" s="494">
        <v>509</v>
      </c>
      <c r="AI29" s="495"/>
      <c r="AJ29" s="495"/>
      <c r="AK29" s="495"/>
      <c r="AL29" s="537"/>
      <c r="AM29" s="494">
        <v>1619919</v>
      </c>
      <c r="AN29" s="495"/>
      <c r="AO29" s="495"/>
      <c r="AP29" s="495"/>
      <c r="AQ29" s="495"/>
      <c r="AR29" s="537"/>
      <c r="AS29" s="494">
        <v>3183</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606425</v>
      </c>
      <c r="BO29" s="444"/>
      <c r="BP29" s="444"/>
      <c r="BQ29" s="444"/>
      <c r="BR29" s="444"/>
      <c r="BS29" s="444"/>
      <c r="BT29" s="444"/>
      <c r="BU29" s="445"/>
      <c r="BV29" s="443">
        <v>479783</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98.2</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3077747</v>
      </c>
      <c r="BO30" s="563"/>
      <c r="BP30" s="563"/>
      <c r="BQ30" s="563"/>
      <c r="BR30" s="563"/>
      <c r="BS30" s="563"/>
      <c r="BT30" s="563"/>
      <c r="BU30" s="564"/>
      <c r="BV30" s="562">
        <v>2653883</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4</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10</v>
      </c>
      <c r="BX34" s="633"/>
      <c r="BY34" s="634" t="str">
        <f>IF('各会計、関係団体の財政状況及び健全化判断比率'!B68="","",'各会計、関係団体の財政状況及び健全化判断比率'!B68)</f>
        <v>伊賀南部環境衛生組合（一般会計）</v>
      </c>
      <c r="BZ34" s="634"/>
      <c r="CA34" s="634"/>
      <c r="CB34" s="634"/>
      <c r="CC34" s="634"/>
      <c r="CD34" s="634"/>
      <c r="CE34" s="634"/>
      <c r="CF34" s="634"/>
      <c r="CG34" s="634"/>
      <c r="CH34" s="634"/>
      <c r="CI34" s="634"/>
      <c r="CJ34" s="634"/>
      <c r="CK34" s="634"/>
      <c r="CL34" s="634"/>
      <c r="CM34" s="634"/>
      <c r="CN34" s="169"/>
      <c r="CO34" s="633">
        <f>IF(CQ34="","",MAX(C34:D43,U34:V43,AM34:AN43,BE34:BF43,BW34:BX43)+1)</f>
        <v>20</v>
      </c>
      <c r="CP34" s="633"/>
      <c r="CQ34" s="634" t="str">
        <f>IF('各会計、関係団体の財政状況及び健全化判断比率'!BS7="","",'各会計、関係団体の財政状況及び健全化判断比率'!BS7)</f>
        <v>株式会社　名張セントラルパーク</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住宅新築資金等貸付事業特別会計</v>
      </c>
      <c r="F35" s="634"/>
      <c r="G35" s="634"/>
      <c r="H35" s="634"/>
      <c r="I35" s="634"/>
      <c r="J35" s="634"/>
      <c r="K35" s="634"/>
      <c r="L35" s="634"/>
      <c r="M35" s="634"/>
      <c r="N35" s="634"/>
      <c r="O35" s="634"/>
      <c r="P35" s="634"/>
      <c r="Q35" s="634"/>
      <c r="R35" s="634"/>
      <c r="S35" s="634"/>
      <c r="T35" s="169"/>
      <c r="U35" s="633">
        <f>IF(W35="","",U34+1)</f>
        <v>5</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IF('各会計、関係団体の財政状況及び健全化判断比率'!B32="","",'各会計、関係団体の財政状況及び健全化判断比率'!B32)</f>
        <v>病院事業会計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11</v>
      </c>
      <c r="BX35" s="633"/>
      <c r="BY35" s="634" t="str">
        <f>IF('各会計、関係団体の財政状況及び健全化判断比率'!B69="","",'各会計、関係団体の財政状況及び健全化判断比率'!B69)</f>
        <v>三重県後期高齢者医療広域連合（一般会計）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東山墓園造成事業特別会計</v>
      </c>
      <c r="F36" s="634"/>
      <c r="G36" s="634"/>
      <c r="H36" s="634"/>
      <c r="I36" s="634"/>
      <c r="J36" s="634"/>
      <c r="K36" s="634"/>
      <c r="L36" s="634"/>
      <c r="M36" s="634"/>
      <c r="N36" s="634"/>
      <c r="O36" s="634"/>
      <c r="P36" s="634"/>
      <c r="Q36" s="634"/>
      <c r="R36" s="634"/>
      <c r="S36" s="634"/>
      <c r="T36" s="169"/>
      <c r="U36" s="633">
        <f t="shared" ref="U36:U43" si="4">IF(W36="","",U35+1)</f>
        <v>6</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f t="shared" si="0"/>
        <v>9</v>
      </c>
      <c r="AN36" s="633"/>
      <c r="AO36" s="634" t="str">
        <f>IF('各会計、関係団体の財政状況及び健全化判断比率'!B33="","",'各会計、関係団体の財政状況及び健全化判断比率'!B33)</f>
        <v>下水道事業会計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12</v>
      </c>
      <c r="BX36" s="633"/>
      <c r="BY36" s="634" t="str">
        <f>IF('各会計、関係団体の財政状況及び健全化判断比率'!B70="","",'各会計、関係団体の財政状況及び健全化判断比率'!B70)</f>
        <v>三重県後期高齢者医療広域連合（後期高齢者医療特別会計）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13</v>
      </c>
      <c r="BX37" s="633"/>
      <c r="BY37" s="634" t="str">
        <f>IF('各会計、関係団体の財政状況及び健全化判断比率'!B71="","",'各会計、関係団体の財政状況及び健全化判断比率'!B71)</f>
        <v>三重県市町総合事務組合（一般会計）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14</v>
      </c>
      <c r="BX38" s="633"/>
      <c r="BY38" s="634" t="str">
        <f>IF('各会計、関係団体の財政状況及び健全化判断比率'!B72="","",'各会計、関係団体の財政状況及び健全化判断比率'!B72)</f>
        <v>三重県市町総合事務組合（共同研修特別会計）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15</v>
      </c>
      <c r="BX39" s="633"/>
      <c r="BY39" s="634" t="str">
        <f>IF('各会計、関係団体の財政状況及び健全化判断比率'!B73="","",'各会計、関係団体の財政状況及び健全化判断比率'!B73)</f>
        <v>三重県市町総合事務組合（デジタル地図特別会計）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16</v>
      </c>
      <c r="BX40" s="633"/>
      <c r="BY40" s="634" t="str">
        <f>IF('各会計、関係団体の財政状況及び健全化判断比率'!B74="","",'各会計、関係団体の財政状況及び健全化判断比率'!B74)</f>
        <v>三重県市町総合事務組合(物品特別会計）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17</v>
      </c>
      <c r="BX41" s="633"/>
      <c r="BY41" s="634" t="str">
        <f>IF('各会計、関係団体の財政状況及び健全化判断比率'!B75="","",'各会計、関係団体の財政状況及び健全化判断比率'!B75)</f>
        <v>三重県市町総合事務組合(退職手当特別会計）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18</v>
      </c>
      <c r="BX42" s="633"/>
      <c r="BY42" s="634" t="str">
        <f>IF('各会計、関係団体の財政状況及び健全化判断比率'!B76="","",'各会計、関係団体の財政状況及び健全化判断比率'!B76)</f>
        <v>三重県市町総合事務組合(消防救急無線特別会計）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19</v>
      </c>
      <c r="BX43" s="633"/>
      <c r="BY43" s="634" t="str">
        <f>IF('各会計、関係団体の財政状況及び健全化判断比率'!B77="","",'各会計、関係団体の財政状況及び健全化判断比率'!B77)</f>
        <v>三重県市町総合事務組合（公平委員会特別会計）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kKXkt5Ju+pN10+Q79x0Tgp926QlEW6KIyBbbGiDTvLaiYh6nt7bA98ECq8o+TcCoAp4LTqeISJcM5PrCjH+VPA==" saltValue="kO4QH2H/IFUg+9tOgc73Z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8859692</v>
      </c>
      <c r="S5" s="649"/>
      <c r="T5" s="649"/>
      <c r="U5" s="649"/>
      <c r="V5" s="649"/>
      <c r="W5" s="649"/>
      <c r="X5" s="649"/>
      <c r="Y5" s="650"/>
      <c r="Z5" s="651">
        <v>27</v>
      </c>
      <c r="AA5" s="651"/>
      <c r="AB5" s="651"/>
      <c r="AC5" s="651"/>
      <c r="AD5" s="652">
        <v>8859692</v>
      </c>
      <c r="AE5" s="652"/>
      <c r="AF5" s="652"/>
      <c r="AG5" s="652"/>
      <c r="AH5" s="652"/>
      <c r="AI5" s="652"/>
      <c r="AJ5" s="652"/>
      <c r="AK5" s="652"/>
      <c r="AL5" s="653">
        <v>49.5</v>
      </c>
      <c r="AM5" s="654"/>
      <c r="AN5" s="654"/>
      <c r="AO5" s="655"/>
      <c r="AP5" s="645" t="s">
        <v>216</v>
      </c>
      <c r="AQ5" s="646"/>
      <c r="AR5" s="646"/>
      <c r="AS5" s="646"/>
      <c r="AT5" s="646"/>
      <c r="AU5" s="646"/>
      <c r="AV5" s="646"/>
      <c r="AW5" s="646"/>
      <c r="AX5" s="646"/>
      <c r="AY5" s="646"/>
      <c r="AZ5" s="646"/>
      <c r="BA5" s="646"/>
      <c r="BB5" s="646"/>
      <c r="BC5" s="646"/>
      <c r="BD5" s="646"/>
      <c r="BE5" s="646"/>
      <c r="BF5" s="647"/>
      <c r="BG5" s="659">
        <v>8859692</v>
      </c>
      <c r="BH5" s="660"/>
      <c r="BI5" s="660"/>
      <c r="BJ5" s="660"/>
      <c r="BK5" s="660"/>
      <c r="BL5" s="660"/>
      <c r="BM5" s="660"/>
      <c r="BN5" s="661"/>
      <c r="BO5" s="662">
        <v>100</v>
      </c>
      <c r="BP5" s="662"/>
      <c r="BQ5" s="662"/>
      <c r="BR5" s="662"/>
      <c r="BS5" s="663">
        <v>146532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285405</v>
      </c>
      <c r="S6" s="660"/>
      <c r="T6" s="660"/>
      <c r="U6" s="660"/>
      <c r="V6" s="660"/>
      <c r="W6" s="660"/>
      <c r="X6" s="660"/>
      <c r="Y6" s="661"/>
      <c r="Z6" s="662">
        <v>0.9</v>
      </c>
      <c r="AA6" s="662"/>
      <c r="AB6" s="662"/>
      <c r="AC6" s="662"/>
      <c r="AD6" s="663">
        <v>285405</v>
      </c>
      <c r="AE6" s="663"/>
      <c r="AF6" s="663"/>
      <c r="AG6" s="663"/>
      <c r="AH6" s="663"/>
      <c r="AI6" s="663"/>
      <c r="AJ6" s="663"/>
      <c r="AK6" s="663"/>
      <c r="AL6" s="664">
        <v>1.6</v>
      </c>
      <c r="AM6" s="665"/>
      <c r="AN6" s="665"/>
      <c r="AO6" s="666"/>
      <c r="AP6" s="656" t="s">
        <v>221</v>
      </c>
      <c r="AQ6" s="657"/>
      <c r="AR6" s="657"/>
      <c r="AS6" s="657"/>
      <c r="AT6" s="657"/>
      <c r="AU6" s="657"/>
      <c r="AV6" s="657"/>
      <c r="AW6" s="657"/>
      <c r="AX6" s="657"/>
      <c r="AY6" s="657"/>
      <c r="AZ6" s="657"/>
      <c r="BA6" s="657"/>
      <c r="BB6" s="657"/>
      <c r="BC6" s="657"/>
      <c r="BD6" s="657"/>
      <c r="BE6" s="657"/>
      <c r="BF6" s="658"/>
      <c r="BG6" s="659">
        <v>8859692</v>
      </c>
      <c r="BH6" s="660"/>
      <c r="BI6" s="660"/>
      <c r="BJ6" s="660"/>
      <c r="BK6" s="660"/>
      <c r="BL6" s="660"/>
      <c r="BM6" s="660"/>
      <c r="BN6" s="661"/>
      <c r="BO6" s="662">
        <v>100</v>
      </c>
      <c r="BP6" s="662"/>
      <c r="BQ6" s="662"/>
      <c r="BR6" s="662"/>
      <c r="BS6" s="663">
        <v>146532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219565</v>
      </c>
      <c r="CS6" s="660"/>
      <c r="CT6" s="660"/>
      <c r="CU6" s="660"/>
      <c r="CV6" s="660"/>
      <c r="CW6" s="660"/>
      <c r="CX6" s="660"/>
      <c r="CY6" s="661"/>
      <c r="CZ6" s="653">
        <v>0.7</v>
      </c>
      <c r="DA6" s="654"/>
      <c r="DB6" s="654"/>
      <c r="DC6" s="670"/>
      <c r="DD6" s="668" t="s">
        <v>122</v>
      </c>
      <c r="DE6" s="660"/>
      <c r="DF6" s="660"/>
      <c r="DG6" s="660"/>
      <c r="DH6" s="660"/>
      <c r="DI6" s="660"/>
      <c r="DJ6" s="660"/>
      <c r="DK6" s="660"/>
      <c r="DL6" s="660"/>
      <c r="DM6" s="660"/>
      <c r="DN6" s="660"/>
      <c r="DO6" s="660"/>
      <c r="DP6" s="661"/>
      <c r="DQ6" s="668">
        <v>219166</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4615</v>
      </c>
      <c r="S7" s="660"/>
      <c r="T7" s="660"/>
      <c r="U7" s="660"/>
      <c r="V7" s="660"/>
      <c r="W7" s="660"/>
      <c r="X7" s="660"/>
      <c r="Y7" s="661"/>
      <c r="Z7" s="662">
        <v>0</v>
      </c>
      <c r="AA7" s="662"/>
      <c r="AB7" s="662"/>
      <c r="AC7" s="662"/>
      <c r="AD7" s="663">
        <v>4615</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4126293</v>
      </c>
      <c r="BH7" s="660"/>
      <c r="BI7" s="660"/>
      <c r="BJ7" s="660"/>
      <c r="BK7" s="660"/>
      <c r="BL7" s="660"/>
      <c r="BM7" s="660"/>
      <c r="BN7" s="661"/>
      <c r="BO7" s="662">
        <v>46.6</v>
      </c>
      <c r="BP7" s="662"/>
      <c r="BQ7" s="662"/>
      <c r="BR7" s="662"/>
      <c r="BS7" s="663">
        <v>146532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4522571</v>
      </c>
      <c r="CS7" s="660"/>
      <c r="CT7" s="660"/>
      <c r="CU7" s="660"/>
      <c r="CV7" s="660"/>
      <c r="CW7" s="660"/>
      <c r="CX7" s="660"/>
      <c r="CY7" s="661"/>
      <c r="CZ7" s="662">
        <v>14</v>
      </c>
      <c r="DA7" s="662"/>
      <c r="DB7" s="662"/>
      <c r="DC7" s="662"/>
      <c r="DD7" s="668">
        <v>368582</v>
      </c>
      <c r="DE7" s="660"/>
      <c r="DF7" s="660"/>
      <c r="DG7" s="660"/>
      <c r="DH7" s="660"/>
      <c r="DI7" s="660"/>
      <c r="DJ7" s="660"/>
      <c r="DK7" s="660"/>
      <c r="DL7" s="660"/>
      <c r="DM7" s="660"/>
      <c r="DN7" s="660"/>
      <c r="DO7" s="660"/>
      <c r="DP7" s="661"/>
      <c r="DQ7" s="668">
        <v>2623479</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107851</v>
      </c>
      <c r="S8" s="660"/>
      <c r="T8" s="660"/>
      <c r="U8" s="660"/>
      <c r="V8" s="660"/>
      <c r="W8" s="660"/>
      <c r="X8" s="660"/>
      <c r="Y8" s="661"/>
      <c r="Z8" s="662">
        <v>0.3</v>
      </c>
      <c r="AA8" s="662"/>
      <c r="AB8" s="662"/>
      <c r="AC8" s="662"/>
      <c r="AD8" s="663">
        <v>107851</v>
      </c>
      <c r="AE8" s="663"/>
      <c r="AF8" s="663"/>
      <c r="AG8" s="663"/>
      <c r="AH8" s="663"/>
      <c r="AI8" s="663"/>
      <c r="AJ8" s="663"/>
      <c r="AK8" s="663"/>
      <c r="AL8" s="664">
        <v>0.6</v>
      </c>
      <c r="AM8" s="665"/>
      <c r="AN8" s="665"/>
      <c r="AO8" s="666"/>
      <c r="AP8" s="656" t="s">
        <v>227</v>
      </c>
      <c r="AQ8" s="657"/>
      <c r="AR8" s="657"/>
      <c r="AS8" s="657"/>
      <c r="AT8" s="657"/>
      <c r="AU8" s="657"/>
      <c r="AV8" s="657"/>
      <c r="AW8" s="657"/>
      <c r="AX8" s="657"/>
      <c r="AY8" s="657"/>
      <c r="AZ8" s="657"/>
      <c r="BA8" s="657"/>
      <c r="BB8" s="657"/>
      <c r="BC8" s="657"/>
      <c r="BD8" s="657"/>
      <c r="BE8" s="657"/>
      <c r="BF8" s="658"/>
      <c r="BG8" s="659">
        <v>121085</v>
      </c>
      <c r="BH8" s="660"/>
      <c r="BI8" s="660"/>
      <c r="BJ8" s="660"/>
      <c r="BK8" s="660"/>
      <c r="BL8" s="660"/>
      <c r="BM8" s="660"/>
      <c r="BN8" s="661"/>
      <c r="BO8" s="662">
        <v>1.4</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14616100</v>
      </c>
      <c r="CS8" s="660"/>
      <c r="CT8" s="660"/>
      <c r="CU8" s="660"/>
      <c r="CV8" s="660"/>
      <c r="CW8" s="660"/>
      <c r="CX8" s="660"/>
      <c r="CY8" s="661"/>
      <c r="CZ8" s="662">
        <v>45.3</v>
      </c>
      <c r="DA8" s="662"/>
      <c r="DB8" s="662"/>
      <c r="DC8" s="662"/>
      <c r="DD8" s="668">
        <v>440251</v>
      </c>
      <c r="DE8" s="660"/>
      <c r="DF8" s="660"/>
      <c r="DG8" s="660"/>
      <c r="DH8" s="660"/>
      <c r="DI8" s="660"/>
      <c r="DJ8" s="660"/>
      <c r="DK8" s="660"/>
      <c r="DL8" s="660"/>
      <c r="DM8" s="660"/>
      <c r="DN8" s="660"/>
      <c r="DO8" s="660"/>
      <c r="DP8" s="661"/>
      <c r="DQ8" s="668">
        <v>7405808</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149027</v>
      </c>
      <c r="S9" s="660"/>
      <c r="T9" s="660"/>
      <c r="U9" s="660"/>
      <c r="V9" s="660"/>
      <c r="W9" s="660"/>
      <c r="X9" s="660"/>
      <c r="Y9" s="661"/>
      <c r="Z9" s="662">
        <v>0.5</v>
      </c>
      <c r="AA9" s="662"/>
      <c r="AB9" s="662"/>
      <c r="AC9" s="662"/>
      <c r="AD9" s="663">
        <v>149027</v>
      </c>
      <c r="AE9" s="663"/>
      <c r="AF9" s="663"/>
      <c r="AG9" s="663"/>
      <c r="AH9" s="663"/>
      <c r="AI9" s="663"/>
      <c r="AJ9" s="663"/>
      <c r="AK9" s="663"/>
      <c r="AL9" s="664">
        <v>0.8</v>
      </c>
      <c r="AM9" s="665"/>
      <c r="AN9" s="665"/>
      <c r="AO9" s="666"/>
      <c r="AP9" s="656" t="s">
        <v>230</v>
      </c>
      <c r="AQ9" s="657"/>
      <c r="AR9" s="657"/>
      <c r="AS9" s="657"/>
      <c r="AT9" s="657"/>
      <c r="AU9" s="657"/>
      <c r="AV9" s="657"/>
      <c r="AW9" s="657"/>
      <c r="AX9" s="657"/>
      <c r="AY9" s="657"/>
      <c r="AZ9" s="657"/>
      <c r="BA9" s="657"/>
      <c r="BB9" s="657"/>
      <c r="BC9" s="657"/>
      <c r="BD9" s="657"/>
      <c r="BE9" s="657"/>
      <c r="BF9" s="658"/>
      <c r="BG9" s="659">
        <v>3300021</v>
      </c>
      <c r="BH9" s="660"/>
      <c r="BI9" s="660"/>
      <c r="BJ9" s="660"/>
      <c r="BK9" s="660"/>
      <c r="BL9" s="660"/>
      <c r="BM9" s="660"/>
      <c r="BN9" s="661"/>
      <c r="BO9" s="662">
        <v>37.200000000000003</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3750516</v>
      </c>
      <c r="CS9" s="660"/>
      <c r="CT9" s="660"/>
      <c r="CU9" s="660"/>
      <c r="CV9" s="660"/>
      <c r="CW9" s="660"/>
      <c r="CX9" s="660"/>
      <c r="CY9" s="661"/>
      <c r="CZ9" s="662">
        <v>11.6</v>
      </c>
      <c r="DA9" s="662"/>
      <c r="DB9" s="662"/>
      <c r="DC9" s="662"/>
      <c r="DD9" s="668">
        <v>1253</v>
      </c>
      <c r="DE9" s="660"/>
      <c r="DF9" s="660"/>
      <c r="DG9" s="660"/>
      <c r="DH9" s="660"/>
      <c r="DI9" s="660"/>
      <c r="DJ9" s="660"/>
      <c r="DK9" s="660"/>
      <c r="DL9" s="660"/>
      <c r="DM9" s="660"/>
      <c r="DN9" s="660"/>
      <c r="DO9" s="660"/>
      <c r="DP9" s="661"/>
      <c r="DQ9" s="668">
        <v>3113814</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192111</v>
      </c>
      <c r="BH10" s="660"/>
      <c r="BI10" s="660"/>
      <c r="BJ10" s="660"/>
      <c r="BK10" s="660"/>
      <c r="BL10" s="660"/>
      <c r="BM10" s="660"/>
      <c r="BN10" s="661"/>
      <c r="BO10" s="662">
        <v>2.2000000000000002</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23947</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23947</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1878413</v>
      </c>
      <c r="S11" s="660"/>
      <c r="T11" s="660"/>
      <c r="U11" s="660"/>
      <c r="V11" s="660"/>
      <c r="W11" s="660"/>
      <c r="X11" s="660"/>
      <c r="Y11" s="661"/>
      <c r="Z11" s="664">
        <v>5.7</v>
      </c>
      <c r="AA11" s="665"/>
      <c r="AB11" s="665"/>
      <c r="AC11" s="671"/>
      <c r="AD11" s="668">
        <v>1878413</v>
      </c>
      <c r="AE11" s="660"/>
      <c r="AF11" s="660"/>
      <c r="AG11" s="660"/>
      <c r="AH11" s="660"/>
      <c r="AI11" s="660"/>
      <c r="AJ11" s="660"/>
      <c r="AK11" s="661"/>
      <c r="AL11" s="664">
        <v>10.5</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513076</v>
      </c>
      <c r="BH11" s="660"/>
      <c r="BI11" s="660"/>
      <c r="BJ11" s="660"/>
      <c r="BK11" s="660"/>
      <c r="BL11" s="660"/>
      <c r="BM11" s="660"/>
      <c r="BN11" s="661"/>
      <c r="BO11" s="662">
        <v>5.8</v>
      </c>
      <c r="BP11" s="662"/>
      <c r="BQ11" s="662"/>
      <c r="BR11" s="662"/>
      <c r="BS11" s="663">
        <v>146532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379923</v>
      </c>
      <c r="CS11" s="660"/>
      <c r="CT11" s="660"/>
      <c r="CU11" s="660"/>
      <c r="CV11" s="660"/>
      <c r="CW11" s="660"/>
      <c r="CX11" s="660"/>
      <c r="CY11" s="661"/>
      <c r="CZ11" s="662">
        <v>1.2</v>
      </c>
      <c r="DA11" s="662"/>
      <c r="DB11" s="662"/>
      <c r="DC11" s="662"/>
      <c r="DD11" s="668">
        <v>94930</v>
      </c>
      <c r="DE11" s="660"/>
      <c r="DF11" s="660"/>
      <c r="DG11" s="660"/>
      <c r="DH11" s="660"/>
      <c r="DI11" s="660"/>
      <c r="DJ11" s="660"/>
      <c r="DK11" s="660"/>
      <c r="DL11" s="660"/>
      <c r="DM11" s="660"/>
      <c r="DN11" s="660"/>
      <c r="DO11" s="660"/>
      <c r="DP11" s="661"/>
      <c r="DQ11" s="668">
        <v>197853</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46595</v>
      </c>
      <c r="S12" s="660"/>
      <c r="T12" s="660"/>
      <c r="U12" s="660"/>
      <c r="V12" s="660"/>
      <c r="W12" s="660"/>
      <c r="X12" s="660"/>
      <c r="Y12" s="661"/>
      <c r="Z12" s="662">
        <v>0.1</v>
      </c>
      <c r="AA12" s="662"/>
      <c r="AB12" s="662"/>
      <c r="AC12" s="662"/>
      <c r="AD12" s="663">
        <v>46595</v>
      </c>
      <c r="AE12" s="663"/>
      <c r="AF12" s="663"/>
      <c r="AG12" s="663"/>
      <c r="AH12" s="663"/>
      <c r="AI12" s="663"/>
      <c r="AJ12" s="663"/>
      <c r="AK12" s="663"/>
      <c r="AL12" s="664">
        <v>0.3</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3982177</v>
      </c>
      <c r="BH12" s="660"/>
      <c r="BI12" s="660"/>
      <c r="BJ12" s="660"/>
      <c r="BK12" s="660"/>
      <c r="BL12" s="660"/>
      <c r="BM12" s="660"/>
      <c r="BN12" s="661"/>
      <c r="BO12" s="662">
        <v>44.9</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226095</v>
      </c>
      <c r="CS12" s="660"/>
      <c r="CT12" s="660"/>
      <c r="CU12" s="660"/>
      <c r="CV12" s="660"/>
      <c r="CW12" s="660"/>
      <c r="CX12" s="660"/>
      <c r="CY12" s="661"/>
      <c r="CZ12" s="662">
        <v>0.7</v>
      </c>
      <c r="DA12" s="662"/>
      <c r="DB12" s="662"/>
      <c r="DC12" s="662"/>
      <c r="DD12" s="668" t="s">
        <v>122</v>
      </c>
      <c r="DE12" s="660"/>
      <c r="DF12" s="660"/>
      <c r="DG12" s="660"/>
      <c r="DH12" s="660"/>
      <c r="DI12" s="660"/>
      <c r="DJ12" s="660"/>
      <c r="DK12" s="660"/>
      <c r="DL12" s="660"/>
      <c r="DM12" s="660"/>
      <c r="DN12" s="660"/>
      <c r="DO12" s="660"/>
      <c r="DP12" s="661"/>
      <c r="DQ12" s="668">
        <v>195775</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3980912</v>
      </c>
      <c r="BH13" s="660"/>
      <c r="BI13" s="660"/>
      <c r="BJ13" s="660"/>
      <c r="BK13" s="660"/>
      <c r="BL13" s="660"/>
      <c r="BM13" s="660"/>
      <c r="BN13" s="661"/>
      <c r="BO13" s="662">
        <v>44.9</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2057536</v>
      </c>
      <c r="CS13" s="660"/>
      <c r="CT13" s="660"/>
      <c r="CU13" s="660"/>
      <c r="CV13" s="660"/>
      <c r="CW13" s="660"/>
      <c r="CX13" s="660"/>
      <c r="CY13" s="661"/>
      <c r="CZ13" s="662">
        <v>6.4</v>
      </c>
      <c r="DA13" s="662"/>
      <c r="DB13" s="662"/>
      <c r="DC13" s="662"/>
      <c r="DD13" s="668">
        <v>499405</v>
      </c>
      <c r="DE13" s="660"/>
      <c r="DF13" s="660"/>
      <c r="DG13" s="660"/>
      <c r="DH13" s="660"/>
      <c r="DI13" s="660"/>
      <c r="DJ13" s="660"/>
      <c r="DK13" s="660"/>
      <c r="DL13" s="660"/>
      <c r="DM13" s="660"/>
      <c r="DN13" s="660"/>
      <c r="DO13" s="660"/>
      <c r="DP13" s="661"/>
      <c r="DQ13" s="668">
        <v>1518986</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285437</v>
      </c>
      <c r="BH14" s="660"/>
      <c r="BI14" s="660"/>
      <c r="BJ14" s="660"/>
      <c r="BK14" s="660"/>
      <c r="BL14" s="660"/>
      <c r="BM14" s="660"/>
      <c r="BN14" s="661"/>
      <c r="BO14" s="662">
        <v>3.2</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1322775</v>
      </c>
      <c r="CS14" s="660"/>
      <c r="CT14" s="660"/>
      <c r="CU14" s="660"/>
      <c r="CV14" s="660"/>
      <c r="CW14" s="660"/>
      <c r="CX14" s="660"/>
      <c r="CY14" s="661"/>
      <c r="CZ14" s="662">
        <v>4.0999999999999996</v>
      </c>
      <c r="DA14" s="662"/>
      <c r="DB14" s="662"/>
      <c r="DC14" s="662"/>
      <c r="DD14" s="668">
        <v>131667</v>
      </c>
      <c r="DE14" s="660"/>
      <c r="DF14" s="660"/>
      <c r="DG14" s="660"/>
      <c r="DH14" s="660"/>
      <c r="DI14" s="660"/>
      <c r="DJ14" s="660"/>
      <c r="DK14" s="660"/>
      <c r="DL14" s="660"/>
      <c r="DM14" s="660"/>
      <c r="DN14" s="660"/>
      <c r="DO14" s="660"/>
      <c r="DP14" s="661"/>
      <c r="DQ14" s="668">
        <v>1177039</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47473</v>
      </c>
      <c r="S15" s="660"/>
      <c r="T15" s="660"/>
      <c r="U15" s="660"/>
      <c r="V15" s="660"/>
      <c r="W15" s="660"/>
      <c r="X15" s="660"/>
      <c r="Y15" s="661"/>
      <c r="Z15" s="662">
        <v>0.1</v>
      </c>
      <c r="AA15" s="662"/>
      <c r="AB15" s="662"/>
      <c r="AC15" s="662"/>
      <c r="AD15" s="663">
        <v>47473</v>
      </c>
      <c r="AE15" s="663"/>
      <c r="AF15" s="663"/>
      <c r="AG15" s="663"/>
      <c r="AH15" s="663"/>
      <c r="AI15" s="663"/>
      <c r="AJ15" s="663"/>
      <c r="AK15" s="663"/>
      <c r="AL15" s="664">
        <v>0.3</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465785</v>
      </c>
      <c r="BH15" s="660"/>
      <c r="BI15" s="660"/>
      <c r="BJ15" s="660"/>
      <c r="BK15" s="660"/>
      <c r="BL15" s="660"/>
      <c r="BM15" s="660"/>
      <c r="BN15" s="661"/>
      <c r="BO15" s="662">
        <v>5.3</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1971526</v>
      </c>
      <c r="CS15" s="660"/>
      <c r="CT15" s="660"/>
      <c r="CU15" s="660"/>
      <c r="CV15" s="660"/>
      <c r="CW15" s="660"/>
      <c r="CX15" s="660"/>
      <c r="CY15" s="661"/>
      <c r="CZ15" s="662">
        <v>6.1</v>
      </c>
      <c r="DA15" s="662"/>
      <c r="DB15" s="662"/>
      <c r="DC15" s="662"/>
      <c r="DD15" s="668">
        <v>348281</v>
      </c>
      <c r="DE15" s="660"/>
      <c r="DF15" s="660"/>
      <c r="DG15" s="660"/>
      <c r="DH15" s="660"/>
      <c r="DI15" s="660"/>
      <c r="DJ15" s="660"/>
      <c r="DK15" s="660"/>
      <c r="DL15" s="660"/>
      <c r="DM15" s="660"/>
      <c r="DN15" s="660"/>
      <c r="DO15" s="660"/>
      <c r="DP15" s="661"/>
      <c r="DQ15" s="668">
        <v>1587032</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180243</v>
      </c>
      <c r="S16" s="660"/>
      <c r="T16" s="660"/>
      <c r="U16" s="660"/>
      <c r="V16" s="660"/>
      <c r="W16" s="660"/>
      <c r="X16" s="660"/>
      <c r="Y16" s="661"/>
      <c r="Z16" s="662">
        <v>0.6</v>
      </c>
      <c r="AA16" s="662"/>
      <c r="AB16" s="662"/>
      <c r="AC16" s="662"/>
      <c r="AD16" s="663">
        <v>180243</v>
      </c>
      <c r="AE16" s="663"/>
      <c r="AF16" s="663"/>
      <c r="AG16" s="663"/>
      <c r="AH16" s="663"/>
      <c r="AI16" s="663"/>
      <c r="AJ16" s="663"/>
      <c r="AK16" s="663"/>
      <c r="AL16" s="664">
        <v>1</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89850</v>
      </c>
      <c r="CS16" s="660"/>
      <c r="CT16" s="660"/>
      <c r="CU16" s="660"/>
      <c r="CV16" s="660"/>
      <c r="CW16" s="660"/>
      <c r="CX16" s="660"/>
      <c r="CY16" s="661"/>
      <c r="CZ16" s="662">
        <v>0.3</v>
      </c>
      <c r="DA16" s="662"/>
      <c r="DB16" s="662"/>
      <c r="DC16" s="662"/>
      <c r="DD16" s="668" t="s">
        <v>122</v>
      </c>
      <c r="DE16" s="660"/>
      <c r="DF16" s="660"/>
      <c r="DG16" s="660"/>
      <c r="DH16" s="660"/>
      <c r="DI16" s="660"/>
      <c r="DJ16" s="660"/>
      <c r="DK16" s="660"/>
      <c r="DL16" s="660"/>
      <c r="DM16" s="660"/>
      <c r="DN16" s="660"/>
      <c r="DO16" s="660"/>
      <c r="DP16" s="661"/>
      <c r="DQ16" s="668">
        <v>18075</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424443</v>
      </c>
      <c r="S17" s="660"/>
      <c r="T17" s="660"/>
      <c r="U17" s="660"/>
      <c r="V17" s="660"/>
      <c r="W17" s="660"/>
      <c r="X17" s="660"/>
      <c r="Y17" s="661"/>
      <c r="Z17" s="662">
        <v>1.3</v>
      </c>
      <c r="AA17" s="662"/>
      <c r="AB17" s="662"/>
      <c r="AC17" s="662"/>
      <c r="AD17" s="663">
        <v>424443</v>
      </c>
      <c r="AE17" s="663"/>
      <c r="AF17" s="663"/>
      <c r="AG17" s="663"/>
      <c r="AH17" s="663"/>
      <c r="AI17" s="663"/>
      <c r="AJ17" s="663"/>
      <c r="AK17" s="663"/>
      <c r="AL17" s="664">
        <v>2.4</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3095926</v>
      </c>
      <c r="CS17" s="660"/>
      <c r="CT17" s="660"/>
      <c r="CU17" s="660"/>
      <c r="CV17" s="660"/>
      <c r="CW17" s="660"/>
      <c r="CX17" s="660"/>
      <c r="CY17" s="661"/>
      <c r="CZ17" s="662">
        <v>9.6</v>
      </c>
      <c r="DA17" s="662"/>
      <c r="DB17" s="662"/>
      <c r="DC17" s="662"/>
      <c r="DD17" s="668" t="s">
        <v>122</v>
      </c>
      <c r="DE17" s="660"/>
      <c r="DF17" s="660"/>
      <c r="DG17" s="660"/>
      <c r="DH17" s="660"/>
      <c r="DI17" s="660"/>
      <c r="DJ17" s="660"/>
      <c r="DK17" s="660"/>
      <c r="DL17" s="660"/>
      <c r="DM17" s="660"/>
      <c r="DN17" s="660"/>
      <c r="DO17" s="660"/>
      <c r="DP17" s="661"/>
      <c r="DQ17" s="668">
        <v>3081906</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73692</v>
      </c>
      <c r="S18" s="660"/>
      <c r="T18" s="660"/>
      <c r="U18" s="660"/>
      <c r="V18" s="660"/>
      <c r="W18" s="660"/>
      <c r="X18" s="660"/>
      <c r="Y18" s="661"/>
      <c r="Z18" s="662">
        <v>0.2</v>
      </c>
      <c r="AA18" s="662"/>
      <c r="AB18" s="662"/>
      <c r="AC18" s="662"/>
      <c r="AD18" s="663">
        <v>73692</v>
      </c>
      <c r="AE18" s="663"/>
      <c r="AF18" s="663"/>
      <c r="AG18" s="663"/>
      <c r="AH18" s="663"/>
      <c r="AI18" s="663"/>
      <c r="AJ18" s="663"/>
      <c r="AK18" s="663"/>
      <c r="AL18" s="664">
        <v>0.4</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336944</v>
      </c>
      <c r="S19" s="660"/>
      <c r="T19" s="660"/>
      <c r="U19" s="660"/>
      <c r="V19" s="660"/>
      <c r="W19" s="660"/>
      <c r="X19" s="660"/>
      <c r="Y19" s="661"/>
      <c r="Z19" s="662">
        <v>1</v>
      </c>
      <c r="AA19" s="662"/>
      <c r="AB19" s="662"/>
      <c r="AC19" s="662"/>
      <c r="AD19" s="663">
        <v>336944</v>
      </c>
      <c r="AE19" s="663"/>
      <c r="AF19" s="663"/>
      <c r="AG19" s="663"/>
      <c r="AH19" s="663"/>
      <c r="AI19" s="663"/>
      <c r="AJ19" s="663"/>
      <c r="AK19" s="663"/>
      <c r="AL19" s="664">
        <v>1.9</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t="s">
        <v>122</v>
      </c>
      <c r="BH19" s="660"/>
      <c r="BI19" s="660"/>
      <c r="BJ19" s="660"/>
      <c r="BK19" s="660"/>
      <c r="BL19" s="660"/>
      <c r="BM19" s="660"/>
      <c r="BN19" s="661"/>
      <c r="BO19" s="662" t="s">
        <v>122</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13807</v>
      </c>
      <c r="S20" s="660"/>
      <c r="T20" s="660"/>
      <c r="U20" s="660"/>
      <c r="V20" s="660"/>
      <c r="W20" s="660"/>
      <c r="X20" s="660"/>
      <c r="Y20" s="661"/>
      <c r="Z20" s="662">
        <v>0</v>
      </c>
      <c r="AA20" s="662"/>
      <c r="AB20" s="662"/>
      <c r="AC20" s="662"/>
      <c r="AD20" s="663">
        <v>13807</v>
      </c>
      <c r="AE20" s="663"/>
      <c r="AF20" s="663"/>
      <c r="AG20" s="663"/>
      <c r="AH20" s="663"/>
      <c r="AI20" s="663"/>
      <c r="AJ20" s="663"/>
      <c r="AK20" s="663"/>
      <c r="AL20" s="664">
        <v>0.1</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t="s">
        <v>122</v>
      </c>
      <c r="BH20" s="660"/>
      <c r="BI20" s="660"/>
      <c r="BJ20" s="660"/>
      <c r="BK20" s="660"/>
      <c r="BL20" s="660"/>
      <c r="BM20" s="660"/>
      <c r="BN20" s="661"/>
      <c r="BO20" s="662" t="s">
        <v>122</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32276330</v>
      </c>
      <c r="CS20" s="660"/>
      <c r="CT20" s="660"/>
      <c r="CU20" s="660"/>
      <c r="CV20" s="660"/>
      <c r="CW20" s="660"/>
      <c r="CX20" s="660"/>
      <c r="CY20" s="661"/>
      <c r="CZ20" s="662">
        <v>100</v>
      </c>
      <c r="DA20" s="662"/>
      <c r="DB20" s="662"/>
      <c r="DC20" s="662"/>
      <c r="DD20" s="668">
        <v>1884369</v>
      </c>
      <c r="DE20" s="660"/>
      <c r="DF20" s="660"/>
      <c r="DG20" s="660"/>
      <c r="DH20" s="660"/>
      <c r="DI20" s="660"/>
      <c r="DJ20" s="660"/>
      <c r="DK20" s="660"/>
      <c r="DL20" s="660"/>
      <c r="DM20" s="660"/>
      <c r="DN20" s="660"/>
      <c r="DO20" s="660"/>
      <c r="DP20" s="661"/>
      <c r="DQ20" s="668">
        <v>21162880</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6751376</v>
      </c>
      <c r="S21" s="660"/>
      <c r="T21" s="660"/>
      <c r="U21" s="660"/>
      <c r="V21" s="660"/>
      <c r="W21" s="660"/>
      <c r="X21" s="660"/>
      <c r="Y21" s="661"/>
      <c r="Z21" s="662">
        <v>20.6</v>
      </c>
      <c r="AA21" s="662"/>
      <c r="AB21" s="662"/>
      <c r="AC21" s="662"/>
      <c r="AD21" s="663">
        <v>5720099</v>
      </c>
      <c r="AE21" s="663"/>
      <c r="AF21" s="663"/>
      <c r="AG21" s="663"/>
      <c r="AH21" s="663"/>
      <c r="AI21" s="663"/>
      <c r="AJ21" s="663"/>
      <c r="AK21" s="663"/>
      <c r="AL21" s="664">
        <v>31.9</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5720099</v>
      </c>
      <c r="S22" s="660"/>
      <c r="T22" s="660"/>
      <c r="U22" s="660"/>
      <c r="V22" s="660"/>
      <c r="W22" s="660"/>
      <c r="X22" s="660"/>
      <c r="Y22" s="661"/>
      <c r="Z22" s="662">
        <v>17.5</v>
      </c>
      <c r="AA22" s="662"/>
      <c r="AB22" s="662"/>
      <c r="AC22" s="662"/>
      <c r="AD22" s="663">
        <v>5720099</v>
      </c>
      <c r="AE22" s="663"/>
      <c r="AF22" s="663"/>
      <c r="AG22" s="663"/>
      <c r="AH22" s="663"/>
      <c r="AI22" s="663"/>
      <c r="AJ22" s="663"/>
      <c r="AK22" s="663"/>
      <c r="AL22" s="664">
        <v>31.9</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1031277</v>
      </c>
      <c r="S23" s="660"/>
      <c r="T23" s="660"/>
      <c r="U23" s="660"/>
      <c r="V23" s="660"/>
      <c r="W23" s="660"/>
      <c r="X23" s="660"/>
      <c r="Y23" s="661"/>
      <c r="Z23" s="662">
        <v>3.1</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17714409</v>
      </c>
      <c r="CS24" s="649"/>
      <c r="CT24" s="649"/>
      <c r="CU24" s="649"/>
      <c r="CV24" s="649"/>
      <c r="CW24" s="649"/>
      <c r="CX24" s="649"/>
      <c r="CY24" s="650"/>
      <c r="CZ24" s="653">
        <v>54.9</v>
      </c>
      <c r="DA24" s="654"/>
      <c r="DB24" s="654"/>
      <c r="DC24" s="670"/>
      <c r="DD24" s="694">
        <v>11527220</v>
      </c>
      <c r="DE24" s="649"/>
      <c r="DF24" s="649"/>
      <c r="DG24" s="649"/>
      <c r="DH24" s="649"/>
      <c r="DI24" s="649"/>
      <c r="DJ24" s="649"/>
      <c r="DK24" s="650"/>
      <c r="DL24" s="694">
        <v>10453716</v>
      </c>
      <c r="DM24" s="649"/>
      <c r="DN24" s="649"/>
      <c r="DO24" s="649"/>
      <c r="DP24" s="649"/>
      <c r="DQ24" s="649"/>
      <c r="DR24" s="649"/>
      <c r="DS24" s="649"/>
      <c r="DT24" s="649"/>
      <c r="DU24" s="649"/>
      <c r="DV24" s="650"/>
      <c r="DW24" s="653">
        <v>58.1</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18735133</v>
      </c>
      <c r="S25" s="660"/>
      <c r="T25" s="660"/>
      <c r="U25" s="660"/>
      <c r="V25" s="660"/>
      <c r="W25" s="660"/>
      <c r="X25" s="660"/>
      <c r="Y25" s="661"/>
      <c r="Z25" s="662">
        <v>57.2</v>
      </c>
      <c r="AA25" s="662"/>
      <c r="AB25" s="662"/>
      <c r="AC25" s="662"/>
      <c r="AD25" s="663">
        <v>17703856</v>
      </c>
      <c r="AE25" s="663"/>
      <c r="AF25" s="663"/>
      <c r="AG25" s="663"/>
      <c r="AH25" s="663"/>
      <c r="AI25" s="663"/>
      <c r="AJ25" s="663"/>
      <c r="AK25" s="663"/>
      <c r="AL25" s="664">
        <v>98.9</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5369432</v>
      </c>
      <c r="CS25" s="691"/>
      <c r="CT25" s="691"/>
      <c r="CU25" s="691"/>
      <c r="CV25" s="691"/>
      <c r="CW25" s="691"/>
      <c r="CX25" s="691"/>
      <c r="CY25" s="692"/>
      <c r="CZ25" s="664">
        <v>16.600000000000001</v>
      </c>
      <c r="DA25" s="689"/>
      <c r="DB25" s="689"/>
      <c r="DC25" s="693"/>
      <c r="DD25" s="668">
        <v>4839302</v>
      </c>
      <c r="DE25" s="691"/>
      <c r="DF25" s="691"/>
      <c r="DG25" s="691"/>
      <c r="DH25" s="691"/>
      <c r="DI25" s="691"/>
      <c r="DJ25" s="691"/>
      <c r="DK25" s="692"/>
      <c r="DL25" s="668">
        <v>4727895</v>
      </c>
      <c r="DM25" s="691"/>
      <c r="DN25" s="691"/>
      <c r="DO25" s="691"/>
      <c r="DP25" s="691"/>
      <c r="DQ25" s="691"/>
      <c r="DR25" s="691"/>
      <c r="DS25" s="691"/>
      <c r="DT25" s="691"/>
      <c r="DU25" s="691"/>
      <c r="DV25" s="692"/>
      <c r="DW25" s="664">
        <v>26.3</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5468</v>
      </c>
      <c r="S26" s="660"/>
      <c r="T26" s="660"/>
      <c r="U26" s="660"/>
      <c r="V26" s="660"/>
      <c r="W26" s="660"/>
      <c r="X26" s="660"/>
      <c r="Y26" s="661"/>
      <c r="Z26" s="662">
        <v>0</v>
      </c>
      <c r="AA26" s="662"/>
      <c r="AB26" s="662"/>
      <c r="AC26" s="662"/>
      <c r="AD26" s="663">
        <v>5468</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3340402</v>
      </c>
      <c r="CS26" s="660"/>
      <c r="CT26" s="660"/>
      <c r="CU26" s="660"/>
      <c r="CV26" s="660"/>
      <c r="CW26" s="660"/>
      <c r="CX26" s="660"/>
      <c r="CY26" s="661"/>
      <c r="CZ26" s="664">
        <v>10.3</v>
      </c>
      <c r="DA26" s="689"/>
      <c r="DB26" s="689"/>
      <c r="DC26" s="693"/>
      <c r="DD26" s="668">
        <v>3154089</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87957</v>
      </c>
      <c r="S27" s="660"/>
      <c r="T27" s="660"/>
      <c r="U27" s="660"/>
      <c r="V27" s="660"/>
      <c r="W27" s="660"/>
      <c r="X27" s="660"/>
      <c r="Y27" s="661"/>
      <c r="Z27" s="662">
        <v>0.3</v>
      </c>
      <c r="AA27" s="662"/>
      <c r="AB27" s="662"/>
      <c r="AC27" s="662"/>
      <c r="AD27" s="663">
        <v>1</v>
      </c>
      <c r="AE27" s="663"/>
      <c r="AF27" s="663"/>
      <c r="AG27" s="663"/>
      <c r="AH27" s="663"/>
      <c r="AI27" s="663"/>
      <c r="AJ27" s="663"/>
      <c r="AK27" s="663"/>
      <c r="AL27" s="664">
        <v>0</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8859692</v>
      </c>
      <c r="BH27" s="660"/>
      <c r="BI27" s="660"/>
      <c r="BJ27" s="660"/>
      <c r="BK27" s="660"/>
      <c r="BL27" s="660"/>
      <c r="BM27" s="660"/>
      <c r="BN27" s="661"/>
      <c r="BO27" s="662">
        <v>100</v>
      </c>
      <c r="BP27" s="662"/>
      <c r="BQ27" s="662"/>
      <c r="BR27" s="662"/>
      <c r="BS27" s="663">
        <v>146532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9249051</v>
      </c>
      <c r="CS27" s="691"/>
      <c r="CT27" s="691"/>
      <c r="CU27" s="691"/>
      <c r="CV27" s="691"/>
      <c r="CW27" s="691"/>
      <c r="CX27" s="691"/>
      <c r="CY27" s="692"/>
      <c r="CZ27" s="664">
        <v>28.7</v>
      </c>
      <c r="DA27" s="689"/>
      <c r="DB27" s="689"/>
      <c r="DC27" s="693"/>
      <c r="DD27" s="668">
        <v>3606012</v>
      </c>
      <c r="DE27" s="691"/>
      <c r="DF27" s="691"/>
      <c r="DG27" s="691"/>
      <c r="DH27" s="691"/>
      <c r="DI27" s="691"/>
      <c r="DJ27" s="691"/>
      <c r="DK27" s="692"/>
      <c r="DL27" s="668">
        <v>2643915</v>
      </c>
      <c r="DM27" s="691"/>
      <c r="DN27" s="691"/>
      <c r="DO27" s="691"/>
      <c r="DP27" s="691"/>
      <c r="DQ27" s="691"/>
      <c r="DR27" s="691"/>
      <c r="DS27" s="691"/>
      <c r="DT27" s="691"/>
      <c r="DU27" s="691"/>
      <c r="DV27" s="692"/>
      <c r="DW27" s="664">
        <v>14.7</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172781</v>
      </c>
      <c r="S28" s="660"/>
      <c r="T28" s="660"/>
      <c r="U28" s="660"/>
      <c r="V28" s="660"/>
      <c r="W28" s="660"/>
      <c r="X28" s="660"/>
      <c r="Y28" s="661"/>
      <c r="Z28" s="662">
        <v>0.5</v>
      </c>
      <c r="AA28" s="662"/>
      <c r="AB28" s="662"/>
      <c r="AC28" s="662"/>
      <c r="AD28" s="663">
        <v>77348</v>
      </c>
      <c r="AE28" s="663"/>
      <c r="AF28" s="663"/>
      <c r="AG28" s="663"/>
      <c r="AH28" s="663"/>
      <c r="AI28" s="663"/>
      <c r="AJ28" s="663"/>
      <c r="AK28" s="663"/>
      <c r="AL28" s="664">
        <v>0.4</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3095926</v>
      </c>
      <c r="CS28" s="660"/>
      <c r="CT28" s="660"/>
      <c r="CU28" s="660"/>
      <c r="CV28" s="660"/>
      <c r="CW28" s="660"/>
      <c r="CX28" s="660"/>
      <c r="CY28" s="661"/>
      <c r="CZ28" s="664">
        <v>9.6</v>
      </c>
      <c r="DA28" s="689"/>
      <c r="DB28" s="689"/>
      <c r="DC28" s="693"/>
      <c r="DD28" s="668">
        <v>3081906</v>
      </c>
      <c r="DE28" s="660"/>
      <c r="DF28" s="660"/>
      <c r="DG28" s="660"/>
      <c r="DH28" s="660"/>
      <c r="DI28" s="660"/>
      <c r="DJ28" s="660"/>
      <c r="DK28" s="661"/>
      <c r="DL28" s="668">
        <v>3081906</v>
      </c>
      <c r="DM28" s="660"/>
      <c r="DN28" s="660"/>
      <c r="DO28" s="660"/>
      <c r="DP28" s="660"/>
      <c r="DQ28" s="660"/>
      <c r="DR28" s="660"/>
      <c r="DS28" s="660"/>
      <c r="DT28" s="660"/>
      <c r="DU28" s="660"/>
      <c r="DV28" s="661"/>
      <c r="DW28" s="664">
        <v>17.100000000000001</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43182</v>
      </c>
      <c r="S29" s="660"/>
      <c r="T29" s="660"/>
      <c r="U29" s="660"/>
      <c r="V29" s="660"/>
      <c r="W29" s="660"/>
      <c r="X29" s="660"/>
      <c r="Y29" s="661"/>
      <c r="Z29" s="662">
        <v>0.1</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3095926</v>
      </c>
      <c r="CS29" s="691"/>
      <c r="CT29" s="691"/>
      <c r="CU29" s="691"/>
      <c r="CV29" s="691"/>
      <c r="CW29" s="691"/>
      <c r="CX29" s="691"/>
      <c r="CY29" s="692"/>
      <c r="CZ29" s="664">
        <v>9.6</v>
      </c>
      <c r="DA29" s="689"/>
      <c r="DB29" s="689"/>
      <c r="DC29" s="693"/>
      <c r="DD29" s="668">
        <v>3081906</v>
      </c>
      <c r="DE29" s="691"/>
      <c r="DF29" s="691"/>
      <c r="DG29" s="691"/>
      <c r="DH29" s="691"/>
      <c r="DI29" s="691"/>
      <c r="DJ29" s="691"/>
      <c r="DK29" s="692"/>
      <c r="DL29" s="668">
        <v>3081906</v>
      </c>
      <c r="DM29" s="691"/>
      <c r="DN29" s="691"/>
      <c r="DO29" s="691"/>
      <c r="DP29" s="691"/>
      <c r="DQ29" s="691"/>
      <c r="DR29" s="691"/>
      <c r="DS29" s="691"/>
      <c r="DT29" s="691"/>
      <c r="DU29" s="691"/>
      <c r="DV29" s="692"/>
      <c r="DW29" s="664">
        <v>17.100000000000001</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6239647</v>
      </c>
      <c r="S30" s="660"/>
      <c r="T30" s="660"/>
      <c r="U30" s="660"/>
      <c r="V30" s="660"/>
      <c r="W30" s="660"/>
      <c r="X30" s="660"/>
      <c r="Y30" s="661"/>
      <c r="Z30" s="662">
        <v>19</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2974334</v>
      </c>
      <c r="CS30" s="660"/>
      <c r="CT30" s="660"/>
      <c r="CU30" s="660"/>
      <c r="CV30" s="660"/>
      <c r="CW30" s="660"/>
      <c r="CX30" s="660"/>
      <c r="CY30" s="661"/>
      <c r="CZ30" s="664">
        <v>9.1999999999999993</v>
      </c>
      <c r="DA30" s="689"/>
      <c r="DB30" s="689"/>
      <c r="DC30" s="693"/>
      <c r="DD30" s="668">
        <v>2960577</v>
      </c>
      <c r="DE30" s="660"/>
      <c r="DF30" s="660"/>
      <c r="DG30" s="660"/>
      <c r="DH30" s="660"/>
      <c r="DI30" s="660"/>
      <c r="DJ30" s="660"/>
      <c r="DK30" s="661"/>
      <c r="DL30" s="668">
        <v>2960577</v>
      </c>
      <c r="DM30" s="660"/>
      <c r="DN30" s="660"/>
      <c r="DO30" s="660"/>
      <c r="DP30" s="660"/>
      <c r="DQ30" s="660"/>
      <c r="DR30" s="660"/>
      <c r="DS30" s="660"/>
      <c r="DT30" s="660"/>
      <c r="DU30" s="660"/>
      <c r="DV30" s="661"/>
      <c r="DW30" s="664">
        <v>16.5</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99.1</v>
      </c>
      <c r="BH31" s="703"/>
      <c r="BI31" s="703"/>
      <c r="BJ31" s="703"/>
      <c r="BK31" s="703"/>
      <c r="BL31" s="703"/>
      <c r="BM31" s="654">
        <v>97.3</v>
      </c>
      <c r="BN31" s="703"/>
      <c r="BO31" s="703"/>
      <c r="BP31" s="703"/>
      <c r="BQ31" s="704"/>
      <c r="BR31" s="715">
        <v>99.2</v>
      </c>
      <c r="BS31" s="703"/>
      <c r="BT31" s="703"/>
      <c r="BU31" s="703"/>
      <c r="BV31" s="703"/>
      <c r="BW31" s="703"/>
      <c r="BX31" s="654">
        <v>97.6</v>
      </c>
      <c r="BY31" s="703"/>
      <c r="BZ31" s="703"/>
      <c r="CA31" s="703"/>
      <c r="CB31" s="704"/>
      <c r="CD31" s="697"/>
      <c r="CE31" s="698"/>
      <c r="CF31" s="656" t="s">
        <v>300</v>
      </c>
      <c r="CG31" s="657"/>
      <c r="CH31" s="657"/>
      <c r="CI31" s="657"/>
      <c r="CJ31" s="657"/>
      <c r="CK31" s="657"/>
      <c r="CL31" s="657"/>
      <c r="CM31" s="657"/>
      <c r="CN31" s="657"/>
      <c r="CO31" s="657"/>
      <c r="CP31" s="657"/>
      <c r="CQ31" s="658"/>
      <c r="CR31" s="659">
        <v>121592</v>
      </c>
      <c r="CS31" s="691"/>
      <c r="CT31" s="691"/>
      <c r="CU31" s="691"/>
      <c r="CV31" s="691"/>
      <c r="CW31" s="691"/>
      <c r="CX31" s="691"/>
      <c r="CY31" s="692"/>
      <c r="CZ31" s="664">
        <v>0.4</v>
      </c>
      <c r="DA31" s="689"/>
      <c r="DB31" s="689"/>
      <c r="DC31" s="693"/>
      <c r="DD31" s="668">
        <v>121329</v>
      </c>
      <c r="DE31" s="691"/>
      <c r="DF31" s="691"/>
      <c r="DG31" s="691"/>
      <c r="DH31" s="691"/>
      <c r="DI31" s="691"/>
      <c r="DJ31" s="691"/>
      <c r="DK31" s="692"/>
      <c r="DL31" s="668">
        <v>121329</v>
      </c>
      <c r="DM31" s="691"/>
      <c r="DN31" s="691"/>
      <c r="DO31" s="691"/>
      <c r="DP31" s="691"/>
      <c r="DQ31" s="691"/>
      <c r="DR31" s="691"/>
      <c r="DS31" s="691"/>
      <c r="DT31" s="691"/>
      <c r="DU31" s="691"/>
      <c r="DV31" s="692"/>
      <c r="DW31" s="664">
        <v>0.7</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2528240</v>
      </c>
      <c r="S32" s="660"/>
      <c r="T32" s="660"/>
      <c r="U32" s="660"/>
      <c r="V32" s="660"/>
      <c r="W32" s="660"/>
      <c r="X32" s="660"/>
      <c r="Y32" s="661"/>
      <c r="Z32" s="662">
        <v>7.7</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v>
      </c>
      <c r="BH32" s="691"/>
      <c r="BI32" s="691"/>
      <c r="BJ32" s="691"/>
      <c r="BK32" s="691"/>
      <c r="BL32" s="691"/>
      <c r="BM32" s="665">
        <v>97.6</v>
      </c>
      <c r="BN32" s="691"/>
      <c r="BO32" s="691"/>
      <c r="BP32" s="691"/>
      <c r="BQ32" s="714"/>
      <c r="BR32" s="716">
        <v>99.1</v>
      </c>
      <c r="BS32" s="691"/>
      <c r="BT32" s="691"/>
      <c r="BU32" s="691"/>
      <c r="BV32" s="691"/>
      <c r="BW32" s="691"/>
      <c r="BX32" s="665">
        <v>97.8</v>
      </c>
      <c r="BY32" s="691"/>
      <c r="BZ32" s="691"/>
      <c r="CA32" s="691"/>
      <c r="CB32" s="714"/>
      <c r="CD32" s="699"/>
      <c r="CE32" s="700"/>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112717</v>
      </c>
      <c r="S33" s="660"/>
      <c r="T33" s="660"/>
      <c r="U33" s="660"/>
      <c r="V33" s="660"/>
      <c r="W33" s="660"/>
      <c r="X33" s="660"/>
      <c r="Y33" s="661"/>
      <c r="Z33" s="662">
        <v>0.3</v>
      </c>
      <c r="AA33" s="662"/>
      <c r="AB33" s="662"/>
      <c r="AC33" s="662"/>
      <c r="AD33" s="663">
        <v>90680</v>
      </c>
      <c r="AE33" s="663"/>
      <c r="AF33" s="663"/>
      <c r="AG33" s="663"/>
      <c r="AH33" s="663"/>
      <c r="AI33" s="663"/>
      <c r="AJ33" s="663"/>
      <c r="AK33" s="663"/>
      <c r="AL33" s="664">
        <v>0.5</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99.2</v>
      </c>
      <c r="BH33" s="718"/>
      <c r="BI33" s="718"/>
      <c r="BJ33" s="718"/>
      <c r="BK33" s="718"/>
      <c r="BL33" s="718"/>
      <c r="BM33" s="719">
        <v>96.8</v>
      </c>
      <c r="BN33" s="718"/>
      <c r="BO33" s="718"/>
      <c r="BP33" s="718"/>
      <c r="BQ33" s="720"/>
      <c r="BR33" s="717">
        <v>99.3</v>
      </c>
      <c r="BS33" s="718"/>
      <c r="BT33" s="718"/>
      <c r="BU33" s="718"/>
      <c r="BV33" s="718"/>
      <c r="BW33" s="718"/>
      <c r="BX33" s="719">
        <v>97.3</v>
      </c>
      <c r="BY33" s="718"/>
      <c r="BZ33" s="718"/>
      <c r="CA33" s="718"/>
      <c r="CB33" s="720"/>
      <c r="CD33" s="656" t="s">
        <v>307</v>
      </c>
      <c r="CE33" s="657"/>
      <c r="CF33" s="657"/>
      <c r="CG33" s="657"/>
      <c r="CH33" s="657"/>
      <c r="CI33" s="657"/>
      <c r="CJ33" s="657"/>
      <c r="CK33" s="657"/>
      <c r="CL33" s="657"/>
      <c r="CM33" s="657"/>
      <c r="CN33" s="657"/>
      <c r="CO33" s="657"/>
      <c r="CP33" s="657"/>
      <c r="CQ33" s="658"/>
      <c r="CR33" s="659">
        <v>12587702</v>
      </c>
      <c r="CS33" s="691"/>
      <c r="CT33" s="691"/>
      <c r="CU33" s="691"/>
      <c r="CV33" s="691"/>
      <c r="CW33" s="691"/>
      <c r="CX33" s="691"/>
      <c r="CY33" s="692"/>
      <c r="CZ33" s="664">
        <v>39</v>
      </c>
      <c r="DA33" s="689"/>
      <c r="DB33" s="689"/>
      <c r="DC33" s="693"/>
      <c r="DD33" s="668">
        <v>9465657</v>
      </c>
      <c r="DE33" s="691"/>
      <c r="DF33" s="691"/>
      <c r="DG33" s="691"/>
      <c r="DH33" s="691"/>
      <c r="DI33" s="691"/>
      <c r="DJ33" s="691"/>
      <c r="DK33" s="692"/>
      <c r="DL33" s="668">
        <v>7434894</v>
      </c>
      <c r="DM33" s="691"/>
      <c r="DN33" s="691"/>
      <c r="DO33" s="691"/>
      <c r="DP33" s="691"/>
      <c r="DQ33" s="691"/>
      <c r="DR33" s="691"/>
      <c r="DS33" s="691"/>
      <c r="DT33" s="691"/>
      <c r="DU33" s="691"/>
      <c r="DV33" s="692"/>
      <c r="DW33" s="664">
        <v>41.3</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704940</v>
      </c>
      <c r="S34" s="660"/>
      <c r="T34" s="660"/>
      <c r="U34" s="660"/>
      <c r="V34" s="660"/>
      <c r="W34" s="660"/>
      <c r="X34" s="660"/>
      <c r="Y34" s="661"/>
      <c r="Z34" s="662">
        <v>2.2000000000000002</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2958063</v>
      </c>
      <c r="CS34" s="660"/>
      <c r="CT34" s="660"/>
      <c r="CU34" s="660"/>
      <c r="CV34" s="660"/>
      <c r="CW34" s="660"/>
      <c r="CX34" s="660"/>
      <c r="CY34" s="661"/>
      <c r="CZ34" s="664">
        <v>9.1999999999999993</v>
      </c>
      <c r="DA34" s="689"/>
      <c r="DB34" s="689"/>
      <c r="DC34" s="693"/>
      <c r="DD34" s="668">
        <v>2201762</v>
      </c>
      <c r="DE34" s="660"/>
      <c r="DF34" s="660"/>
      <c r="DG34" s="660"/>
      <c r="DH34" s="660"/>
      <c r="DI34" s="660"/>
      <c r="DJ34" s="660"/>
      <c r="DK34" s="661"/>
      <c r="DL34" s="668">
        <v>2089323</v>
      </c>
      <c r="DM34" s="660"/>
      <c r="DN34" s="660"/>
      <c r="DO34" s="660"/>
      <c r="DP34" s="660"/>
      <c r="DQ34" s="660"/>
      <c r="DR34" s="660"/>
      <c r="DS34" s="660"/>
      <c r="DT34" s="660"/>
      <c r="DU34" s="660"/>
      <c r="DV34" s="661"/>
      <c r="DW34" s="664">
        <v>11.6</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1438949</v>
      </c>
      <c r="S35" s="660"/>
      <c r="T35" s="660"/>
      <c r="U35" s="660"/>
      <c r="V35" s="660"/>
      <c r="W35" s="660"/>
      <c r="X35" s="660"/>
      <c r="Y35" s="661"/>
      <c r="Z35" s="662">
        <v>4.4000000000000004</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289437</v>
      </c>
      <c r="CS35" s="691"/>
      <c r="CT35" s="691"/>
      <c r="CU35" s="691"/>
      <c r="CV35" s="691"/>
      <c r="CW35" s="691"/>
      <c r="CX35" s="691"/>
      <c r="CY35" s="692"/>
      <c r="CZ35" s="664">
        <v>0.9</v>
      </c>
      <c r="DA35" s="689"/>
      <c r="DB35" s="689"/>
      <c r="DC35" s="693"/>
      <c r="DD35" s="668">
        <v>252392</v>
      </c>
      <c r="DE35" s="691"/>
      <c r="DF35" s="691"/>
      <c r="DG35" s="691"/>
      <c r="DH35" s="691"/>
      <c r="DI35" s="691"/>
      <c r="DJ35" s="691"/>
      <c r="DK35" s="692"/>
      <c r="DL35" s="668">
        <v>251832</v>
      </c>
      <c r="DM35" s="691"/>
      <c r="DN35" s="691"/>
      <c r="DO35" s="691"/>
      <c r="DP35" s="691"/>
      <c r="DQ35" s="691"/>
      <c r="DR35" s="691"/>
      <c r="DS35" s="691"/>
      <c r="DT35" s="691"/>
      <c r="DU35" s="691"/>
      <c r="DV35" s="692"/>
      <c r="DW35" s="664">
        <v>1.4</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572005</v>
      </c>
      <c r="S36" s="660"/>
      <c r="T36" s="660"/>
      <c r="U36" s="660"/>
      <c r="V36" s="660"/>
      <c r="W36" s="660"/>
      <c r="X36" s="660"/>
      <c r="Y36" s="661"/>
      <c r="Z36" s="662">
        <v>1.7</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4958070</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166107</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4215913</v>
      </c>
      <c r="CS36" s="660"/>
      <c r="CT36" s="660"/>
      <c r="CU36" s="660"/>
      <c r="CV36" s="660"/>
      <c r="CW36" s="660"/>
      <c r="CX36" s="660"/>
      <c r="CY36" s="661"/>
      <c r="CZ36" s="664">
        <v>13.1</v>
      </c>
      <c r="DA36" s="689"/>
      <c r="DB36" s="689"/>
      <c r="DC36" s="693"/>
      <c r="DD36" s="668">
        <v>3652887</v>
      </c>
      <c r="DE36" s="660"/>
      <c r="DF36" s="660"/>
      <c r="DG36" s="660"/>
      <c r="DH36" s="660"/>
      <c r="DI36" s="660"/>
      <c r="DJ36" s="660"/>
      <c r="DK36" s="661"/>
      <c r="DL36" s="668">
        <v>3003221</v>
      </c>
      <c r="DM36" s="660"/>
      <c r="DN36" s="660"/>
      <c r="DO36" s="660"/>
      <c r="DP36" s="660"/>
      <c r="DQ36" s="660"/>
      <c r="DR36" s="660"/>
      <c r="DS36" s="660"/>
      <c r="DT36" s="660"/>
      <c r="DU36" s="660"/>
      <c r="DV36" s="661"/>
      <c r="DW36" s="664">
        <v>16.7</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384808</v>
      </c>
      <c r="S37" s="660"/>
      <c r="T37" s="660"/>
      <c r="U37" s="660"/>
      <c r="V37" s="660"/>
      <c r="W37" s="660"/>
      <c r="X37" s="660"/>
      <c r="Y37" s="661"/>
      <c r="Z37" s="662">
        <v>1.2</v>
      </c>
      <c r="AA37" s="662"/>
      <c r="AB37" s="662"/>
      <c r="AC37" s="662"/>
      <c r="AD37" s="663">
        <v>32212</v>
      </c>
      <c r="AE37" s="663"/>
      <c r="AF37" s="663"/>
      <c r="AG37" s="663"/>
      <c r="AH37" s="663"/>
      <c r="AI37" s="663"/>
      <c r="AJ37" s="663"/>
      <c r="AK37" s="663"/>
      <c r="AL37" s="664">
        <v>0.2</v>
      </c>
      <c r="AM37" s="665"/>
      <c r="AN37" s="665"/>
      <c r="AO37" s="666"/>
      <c r="AQ37" s="722" t="s">
        <v>319</v>
      </c>
      <c r="AR37" s="723"/>
      <c r="AS37" s="723"/>
      <c r="AT37" s="723"/>
      <c r="AU37" s="723"/>
      <c r="AV37" s="723"/>
      <c r="AW37" s="723"/>
      <c r="AX37" s="723"/>
      <c r="AY37" s="724"/>
      <c r="AZ37" s="659">
        <v>991697</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166107</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1440480</v>
      </c>
      <c r="CS37" s="691"/>
      <c r="CT37" s="691"/>
      <c r="CU37" s="691"/>
      <c r="CV37" s="691"/>
      <c r="CW37" s="691"/>
      <c r="CX37" s="691"/>
      <c r="CY37" s="692"/>
      <c r="CZ37" s="664">
        <v>4.5</v>
      </c>
      <c r="DA37" s="689"/>
      <c r="DB37" s="689"/>
      <c r="DC37" s="693"/>
      <c r="DD37" s="668">
        <v>1219971</v>
      </c>
      <c r="DE37" s="691"/>
      <c r="DF37" s="691"/>
      <c r="DG37" s="691"/>
      <c r="DH37" s="691"/>
      <c r="DI37" s="691"/>
      <c r="DJ37" s="691"/>
      <c r="DK37" s="692"/>
      <c r="DL37" s="668">
        <v>1186777</v>
      </c>
      <c r="DM37" s="691"/>
      <c r="DN37" s="691"/>
      <c r="DO37" s="691"/>
      <c r="DP37" s="691"/>
      <c r="DQ37" s="691"/>
      <c r="DR37" s="691"/>
      <c r="DS37" s="691"/>
      <c r="DT37" s="691"/>
      <c r="DU37" s="691"/>
      <c r="DV37" s="692"/>
      <c r="DW37" s="664">
        <v>6.6</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1736700</v>
      </c>
      <c r="S38" s="660"/>
      <c r="T38" s="660"/>
      <c r="U38" s="660"/>
      <c r="V38" s="660"/>
      <c r="W38" s="660"/>
      <c r="X38" s="660"/>
      <c r="Y38" s="661"/>
      <c r="Z38" s="662">
        <v>5.3</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723241</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9263</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3038724</v>
      </c>
      <c r="CS38" s="660"/>
      <c r="CT38" s="660"/>
      <c r="CU38" s="660"/>
      <c r="CV38" s="660"/>
      <c r="CW38" s="660"/>
      <c r="CX38" s="660"/>
      <c r="CY38" s="661"/>
      <c r="CZ38" s="664">
        <v>9.4</v>
      </c>
      <c r="DA38" s="689"/>
      <c r="DB38" s="689"/>
      <c r="DC38" s="693"/>
      <c r="DD38" s="668">
        <v>2377997</v>
      </c>
      <c r="DE38" s="660"/>
      <c r="DF38" s="660"/>
      <c r="DG38" s="660"/>
      <c r="DH38" s="660"/>
      <c r="DI38" s="660"/>
      <c r="DJ38" s="660"/>
      <c r="DK38" s="661"/>
      <c r="DL38" s="668">
        <v>2090518</v>
      </c>
      <c r="DM38" s="660"/>
      <c r="DN38" s="660"/>
      <c r="DO38" s="660"/>
      <c r="DP38" s="660"/>
      <c r="DQ38" s="660"/>
      <c r="DR38" s="660"/>
      <c r="DS38" s="660"/>
      <c r="DT38" s="660"/>
      <c r="DU38" s="660"/>
      <c r="DV38" s="661"/>
      <c r="DW38" s="664">
        <v>11.6</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204408</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13340</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1407305</v>
      </c>
      <c r="CS39" s="691"/>
      <c r="CT39" s="691"/>
      <c r="CU39" s="691"/>
      <c r="CV39" s="691"/>
      <c r="CW39" s="691"/>
      <c r="CX39" s="691"/>
      <c r="CY39" s="692"/>
      <c r="CZ39" s="664">
        <v>4.4000000000000004</v>
      </c>
      <c r="DA39" s="689"/>
      <c r="DB39" s="689"/>
      <c r="DC39" s="693"/>
      <c r="DD39" s="668">
        <v>448755</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v>77400</v>
      </c>
      <c r="S40" s="660"/>
      <c r="T40" s="660"/>
      <c r="U40" s="660"/>
      <c r="V40" s="660"/>
      <c r="W40" s="660"/>
      <c r="X40" s="660"/>
      <c r="Y40" s="661"/>
      <c r="Z40" s="662">
        <v>0.2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105</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678260</v>
      </c>
      <c r="CS40" s="660"/>
      <c r="CT40" s="660"/>
      <c r="CU40" s="660"/>
      <c r="CV40" s="660"/>
      <c r="CW40" s="660"/>
      <c r="CX40" s="660"/>
      <c r="CY40" s="661"/>
      <c r="CZ40" s="664">
        <v>2.1</v>
      </c>
      <c r="DA40" s="689"/>
      <c r="DB40" s="689"/>
      <c r="DC40" s="693"/>
      <c r="DD40" s="668">
        <v>531864</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32762527</v>
      </c>
      <c r="S41" s="732"/>
      <c r="T41" s="732"/>
      <c r="U41" s="732"/>
      <c r="V41" s="732"/>
      <c r="W41" s="732"/>
      <c r="X41" s="732"/>
      <c r="Y41" s="736"/>
      <c r="Z41" s="737">
        <v>100</v>
      </c>
      <c r="AA41" s="737"/>
      <c r="AB41" s="737"/>
      <c r="AC41" s="737"/>
      <c r="AD41" s="738">
        <v>17909565</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646517</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2392207</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414</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1974219</v>
      </c>
      <c r="CS42" s="691"/>
      <c r="CT42" s="691"/>
      <c r="CU42" s="691"/>
      <c r="CV42" s="691"/>
      <c r="CW42" s="691"/>
      <c r="CX42" s="691"/>
      <c r="CY42" s="692"/>
      <c r="CZ42" s="664">
        <v>6.1</v>
      </c>
      <c r="DA42" s="689"/>
      <c r="DB42" s="689"/>
      <c r="DC42" s="693"/>
      <c r="DD42" s="668">
        <v>170003</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35505</v>
      </c>
      <c r="CS43" s="691"/>
      <c r="CT43" s="691"/>
      <c r="CU43" s="691"/>
      <c r="CV43" s="691"/>
      <c r="CW43" s="691"/>
      <c r="CX43" s="691"/>
      <c r="CY43" s="692"/>
      <c r="CZ43" s="664">
        <v>0.1</v>
      </c>
      <c r="DA43" s="689"/>
      <c r="DB43" s="689"/>
      <c r="DC43" s="693"/>
      <c r="DD43" s="668">
        <v>35505</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1884369</v>
      </c>
      <c r="CS44" s="660"/>
      <c r="CT44" s="660"/>
      <c r="CU44" s="660"/>
      <c r="CV44" s="660"/>
      <c r="CW44" s="660"/>
      <c r="CX44" s="660"/>
      <c r="CY44" s="661"/>
      <c r="CZ44" s="664">
        <v>5.8</v>
      </c>
      <c r="DA44" s="665"/>
      <c r="DB44" s="665"/>
      <c r="DC44" s="671"/>
      <c r="DD44" s="668">
        <v>151928</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833409</v>
      </c>
      <c r="CS45" s="691"/>
      <c r="CT45" s="691"/>
      <c r="CU45" s="691"/>
      <c r="CV45" s="691"/>
      <c r="CW45" s="691"/>
      <c r="CX45" s="691"/>
      <c r="CY45" s="692"/>
      <c r="CZ45" s="664">
        <v>2.6</v>
      </c>
      <c r="DA45" s="689"/>
      <c r="DB45" s="689"/>
      <c r="DC45" s="693"/>
      <c r="DD45" s="668">
        <v>46005</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1031199</v>
      </c>
      <c r="CS46" s="660"/>
      <c r="CT46" s="660"/>
      <c r="CU46" s="660"/>
      <c r="CV46" s="660"/>
      <c r="CW46" s="660"/>
      <c r="CX46" s="660"/>
      <c r="CY46" s="661"/>
      <c r="CZ46" s="664">
        <v>3.2</v>
      </c>
      <c r="DA46" s="665"/>
      <c r="DB46" s="665"/>
      <c r="DC46" s="671"/>
      <c r="DD46" s="668">
        <v>102091</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v>89850</v>
      </c>
      <c r="CS47" s="691"/>
      <c r="CT47" s="691"/>
      <c r="CU47" s="691"/>
      <c r="CV47" s="691"/>
      <c r="CW47" s="691"/>
      <c r="CX47" s="691"/>
      <c r="CY47" s="692"/>
      <c r="CZ47" s="664">
        <v>0.3</v>
      </c>
      <c r="DA47" s="689"/>
      <c r="DB47" s="689"/>
      <c r="DC47" s="693"/>
      <c r="DD47" s="668">
        <v>18075</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32276330</v>
      </c>
      <c r="CS49" s="718"/>
      <c r="CT49" s="718"/>
      <c r="CU49" s="718"/>
      <c r="CV49" s="718"/>
      <c r="CW49" s="718"/>
      <c r="CX49" s="718"/>
      <c r="CY49" s="747"/>
      <c r="CZ49" s="739">
        <v>100</v>
      </c>
      <c r="DA49" s="748"/>
      <c r="DB49" s="748"/>
      <c r="DC49" s="749"/>
      <c r="DD49" s="750">
        <v>21162880</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34R23TFdyKmZUGEYKx4qHfxau4mZJh2pCHCfhqVrwwhew806hHQxJCgIX72k6VbD4kTBqSJYRXN5XBsy0GaY4w==" saltValue="zHNwKGlgOYW/4rNGtdQ+V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election activeCell="Q13" sqref="Q13:U13"/>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32743</v>
      </c>
      <c r="R7" s="789"/>
      <c r="S7" s="789"/>
      <c r="T7" s="789"/>
      <c r="U7" s="789"/>
      <c r="V7" s="789">
        <v>32259</v>
      </c>
      <c r="W7" s="789"/>
      <c r="X7" s="789"/>
      <c r="Y7" s="789"/>
      <c r="Z7" s="789"/>
      <c r="AA7" s="789">
        <v>484</v>
      </c>
      <c r="AB7" s="789"/>
      <c r="AC7" s="789"/>
      <c r="AD7" s="789"/>
      <c r="AE7" s="790"/>
      <c r="AF7" s="791">
        <v>381</v>
      </c>
      <c r="AG7" s="792"/>
      <c r="AH7" s="792"/>
      <c r="AI7" s="792"/>
      <c r="AJ7" s="793"/>
      <c r="AK7" s="794">
        <v>1397</v>
      </c>
      <c r="AL7" s="795"/>
      <c r="AM7" s="795"/>
      <c r="AN7" s="795"/>
      <c r="AO7" s="795"/>
      <c r="AP7" s="795">
        <v>30378</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566</v>
      </c>
      <c r="BT7" s="783"/>
      <c r="BU7" s="783"/>
      <c r="BV7" s="783"/>
      <c r="BW7" s="783"/>
      <c r="BX7" s="783"/>
      <c r="BY7" s="783"/>
      <c r="BZ7" s="783"/>
      <c r="CA7" s="783"/>
      <c r="CB7" s="783"/>
      <c r="CC7" s="783"/>
      <c r="CD7" s="783"/>
      <c r="CE7" s="783"/>
      <c r="CF7" s="783"/>
      <c r="CG7" s="798"/>
      <c r="CH7" s="779">
        <v>12</v>
      </c>
      <c r="CI7" s="780"/>
      <c r="CJ7" s="780"/>
      <c r="CK7" s="780"/>
      <c r="CL7" s="781"/>
      <c r="CM7" s="779">
        <v>456</v>
      </c>
      <c r="CN7" s="780"/>
      <c r="CO7" s="780"/>
      <c r="CP7" s="780"/>
      <c r="CQ7" s="781"/>
      <c r="CR7" s="779">
        <v>25</v>
      </c>
      <c r="CS7" s="780"/>
      <c r="CT7" s="780"/>
      <c r="CU7" s="780"/>
      <c r="CV7" s="781"/>
      <c r="CW7" s="779" t="s">
        <v>489</v>
      </c>
      <c r="CX7" s="780"/>
      <c r="CY7" s="780"/>
      <c r="CZ7" s="780"/>
      <c r="DA7" s="781"/>
      <c r="DB7" s="779" t="s">
        <v>567</v>
      </c>
      <c r="DC7" s="780"/>
      <c r="DD7" s="780"/>
      <c r="DE7" s="780"/>
      <c r="DF7" s="781"/>
      <c r="DG7" s="779" t="s">
        <v>567</v>
      </c>
      <c r="DH7" s="780"/>
      <c r="DI7" s="780"/>
      <c r="DJ7" s="780"/>
      <c r="DK7" s="781"/>
      <c r="DL7" s="779" t="s">
        <v>567</v>
      </c>
      <c r="DM7" s="780"/>
      <c r="DN7" s="780"/>
      <c r="DO7" s="780"/>
      <c r="DP7" s="781"/>
      <c r="DQ7" s="779" t="s">
        <v>567</v>
      </c>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4</v>
      </c>
      <c r="R8" s="820"/>
      <c r="S8" s="820"/>
      <c r="T8" s="820"/>
      <c r="U8" s="820"/>
      <c r="V8" s="820">
        <v>3</v>
      </c>
      <c r="W8" s="820"/>
      <c r="X8" s="820"/>
      <c r="Y8" s="820"/>
      <c r="Z8" s="820"/>
      <c r="AA8" s="820">
        <v>0</v>
      </c>
      <c r="AB8" s="820"/>
      <c r="AC8" s="820"/>
      <c r="AD8" s="820"/>
      <c r="AE8" s="821"/>
      <c r="AF8" s="822">
        <v>0</v>
      </c>
      <c r="AG8" s="823"/>
      <c r="AH8" s="823"/>
      <c r="AI8" s="823"/>
      <c r="AJ8" s="824"/>
      <c r="AK8" s="805">
        <v>0</v>
      </c>
      <c r="AL8" s="806"/>
      <c r="AM8" s="806"/>
      <c r="AN8" s="806"/>
      <c r="AO8" s="806"/>
      <c r="AP8" s="806">
        <v>0</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t="s">
        <v>376</v>
      </c>
      <c r="C9" s="817"/>
      <c r="D9" s="817"/>
      <c r="E9" s="817"/>
      <c r="F9" s="817"/>
      <c r="G9" s="817"/>
      <c r="H9" s="817"/>
      <c r="I9" s="817"/>
      <c r="J9" s="817"/>
      <c r="K9" s="817"/>
      <c r="L9" s="817"/>
      <c r="M9" s="817"/>
      <c r="N9" s="817"/>
      <c r="O9" s="817"/>
      <c r="P9" s="818"/>
      <c r="Q9" s="819">
        <v>57</v>
      </c>
      <c r="R9" s="820"/>
      <c r="S9" s="820"/>
      <c r="T9" s="820"/>
      <c r="U9" s="820"/>
      <c r="V9" s="820">
        <v>55</v>
      </c>
      <c r="W9" s="820"/>
      <c r="X9" s="820"/>
      <c r="Y9" s="820"/>
      <c r="Z9" s="820"/>
      <c r="AA9" s="820">
        <v>2</v>
      </c>
      <c r="AB9" s="820"/>
      <c r="AC9" s="820"/>
      <c r="AD9" s="820"/>
      <c r="AE9" s="821"/>
      <c r="AF9" s="822">
        <v>2</v>
      </c>
      <c r="AG9" s="823"/>
      <c r="AH9" s="823"/>
      <c r="AI9" s="823"/>
      <c r="AJ9" s="824"/>
      <c r="AK9" s="805">
        <v>30</v>
      </c>
      <c r="AL9" s="806"/>
      <c r="AM9" s="806"/>
      <c r="AN9" s="806"/>
      <c r="AO9" s="806"/>
      <c r="AP9" s="806">
        <v>0</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378</v>
      </c>
      <c r="B23" s="825" t="s">
        <v>379</v>
      </c>
      <c r="C23" s="826"/>
      <c r="D23" s="826"/>
      <c r="E23" s="826"/>
      <c r="F23" s="826"/>
      <c r="G23" s="826"/>
      <c r="H23" s="826"/>
      <c r="I23" s="826"/>
      <c r="J23" s="826"/>
      <c r="K23" s="826"/>
      <c r="L23" s="826"/>
      <c r="M23" s="826"/>
      <c r="N23" s="826"/>
      <c r="O23" s="826"/>
      <c r="P23" s="827"/>
      <c r="Q23" s="828">
        <v>32804</v>
      </c>
      <c r="R23" s="829"/>
      <c r="S23" s="829"/>
      <c r="T23" s="829"/>
      <c r="U23" s="829"/>
      <c r="V23" s="829">
        <v>32318</v>
      </c>
      <c r="W23" s="829"/>
      <c r="X23" s="829"/>
      <c r="Y23" s="829"/>
      <c r="Z23" s="829"/>
      <c r="AA23" s="829">
        <v>486</v>
      </c>
      <c r="AB23" s="829"/>
      <c r="AC23" s="829"/>
      <c r="AD23" s="829"/>
      <c r="AE23" s="830"/>
      <c r="AF23" s="831">
        <v>383</v>
      </c>
      <c r="AG23" s="829"/>
      <c r="AH23" s="829"/>
      <c r="AI23" s="829"/>
      <c r="AJ23" s="832"/>
      <c r="AK23" s="833"/>
      <c r="AL23" s="834"/>
      <c r="AM23" s="834"/>
      <c r="AN23" s="834"/>
      <c r="AO23" s="834"/>
      <c r="AP23" s="829">
        <v>30506</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390</v>
      </c>
      <c r="C28" s="786"/>
      <c r="D28" s="786"/>
      <c r="E28" s="786"/>
      <c r="F28" s="786"/>
      <c r="G28" s="786"/>
      <c r="H28" s="786"/>
      <c r="I28" s="786"/>
      <c r="J28" s="786"/>
      <c r="K28" s="786"/>
      <c r="L28" s="786"/>
      <c r="M28" s="786"/>
      <c r="N28" s="786"/>
      <c r="O28" s="786"/>
      <c r="P28" s="787"/>
      <c r="Q28" s="858">
        <v>7999</v>
      </c>
      <c r="R28" s="859"/>
      <c r="S28" s="859"/>
      <c r="T28" s="859"/>
      <c r="U28" s="859"/>
      <c r="V28" s="859">
        <v>7833</v>
      </c>
      <c r="W28" s="859"/>
      <c r="X28" s="859"/>
      <c r="Y28" s="859"/>
      <c r="Z28" s="859"/>
      <c r="AA28" s="859">
        <v>166</v>
      </c>
      <c r="AB28" s="859"/>
      <c r="AC28" s="859"/>
      <c r="AD28" s="859"/>
      <c r="AE28" s="860"/>
      <c r="AF28" s="861">
        <v>166</v>
      </c>
      <c r="AG28" s="859"/>
      <c r="AH28" s="859"/>
      <c r="AI28" s="859"/>
      <c r="AJ28" s="862"/>
      <c r="AK28" s="863">
        <v>647</v>
      </c>
      <c r="AL28" s="864"/>
      <c r="AM28" s="864"/>
      <c r="AN28" s="864"/>
      <c r="AO28" s="864"/>
      <c r="AP28" s="864" t="s">
        <v>489</v>
      </c>
      <c r="AQ28" s="864"/>
      <c r="AR28" s="864"/>
      <c r="AS28" s="864"/>
      <c r="AT28" s="864"/>
      <c r="AU28" s="864" t="s">
        <v>489</v>
      </c>
      <c r="AV28" s="864"/>
      <c r="AW28" s="864"/>
      <c r="AX28" s="864"/>
      <c r="AY28" s="864"/>
      <c r="AZ28" s="865" t="s">
        <v>489</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391</v>
      </c>
      <c r="C29" s="817"/>
      <c r="D29" s="817"/>
      <c r="E29" s="817"/>
      <c r="F29" s="817"/>
      <c r="G29" s="817"/>
      <c r="H29" s="817"/>
      <c r="I29" s="817"/>
      <c r="J29" s="817"/>
      <c r="K29" s="817"/>
      <c r="L29" s="817"/>
      <c r="M29" s="817"/>
      <c r="N29" s="817"/>
      <c r="O29" s="817"/>
      <c r="P29" s="818"/>
      <c r="Q29" s="819">
        <v>8104</v>
      </c>
      <c r="R29" s="820"/>
      <c r="S29" s="820"/>
      <c r="T29" s="820"/>
      <c r="U29" s="820"/>
      <c r="V29" s="820">
        <v>7878</v>
      </c>
      <c r="W29" s="820"/>
      <c r="X29" s="820"/>
      <c r="Y29" s="820"/>
      <c r="Z29" s="820"/>
      <c r="AA29" s="820">
        <v>225</v>
      </c>
      <c r="AB29" s="820"/>
      <c r="AC29" s="820"/>
      <c r="AD29" s="820"/>
      <c r="AE29" s="821"/>
      <c r="AF29" s="822">
        <v>225</v>
      </c>
      <c r="AG29" s="823"/>
      <c r="AH29" s="823"/>
      <c r="AI29" s="823"/>
      <c r="AJ29" s="824"/>
      <c r="AK29" s="870">
        <v>1203</v>
      </c>
      <c r="AL29" s="866"/>
      <c r="AM29" s="866"/>
      <c r="AN29" s="866"/>
      <c r="AO29" s="866"/>
      <c r="AP29" s="866" t="s">
        <v>489</v>
      </c>
      <c r="AQ29" s="866"/>
      <c r="AR29" s="866"/>
      <c r="AS29" s="866"/>
      <c r="AT29" s="866"/>
      <c r="AU29" s="866" t="s">
        <v>489</v>
      </c>
      <c r="AV29" s="866"/>
      <c r="AW29" s="866"/>
      <c r="AX29" s="866"/>
      <c r="AY29" s="866"/>
      <c r="AZ29" s="867" t="s">
        <v>489</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392</v>
      </c>
      <c r="C30" s="817"/>
      <c r="D30" s="817"/>
      <c r="E30" s="817"/>
      <c r="F30" s="817"/>
      <c r="G30" s="817"/>
      <c r="H30" s="817"/>
      <c r="I30" s="817"/>
      <c r="J30" s="817"/>
      <c r="K30" s="817"/>
      <c r="L30" s="817"/>
      <c r="M30" s="817"/>
      <c r="N30" s="817"/>
      <c r="O30" s="817"/>
      <c r="P30" s="818"/>
      <c r="Q30" s="819">
        <v>2354</v>
      </c>
      <c r="R30" s="820"/>
      <c r="S30" s="820"/>
      <c r="T30" s="820"/>
      <c r="U30" s="820"/>
      <c r="V30" s="820">
        <v>2330</v>
      </c>
      <c r="W30" s="820"/>
      <c r="X30" s="820"/>
      <c r="Y30" s="820"/>
      <c r="Z30" s="820"/>
      <c r="AA30" s="820">
        <v>25</v>
      </c>
      <c r="AB30" s="820"/>
      <c r="AC30" s="820"/>
      <c r="AD30" s="820"/>
      <c r="AE30" s="821"/>
      <c r="AF30" s="822">
        <v>25</v>
      </c>
      <c r="AG30" s="823"/>
      <c r="AH30" s="823"/>
      <c r="AI30" s="823"/>
      <c r="AJ30" s="824"/>
      <c r="AK30" s="870">
        <v>1199</v>
      </c>
      <c r="AL30" s="866"/>
      <c r="AM30" s="866"/>
      <c r="AN30" s="866"/>
      <c r="AO30" s="866"/>
      <c r="AP30" s="866" t="s">
        <v>489</v>
      </c>
      <c r="AQ30" s="866"/>
      <c r="AR30" s="866"/>
      <c r="AS30" s="866"/>
      <c r="AT30" s="866"/>
      <c r="AU30" s="866" t="s">
        <v>489</v>
      </c>
      <c r="AV30" s="866"/>
      <c r="AW30" s="866"/>
      <c r="AX30" s="866"/>
      <c r="AY30" s="866"/>
      <c r="AZ30" s="867" t="s">
        <v>489</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393</v>
      </c>
      <c r="C31" s="817"/>
      <c r="D31" s="817"/>
      <c r="E31" s="817"/>
      <c r="F31" s="817"/>
      <c r="G31" s="817"/>
      <c r="H31" s="817"/>
      <c r="I31" s="817"/>
      <c r="J31" s="817"/>
      <c r="K31" s="817"/>
      <c r="L31" s="817"/>
      <c r="M31" s="817"/>
      <c r="N31" s="817"/>
      <c r="O31" s="817"/>
      <c r="P31" s="818"/>
      <c r="Q31" s="819">
        <v>1659</v>
      </c>
      <c r="R31" s="820"/>
      <c r="S31" s="820"/>
      <c r="T31" s="820"/>
      <c r="U31" s="820"/>
      <c r="V31" s="820">
        <v>1822</v>
      </c>
      <c r="W31" s="820"/>
      <c r="X31" s="820"/>
      <c r="Y31" s="820"/>
      <c r="Z31" s="820"/>
      <c r="AA31" s="820">
        <v>-162</v>
      </c>
      <c r="AB31" s="820"/>
      <c r="AC31" s="820"/>
      <c r="AD31" s="820"/>
      <c r="AE31" s="821"/>
      <c r="AF31" s="822">
        <v>2576</v>
      </c>
      <c r="AG31" s="823"/>
      <c r="AH31" s="823"/>
      <c r="AI31" s="823"/>
      <c r="AJ31" s="824"/>
      <c r="AK31" s="870">
        <v>198</v>
      </c>
      <c r="AL31" s="866"/>
      <c r="AM31" s="866"/>
      <c r="AN31" s="866"/>
      <c r="AO31" s="866"/>
      <c r="AP31" s="866">
        <v>2506</v>
      </c>
      <c r="AQ31" s="866"/>
      <c r="AR31" s="866"/>
      <c r="AS31" s="866"/>
      <c r="AT31" s="866"/>
      <c r="AU31" s="866">
        <v>479</v>
      </c>
      <c r="AV31" s="866"/>
      <c r="AW31" s="866"/>
      <c r="AX31" s="866"/>
      <c r="AY31" s="866"/>
      <c r="AZ31" s="867" t="s">
        <v>489</v>
      </c>
      <c r="BA31" s="867"/>
      <c r="BB31" s="867"/>
      <c r="BC31" s="867"/>
      <c r="BD31" s="867"/>
      <c r="BE31" s="868" t="s">
        <v>394</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395</v>
      </c>
      <c r="C32" s="817"/>
      <c r="D32" s="817"/>
      <c r="E32" s="817"/>
      <c r="F32" s="817"/>
      <c r="G32" s="817"/>
      <c r="H32" s="817"/>
      <c r="I32" s="817"/>
      <c r="J32" s="817"/>
      <c r="K32" s="817"/>
      <c r="L32" s="817"/>
      <c r="M32" s="817"/>
      <c r="N32" s="817"/>
      <c r="O32" s="817"/>
      <c r="P32" s="818"/>
      <c r="Q32" s="819">
        <v>4756</v>
      </c>
      <c r="R32" s="820"/>
      <c r="S32" s="820"/>
      <c r="T32" s="820"/>
      <c r="U32" s="820"/>
      <c r="V32" s="820">
        <v>5526</v>
      </c>
      <c r="W32" s="820"/>
      <c r="X32" s="820"/>
      <c r="Y32" s="820"/>
      <c r="Z32" s="820"/>
      <c r="AA32" s="820">
        <v>-770</v>
      </c>
      <c r="AB32" s="820"/>
      <c r="AC32" s="820"/>
      <c r="AD32" s="820"/>
      <c r="AE32" s="821"/>
      <c r="AF32" s="822">
        <v>246</v>
      </c>
      <c r="AG32" s="823"/>
      <c r="AH32" s="823"/>
      <c r="AI32" s="823"/>
      <c r="AJ32" s="824"/>
      <c r="AK32" s="870">
        <v>979</v>
      </c>
      <c r="AL32" s="866"/>
      <c r="AM32" s="866"/>
      <c r="AN32" s="866"/>
      <c r="AO32" s="866"/>
      <c r="AP32" s="866">
        <v>1340</v>
      </c>
      <c r="AQ32" s="866"/>
      <c r="AR32" s="866"/>
      <c r="AS32" s="866"/>
      <c r="AT32" s="866"/>
      <c r="AU32" s="866">
        <v>903</v>
      </c>
      <c r="AV32" s="866"/>
      <c r="AW32" s="866"/>
      <c r="AX32" s="866"/>
      <c r="AY32" s="866"/>
      <c r="AZ32" s="867" t="s">
        <v>489</v>
      </c>
      <c r="BA32" s="867"/>
      <c r="BB32" s="867"/>
      <c r="BC32" s="867"/>
      <c r="BD32" s="867"/>
      <c r="BE32" s="868" t="s">
        <v>394</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396</v>
      </c>
      <c r="C33" s="817"/>
      <c r="D33" s="817"/>
      <c r="E33" s="817"/>
      <c r="F33" s="817"/>
      <c r="G33" s="817"/>
      <c r="H33" s="817"/>
      <c r="I33" s="817"/>
      <c r="J33" s="817"/>
      <c r="K33" s="817"/>
      <c r="L33" s="817"/>
      <c r="M33" s="817"/>
      <c r="N33" s="817"/>
      <c r="O33" s="817"/>
      <c r="P33" s="818"/>
      <c r="Q33" s="819">
        <v>2713</v>
      </c>
      <c r="R33" s="820"/>
      <c r="S33" s="820"/>
      <c r="T33" s="820"/>
      <c r="U33" s="820"/>
      <c r="V33" s="820">
        <f>2161+13+531</f>
        <v>2705</v>
      </c>
      <c r="W33" s="820"/>
      <c r="X33" s="820"/>
      <c r="Y33" s="820"/>
      <c r="Z33" s="820"/>
      <c r="AA33" s="820">
        <v>7</v>
      </c>
      <c r="AB33" s="820"/>
      <c r="AC33" s="820"/>
      <c r="AD33" s="820"/>
      <c r="AE33" s="821"/>
      <c r="AF33" s="822">
        <v>790</v>
      </c>
      <c r="AG33" s="823"/>
      <c r="AH33" s="823"/>
      <c r="AI33" s="823"/>
      <c r="AJ33" s="824"/>
      <c r="AK33" s="870">
        <f>532+3+160</f>
        <v>695</v>
      </c>
      <c r="AL33" s="866"/>
      <c r="AM33" s="866"/>
      <c r="AN33" s="866"/>
      <c r="AO33" s="866"/>
      <c r="AP33" s="866">
        <f>11972+39+3278</f>
        <v>15289</v>
      </c>
      <c r="AQ33" s="866"/>
      <c r="AR33" s="866"/>
      <c r="AS33" s="866"/>
      <c r="AT33" s="866"/>
      <c r="AU33" s="866">
        <v>13577</v>
      </c>
      <c r="AV33" s="866"/>
      <c r="AW33" s="866"/>
      <c r="AX33" s="866"/>
      <c r="AY33" s="866"/>
      <c r="AZ33" s="867" t="s">
        <v>489</v>
      </c>
      <c r="BA33" s="867"/>
      <c r="BB33" s="867"/>
      <c r="BC33" s="867"/>
      <c r="BD33" s="867"/>
      <c r="BE33" s="868" t="s">
        <v>394</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397</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378</v>
      </c>
      <c r="B63" s="825" t="s">
        <v>398</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4028</v>
      </c>
      <c r="AG63" s="880"/>
      <c r="AH63" s="880"/>
      <c r="AI63" s="880"/>
      <c r="AJ63" s="881"/>
      <c r="AK63" s="882"/>
      <c r="AL63" s="877"/>
      <c r="AM63" s="877"/>
      <c r="AN63" s="877"/>
      <c r="AO63" s="877"/>
      <c r="AP63" s="880">
        <v>19135</v>
      </c>
      <c r="AQ63" s="880"/>
      <c r="AR63" s="880"/>
      <c r="AS63" s="880"/>
      <c r="AT63" s="880"/>
      <c r="AU63" s="880">
        <v>14959</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400</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0" t="s">
        <v>385</v>
      </c>
      <c r="AG66" s="851"/>
      <c r="AH66" s="851"/>
      <c r="AI66" s="851"/>
      <c r="AJ66" s="891"/>
      <c r="AK66" s="769" t="s">
        <v>386</v>
      </c>
      <c r="AL66" s="764"/>
      <c r="AM66" s="764"/>
      <c r="AN66" s="764"/>
      <c r="AO66" s="765"/>
      <c r="AP66" s="769" t="s">
        <v>387</v>
      </c>
      <c r="AQ66" s="770"/>
      <c r="AR66" s="770"/>
      <c r="AS66" s="770"/>
      <c r="AT66" s="771"/>
      <c r="AU66" s="769" t="s">
        <v>401</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554</v>
      </c>
      <c r="C68" s="906"/>
      <c r="D68" s="906"/>
      <c r="E68" s="906"/>
      <c r="F68" s="906"/>
      <c r="G68" s="906"/>
      <c r="H68" s="906"/>
      <c r="I68" s="906"/>
      <c r="J68" s="906"/>
      <c r="K68" s="906"/>
      <c r="L68" s="906"/>
      <c r="M68" s="906"/>
      <c r="N68" s="906"/>
      <c r="O68" s="906"/>
      <c r="P68" s="907"/>
      <c r="Q68" s="908">
        <v>1899</v>
      </c>
      <c r="R68" s="902"/>
      <c r="S68" s="902"/>
      <c r="T68" s="902"/>
      <c r="U68" s="902"/>
      <c r="V68" s="902">
        <v>1815</v>
      </c>
      <c r="W68" s="902"/>
      <c r="X68" s="902"/>
      <c r="Y68" s="902"/>
      <c r="Z68" s="902"/>
      <c r="AA68" s="902">
        <v>84</v>
      </c>
      <c r="AB68" s="902"/>
      <c r="AC68" s="902"/>
      <c r="AD68" s="902"/>
      <c r="AE68" s="902"/>
      <c r="AF68" s="902">
        <v>84</v>
      </c>
      <c r="AG68" s="902"/>
      <c r="AH68" s="902"/>
      <c r="AI68" s="902"/>
      <c r="AJ68" s="902"/>
      <c r="AK68" s="902" t="s">
        <v>564</v>
      </c>
      <c r="AL68" s="902"/>
      <c r="AM68" s="902"/>
      <c r="AN68" s="902"/>
      <c r="AO68" s="902"/>
      <c r="AP68" s="902">
        <v>20</v>
      </c>
      <c r="AQ68" s="902"/>
      <c r="AR68" s="902"/>
      <c r="AS68" s="902"/>
      <c r="AT68" s="902"/>
      <c r="AU68" s="902">
        <v>20</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555</v>
      </c>
      <c r="C69" s="910"/>
      <c r="D69" s="910"/>
      <c r="E69" s="910"/>
      <c r="F69" s="910"/>
      <c r="G69" s="910"/>
      <c r="H69" s="910"/>
      <c r="I69" s="910"/>
      <c r="J69" s="910"/>
      <c r="K69" s="910"/>
      <c r="L69" s="910"/>
      <c r="M69" s="910"/>
      <c r="N69" s="910"/>
      <c r="O69" s="910"/>
      <c r="P69" s="911"/>
      <c r="Q69" s="912">
        <v>247</v>
      </c>
      <c r="R69" s="866"/>
      <c r="S69" s="866"/>
      <c r="T69" s="866"/>
      <c r="U69" s="866"/>
      <c r="V69" s="866">
        <v>243</v>
      </c>
      <c r="W69" s="866"/>
      <c r="X69" s="866"/>
      <c r="Y69" s="866"/>
      <c r="Z69" s="866"/>
      <c r="AA69" s="866">
        <v>4</v>
      </c>
      <c r="AB69" s="866"/>
      <c r="AC69" s="866"/>
      <c r="AD69" s="866"/>
      <c r="AE69" s="866"/>
      <c r="AF69" s="866">
        <v>4</v>
      </c>
      <c r="AG69" s="866"/>
      <c r="AH69" s="866"/>
      <c r="AI69" s="866"/>
      <c r="AJ69" s="866"/>
      <c r="AK69" s="866">
        <v>12</v>
      </c>
      <c r="AL69" s="866"/>
      <c r="AM69" s="866"/>
      <c r="AN69" s="866"/>
      <c r="AO69" s="866"/>
      <c r="AP69" s="866" t="s">
        <v>565</v>
      </c>
      <c r="AQ69" s="866"/>
      <c r="AR69" s="866"/>
      <c r="AS69" s="866"/>
      <c r="AT69" s="866"/>
      <c r="AU69" s="866" t="s">
        <v>565</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556</v>
      </c>
      <c r="C70" s="910"/>
      <c r="D70" s="910"/>
      <c r="E70" s="910"/>
      <c r="F70" s="910"/>
      <c r="G70" s="910"/>
      <c r="H70" s="910"/>
      <c r="I70" s="910"/>
      <c r="J70" s="910"/>
      <c r="K70" s="910"/>
      <c r="L70" s="910"/>
      <c r="M70" s="910"/>
      <c r="N70" s="910"/>
      <c r="O70" s="910"/>
      <c r="P70" s="911"/>
      <c r="Q70" s="912">
        <v>261956</v>
      </c>
      <c r="R70" s="866"/>
      <c r="S70" s="866"/>
      <c r="T70" s="866"/>
      <c r="U70" s="866"/>
      <c r="V70" s="866">
        <v>256155</v>
      </c>
      <c r="W70" s="866"/>
      <c r="X70" s="866"/>
      <c r="Y70" s="866"/>
      <c r="Z70" s="866"/>
      <c r="AA70" s="866">
        <v>5801</v>
      </c>
      <c r="AB70" s="866"/>
      <c r="AC70" s="866"/>
      <c r="AD70" s="866"/>
      <c r="AE70" s="866"/>
      <c r="AF70" s="866">
        <v>5801</v>
      </c>
      <c r="AG70" s="866"/>
      <c r="AH70" s="866"/>
      <c r="AI70" s="866"/>
      <c r="AJ70" s="866"/>
      <c r="AK70" s="866" t="s">
        <v>564</v>
      </c>
      <c r="AL70" s="866"/>
      <c r="AM70" s="866"/>
      <c r="AN70" s="866"/>
      <c r="AO70" s="866"/>
      <c r="AP70" s="866" t="s">
        <v>565</v>
      </c>
      <c r="AQ70" s="866"/>
      <c r="AR70" s="866"/>
      <c r="AS70" s="866"/>
      <c r="AT70" s="866"/>
      <c r="AU70" s="866" t="s">
        <v>565</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557</v>
      </c>
      <c r="C71" s="910"/>
      <c r="D71" s="910"/>
      <c r="E71" s="910"/>
      <c r="F71" s="910"/>
      <c r="G71" s="910"/>
      <c r="H71" s="910"/>
      <c r="I71" s="910"/>
      <c r="J71" s="910"/>
      <c r="K71" s="910"/>
      <c r="L71" s="910"/>
      <c r="M71" s="910"/>
      <c r="N71" s="910"/>
      <c r="O71" s="910"/>
      <c r="P71" s="911"/>
      <c r="Q71" s="912">
        <v>313</v>
      </c>
      <c r="R71" s="866"/>
      <c r="S71" s="866"/>
      <c r="T71" s="866"/>
      <c r="U71" s="866"/>
      <c r="V71" s="866">
        <v>303</v>
      </c>
      <c r="W71" s="866"/>
      <c r="X71" s="866"/>
      <c r="Y71" s="866"/>
      <c r="Z71" s="866"/>
      <c r="AA71" s="866">
        <v>10</v>
      </c>
      <c r="AB71" s="866"/>
      <c r="AC71" s="866"/>
      <c r="AD71" s="866"/>
      <c r="AE71" s="866"/>
      <c r="AF71" s="866">
        <v>10</v>
      </c>
      <c r="AG71" s="866"/>
      <c r="AH71" s="866"/>
      <c r="AI71" s="866"/>
      <c r="AJ71" s="866"/>
      <c r="AK71" s="866">
        <v>82</v>
      </c>
      <c r="AL71" s="866"/>
      <c r="AM71" s="866"/>
      <c r="AN71" s="866"/>
      <c r="AO71" s="866"/>
      <c r="AP71" s="866" t="s">
        <v>565</v>
      </c>
      <c r="AQ71" s="866"/>
      <c r="AR71" s="866"/>
      <c r="AS71" s="866"/>
      <c r="AT71" s="866"/>
      <c r="AU71" s="866" t="s">
        <v>565</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558</v>
      </c>
      <c r="C72" s="910"/>
      <c r="D72" s="910"/>
      <c r="E72" s="910"/>
      <c r="F72" s="910"/>
      <c r="G72" s="910"/>
      <c r="H72" s="910"/>
      <c r="I72" s="910"/>
      <c r="J72" s="910"/>
      <c r="K72" s="910"/>
      <c r="L72" s="910"/>
      <c r="M72" s="910"/>
      <c r="N72" s="910"/>
      <c r="O72" s="910"/>
      <c r="P72" s="911"/>
      <c r="Q72" s="912">
        <v>64</v>
      </c>
      <c r="R72" s="866"/>
      <c r="S72" s="866"/>
      <c r="T72" s="866"/>
      <c r="U72" s="866"/>
      <c r="V72" s="866">
        <v>62</v>
      </c>
      <c r="W72" s="866"/>
      <c r="X72" s="866"/>
      <c r="Y72" s="866"/>
      <c r="Z72" s="866"/>
      <c r="AA72" s="866">
        <v>2</v>
      </c>
      <c r="AB72" s="866"/>
      <c r="AC72" s="866"/>
      <c r="AD72" s="866"/>
      <c r="AE72" s="866"/>
      <c r="AF72" s="866">
        <v>2</v>
      </c>
      <c r="AG72" s="866"/>
      <c r="AH72" s="866"/>
      <c r="AI72" s="866"/>
      <c r="AJ72" s="866"/>
      <c r="AK72" s="866" t="s">
        <v>564</v>
      </c>
      <c r="AL72" s="866"/>
      <c r="AM72" s="866"/>
      <c r="AN72" s="866"/>
      <c r="AO72" s="866"/>
      <c r="AP72" s="866" t="s">
        <v>565</v>
      </c>
      <c r="AQ72" s="866"/>
      <c r="AR72" s="866"/>
      <c r="AS72" s="866"/>
      <c r="AT72" s="866"/>
      <c r="AU72" s="866" t="s">
        <v>565</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559</v>
      </c>
      <c r="C73" s="910"/>
      <c r="D73" s="910"/>
      <c r="E73" s="910"/>
      <c r="F73" s="910"/>
      <c r="G73" s="910"/>
      <c r="H73" s="910"/>
      <c r="I73" s="910"/>
      <c r="J73" s="910"/>
      <c r="K73" s="910"/>
      <c r="L73" s="910"/>
      <c r="M73" s="910"/>
      <c r="N73" s="910"/>
      <c r="O73" s="910"/>
      <c r="P73" s="911"/>
      <c r="Q73" s="912">
        <v>134</v>
      </c>
      <c r="R73" s="866"/>
      <c r="S73" s="866"/>
      <c r="T73" s="866"/>
      <c r="U73" s="866"/>
      <c r="V73" s="866">
        <v>120</v>
      </c>
      <c r="W73" s="866"/>
      <c r="X73" s="866"/>
      <c r="Y73" s="866"/>
      <c r="Z73" s="866"/>
      <c r="AA73" s="866">
        <v>14</v>
      </c>
      <c r="AB73" s="866"/>
      <c r="AC73" s="866"/>
      <c r="AD73" s="866"/>
      <c r="AE73" s="866"/>
      <c r="AF73" s="866">
        <v>14</v>
      </c>
      <c r="AG73" s="866"/>
      <c r="AH73" s="866"/>
      <c r="AI73" s="866"/>
      <c r="AJ73" s="866"/>
      <c r="AK73" s="866" t="s">
        <v>564</v>
      </c>
      <c r="AL73" s="866"/>
      <c r="AM73" s="866"/>
      <c r="AN73" s="866"/>
      <c r="AO73" s="866"/>
      <c r="AP73" s="866" t="s">
        <v>565</v>
      </c>
      <c r="AQ73" s="866"/>
      <c r="AR73" s="866"/>
      <c r="AS73" s="866"/>
      <c r="AT73" s="866"/>
      <c r="AU73" s="866" t="s">
        <v>565</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560</v>
      </c>
      <c r="C74" s="910"/>
      <c r="D74" s="910"/>
      <c r="E74" s="910"/>
      <c r="F74" s="910"/>
      <c r="G74" s="910"/>
      <c r="H74" s="910"/>
      <c r="I74" s="910"/>
      <c r="J74" s="910"/>
      <c r="K74" s="910"/>
      <c r="L74" s="910"/>
      <c r="M74" s="910"/>
      <c r="N74" s="910"/>
      <c r="O74" s="910"/>
      <c r="P74" s="911"/>
      <c r="Q74" s="912">
        <v>7</v>
      </c>
      <c r="R74" s="866"/>
      <c r="S74" s="866"/>
      <c r="T74" s="866"/>
      <c r="U74" s="866"/>
      <c r="V74" s="866">
        <v>5</v>
      </c>
      <c r="W74" s="866"/>
      <c r="X74" s="866"/>
      <c r="Y74" s="866"/>
      <c r="Z74" s="866"/>
      <c r="AA74" s="866">
        <v>2</v>
      </c>
      <c r="AB74" s="866"/>
      <c r="AC74" s="866"/>
      <c r="AD74" s="866"/>
      <c r="AE74" s="866"/>
      <c r="AF74" s="866">
        <v>2</v>
      </c>
      <c r="AG74" s="866"/>
      <c r="AH74" s="866"/>
      <c r="AI74" s="866"/>
      <c r="AJ74" s="866"/>
      <c r="AK74" s="866" t="s">
        <v>564</v>
      </c>
      <c r="AL74" s="866"/>
      <c r="AM74" s="866"/>
      <c r="AN74" s="866"/>
      <c r="AO74" s="866"/>
      <c r="AP74" s="866" t="s">
        <v>565</v>
      </c>
      <c r="AQ74" s="866"/>
      <c r="AR74" s="866"/>
      <c r="AS74" s="866"/>
      <c r="AT74" s="866"/>
      <c r="AU74" s="866" t="s">
        <v>565</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561</v>
      </c>
      <c r="C75" s="910"/>
      <c r="D75" s="910"/>
      <c r="E75" s="910"/>
      <c r="F75" s="910"/>
      <c r="G75" s="910"/>
      <c r="H75" s="910"/>
      <c r="I75" s="910"/>
      <c r="J75" s="910"/>
      <c r="K75" s="910"/>
      <c r="L75" s="910"/>
      <c r="M75" s="910"/>
      <c r="N75" s="910"/>
      <c r="O75" s="910"/>
      <c r="P75" s="911"/>
      <c r="Q75" s="913">
        <v>6749</v>
      </c>
      <c r="R75" s="914"/>
      <c r="S75" s="914"/>
      <c r="T75" s="914"/>
      <c r="U75" s="870"/>
      <c r="V75" s="915">
        <v>5729</v>
      </c>
      <c r="W75" s="914"/>
      <c r="X75" s="914"/>
      <c r="Y75" s="914"/>
      <c r="Z75" s="870"/>
      <c r="AA75" s="915">
        <v>1019</v>
      </c>
      <c r="AB75" s="914"/>
      <c r="AC75" s="914"/>
      <c r="AD75" s="914"/>
      <c r="AE75" s="870"/>
      <c r="AF75" s="915">
        <v>1019</v>
      </c>
      <c r="AG75" s="914"/>
      <c r="AH75" s="914"/>
      <c r="AI75" s="914"/>
      <c r="AJ75" s="870"/>
      <c r="AK75" s="915">
        <v>17</v>
      </c>
      <c r="AL75" s="914"/>
      <c r="AM75" s="914"/>
      <c r="AN75" s="914"/>
      <c r="AO75" s="870"/>
      <c r="AP75" s="915" t="s">
        <v>565</v>
      </c>
      <c r="AQ75" s="914"/>
      <c r="AR75" s="914"/>
      <c r="AS75" s="914"/>
      <c r="AT75" s="870"/>
      <c r="AU75" s="915" t="s">
        <v>565</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t="s">
        <v>562</v>
      </c>
      <c r="C76" s="910"/>
      <c r="D76" s="910"/>
      <c r="E76" s="910"/>
      <c r="F76" s="910"/>
      <c r="G76" s="910"/>
      <c r="H76" s="910"/>
      <c r="I76" s="910"/>
      <c r="J76" s="910"/>
      <c r="K76" s="910"/>
      <c r="L76" s="910"/>
      <c r="M76" s="910"/>
      <c r="N76" s="910"/>
      <c r="O76" s="910"/>
      <c r="P76" s="911"/>
      <c r="Q76" s="913">
        <v>223</v>
      </c>
      <c r="R76" s="914"/>
      <c r="S76" s="914"/>
      <c r="T76" s="914"/>
      <c r="U76" s="870"/>
      <c r="V76" s="915">
        <v>213</v>
      </c>
      <c r="W76" s="914"/>
      <c r="X76" s="914"/>
      <c r="Y76" s="914"/>
      <c r="Z76" s="870"/>
      <c r="AA76" s="915">
        <v>10</v>
      </c>
      <c r="AB76" s="914"/>
      <c r="AC76" s="914"/>
      <c r="AD76" s="914"/>
      <c r="AE76" s="870"/>
      <c r="AF76" s="915">
        <v>10</v>
      </c>
      <c r="AG76" s="914"/>
      <c r="AH76" s="914"/>
      <c r="AI76" s="914"/>
      <c r="AJ76" s="870"/>
      <c r="AK76" s="915" t="s">
        <v>564</v>
      </c>
      <c r="AL76" s="914"/>
      <c r="AM76" s="914"/>
      <c r="AN76" s="914"/>
      <c r="AO76" s="870"/>
      <c r="AP76" s="915" t="s">
        <v>565</v>
      </c>
      <c r="AQ76" s="914"/>
      <c r="AR76" s="914"/>
      <c r="AS76" s="914"/>
      <c r="AT76" s="870"/>
      <c r="AU76" s="915" t="s">
        <v>565</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t="s">
        <v>563</v>
      </c>
      <c r="C77" s="910"/>
      <c r="D77" s="910"/>
      <c r="E77" s="910"/>
      <c r="F77" s="910"/>
      <c r="G77" s="910"/>
      <c r="H77" s="910"/>
      <c r="I77" s="910"/>
      <c r="J77" s="910"/>
      <c r="K77" s="910"/>
      <c r="L77" s="910"/>
      <c r="M77" s="910"/>
      <c r="N77" s="910"/>
      <c r="O77" s="910"/>
      <c r="P77" s="911"/>
      <c r="Q77" s="913">
        <v>5</v>
      </c>
      <c r="R77" s="914"/>
      <c r="S77" s="914"/>
      <c r="T77" s="914"/>
      <c r="U77" s="870"/>
      <c r="V77" s="915">
        <v>2</v>
      </c>
      <c r="W77" s="914"/>
      <c r="X77" s="914"/>
      <c r="Y77" s="914"/>
      <c r="Z77" s="870"/>
      <c r="AA77" s="915">
        <v>2</v>
      </c>
      <c r="AB77" s="914"/>
      <c r="AC77" s="914"/>
      <c r="AD77" s="914"/>
      <c r="AE77" s="870"/>
      <c r="AF77" s="915">
        <v>2</v>
      </c>
      <c r="AG77" s="914"/>
      <c r="AH77" s="914"/>
      <c r="AI77" s="914"/>
      <c r="AJ77" s="870"/>
      <c r="AK77" s="915">
        <v>0</v>
      </c>
      <c r="AL77" s="914"/>
      <c r="AM77" s="914"/>
      <c r="AN77" s="914"/>
      <c r="AO77" s="870"/>
      <c r="AP77" s="915" t="s">
        <v>565</v>
      </c>
      <c r="AQ77" s="914"/>
      <c r="AR77" s="914"/>
      <c r="AS77" s="914"/>
      <c r="AT77" s="870"/>
      <c r="AU77" s="915" t="s">
        <v>565</v>
      </c>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378</v>
      </c>
      <c r="B88" s="825" t="s">
        <v>402</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6948</v>
      </c>
      <c r="AG88" s="880"/>
      <c r="AH88" s="880"/>
      <c r="AI88" s="880"/>
      <c r="AJ88" s="880"/>
      <c r="AK88" s="877"/>
      <c r="AL88" s="877"/>
      <c r="AM88" s="877"/>
      <c r="AN88" s="877"/>
      <c r="AO88" s="877"/>
      <c r="AP88" s="880">
        <v>20</v>
      </c>
      <c r="AQ88" s="880"/>
      <c r="AR88" s="880"/>
      <c r="AS88" s="880"/>
      <c r="AT88" s="880"/>
      <c r="AU88" s="880">
        <v>20</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403</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25</v>
      </c>
      <c r="CS102" s="888"/>
      <c r="CT102" s="888"/>
      <c r="CU102" s="888"/>
      <c r="CV102" s="927"/>
      <c r="CW102" s="926" t="s">
        <v>567</v>
      </c>
      <c r="CX102" s="888"/>
      <c r="CY102" s="888"/>
      <c r="CZ102" s="888"/>
      <c r="DA102" s="927"/>
      <c r="DB102" s="926" t="s">
        <v>567</v>
      </c>
      <c r="DC102" s="888"/>
      <c r="DD102" s="888"/>
      <c r="DE102" s="888"/>
      <c r="DF102" s="927"/>
      <c r="DG102" s="926" t="s">
        <v>567</v>
      </c>
      <c r="DH102" s="888"/>
      <c r="DI102" s="888"/>
      <c r="DJ102" s="888"/>
      <c r="DK102" s="927"/>
      <c r="DL102" s="926" t="s">
        <v>567</v>
      </c>
      <c r="DM102" s="888"/>
      <c r="DN102" s="888"/>
      <c r="DO102" s="888"/>
      <c r="DP102" s="927"/>
      <c r="DQ102" s="926" t="s">
        <v>567</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404</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405</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408</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409</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410</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411</v>
      </c>
      <c r="AB109" s="929"/>
      <c r="AC109" s="929"/>
      <c r="AD109" s="929"/>
      <c r="AE109" s="930"/>
      <c r="AF109" s="928" t="s">
        <v>412</v>
      </c>
      <c r="AG109" s="929"/>
      <c r="AH109" s="929"/>
      <c r="AI109" s="929"/>
      <c r="AJ109" s="930"/>
      <c r="AK109" s="928" t="s">
        <v>294</v>
      </c>
      <c r="AL109" s="929"/>
      <c r="AM109" s="929"/>
      <c r="AN109" s="929"/>
      <c r="AO109" s="930"/>
      <c r="AP109" s="928" t="s">
        <v>413</v>
      </c>
      <c r="AQ109" s="929"/>
      <c r="AR109" s="929"/>
      <c r="AS109" s="929"/>
      <c r="AT109" s="931"/>
      <c r="AU109" s="948" t="s">
        <v>410</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411</v>
      </c>
      <c r="BR109" s="929"/>
      <c r="BS109" s="929"/>
      <c r="BT109" s="929"/>
      <c r="BU109" s="930"/>
      <c r="BV109" s="928" t="s">
        <v>412</v>
      </c>
      <c r="BW109" s="929"/>
      <c r="BX109" s="929"/>
      <c r="BY109" s="929"/>
      <c r="BZ109" s="930"/>
      <c r="CA109" s="928" t="s">
        <v>294</v>
      </c>
      <c r="CB109" s="929"/>
      <c r="CC109" s="929"/>
      <c r="CD109" s="929"/>
      <c r="CE109" s="930"/>
      <c r="CF109" s="949" t="s">
        <v>413</v>
      </c>
      <c r="CG109" s="949"/>
      <c r="CH109" s="949"/>
      <c r="CI109" s="949"/>
      <c r="CJ109" s="949"/>
      <c r="CK109" s="928" t="s">
        <v>414</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411</v>
      </c>
      <c r="DH109" s="929"/>
      <c r="DI109" s="929"/>
      <c r="DJ109" s="929"/>
      <c r="DK109" s="930"/>
      <c r="DL109" s="928" t="s">
        <v>412</v>
      </c>
      <c r="DM109" s="929"/>
      <c r="DN109" s="929"/>
      <c r="DO109" s="929"/>
      <c r="DP109" s="930"/>
      <c r="DQ109" s="928" t="s">
        <v>294</v>
      </c>
      <c r="DR109" s="929"/>
      <c r="DS109" s="929"/>
      <c r="DT109" s="929"/>
      <c r="DU109" s="930"/>
      <c r="DV109" s="928" t="s">
        <v>413</v>
      </c>
      <c r="DW109" s="929"/>
      <c r="DX109" s="929"/>
      <c r="DY109" s="929"/>
      <c r="DZ109" s="931"/>
    </row>
    <row r="110" spans="1:131" s="218" customFormat="1" ht="26.25" customHeight="1" x14ac:dyDescent="0.15">
      <c r="A110" s="932" t="s">
        <v>415</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3171173</v>
      </c>
      <c r="AB110" s="936"/>
      <c r="AC110" s="936"/>
      <c r="AD110" s="936"/>
      <c r="AE110" s="937"/>
      <c r="AF110" s="938">
        <v>3164952</v>
      </c>
      <c r="AG110" s="936"/>
      <c r="AH110" s="936"/>
      <c r="AI110" s="936"/>
      <c r="AJ110" s="937"/>
      <c r="AK110" s="938">
        <v>3095926</v>
      </c>
      <c r="AL110" s="936"/>
      <c r="AM110" s="936"/>
      <c r="AN110" s="936"/>
      <c r="AO110" s="937"/>
      <c r="AP110" s="939">
        <v>20.100000000000001</v>
      </c>
      <c r="AQ110" s="940"/>
      <c r="AR110" s="940"/>
      <c r="AS110" s="940"/>
      <c r="AT110" s="941"/>
      <c r="AU110" s="942" t="s">
        <v>69</v>
      </c>
      <c r="AV110" s="943"/>
      <c r="AW110" s="943"/>
      <c r="AX110" s="943"/>
      <c r="AY110" s="943"/>
      <c r="AZ110" s="965" t="s">
        <v>416</v>
      </c>
      <c r="BA110" s="933"/>
      <c r="BB110" s="933"/>
      <c r="BC110" s="933"/>
      <c r="BD110" s="933"/>
      <c r="BE110" s="933"/>
      <c r="BF110" s="933"/>
      <c r="BG110" s="933"/>
      <c r="BH110" s="933"/>
      <c r="BI110" s="933"/>
      <c r="BJ110" s="933"/>
      <c r="BK110" s="933"/>
      <c r="BL110" s="933"/>
      <c r="BM110" s="933"/>
      <c r="BN110" s="933"/>
      <c r="BO110" s="933"/>
      <c r="BP110" s="934"/>
      <c r="BQ110" s="966">
        <v>32723712</v>
      </c>
      <c r="BR110" s="967"/>
      <c r="BS110" s="967"/>
      <c r="BT110" s="967"/>
      <c r="BU110" s="967"/>
      <c r="BV110" s="967">
        <v>31743595</v>
      </c>
      <c r="BW110" s="967"/>
      <c r="BX110" s="967"/>
      <c r="BY110" s="967"/>
      <c r="BZ110" s="967"/>
      <c r="CA110" s="967">
        <v>30505960</v>
      </c>
      <c r="CB110" s="967"/>
      <c r="CC110" s="967"/>
      <c r="CD110" s="967"/>
      <c r="CE110" s="967"/>
      <c r="CF110" s="980">
        <v>198</v>
      </c>
      <c r="CG110" s="981"/>
      <c r="CH110" s="981"/>
      <c r="CI110" s="981"/>
      <c r="CJ110" s="981"/>
      <c r="CK110" s="982" t="s">
        <v>417</v>
      </c>
      <c r="CL110" s="983"/>
      <c r="CM110" s="965" t="s">
        <v>418</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419</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420</v>
      </c>
      <c r="BA111" s="959"/>
      <c r="BB111" s="959"/>
      <c r="BC111" s="959"/>
      <c r="BD111" s="959"/>
      <c r="BE111" s="959"/>
      <c r="BF111" s="959"/>
      <c r="BG111" s="959"/>
      <c r="BH111" s="959"/>
      <c r="BI111" s="959"/>
      <c r="BJ111" s="959"/>
      <c r="BK111" s="959"/>
      <c r="BL111" s="959"/>
      <c r="BM111" s="959"/>
      <c r="BN111" s="959"/>
      <c r="BO111" s="959"/>
      <c r="BP111" s="960"/>
      <c r="BQ111" s="961">
        <v>6054</v>
      </c>
      <c r="BR111" s="962"/>
      <c r="BS111" s="962"/>
      <c r="BT111" s="962"/>
      <c r="BU111" s="962"/>
      <c r="BV111" s="962">
        <v>43273</v>
      </c>
      <c r="BW111" s="962"/>
      <c r="BX111" s="962"/>
      <c r="BY111" s="962"/>
      <c r="BZ111" s="962"/>
      <c r="CA111" s="962">
        <v>39854</v>
      </c>
      <c r="CB111" s="962"/>
      <c r="CC111" s="962"/>
      <c r="CD111" s="962"/>
      <c r="CE111" s="962"/>
      <c r="CF111" s="956">
        <v>0.3</v>
      </c>
      <c r="CG111" s="957"/>
      <c r="CH111" s="957"/>
      <c r="CI111" s="957"/>
      <c r="CJ111" s="957"/>
      <c r="CK111" s="984"/>
      <c r="CL111" s="985"/>
      <c r="CM111" s="958" t="s">
        <v>421</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422</v>
      </c>
      <c r="B112" s="989"/>
      <c r="C112" s="959" t="s">
        <v>423</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424</v>
      </c>
      <c r="BA112" s="959"/>
      <c r="BB112" s="959"/>
      <c r="BC112" s="959"/>
      <c r="BD112" s="959"/>
      <c r="BE112" s="959"/>
      <c r="BF112" s="959"/>
      <c r="BG112" s="959"/>
      <c r="BH112" s="959"/>
      <c r="BI112" s="959"/>
      <c r="BJ112" s="959"/>
      <c r="BK112" s="959"/>
      <c r="BL112" s="959"/>
      <c r="BM112" s="959"/>
      <c r="BN112" s="959"/>
      <c r="BO112" s="959"/>
      <c r="BP112" s="960"/>
      <c r="BQ112" s="961">
        <v>14615786</v>
      </c>
      <c r="BR112" s="962"/>
      <c r="BS112" s="962"/>
      <c r="BT112" s="962"/>
      <c r="BU112" s="962"/>
      <c r="BV112" s="962">
        <v>14557232</v>
      </c>
      <c r="BW112" s="962"/>
      <c r="BX112" s="962"/>
      <c r="BY112" s="962"/>
      <c r="BZ112" s="962"/>
      <c r="CA112" s="962">
        <v>14958281</v>
      </c>
      <c r="CB112" s="962"/>
      <c r="CC112" s="962"/>
      <c r="CD112" s="962"/>
      <c r="CE112" s="962"/>
      <c r="CF112" s="956">
        <v>97.1</v>
      </c>
      <c r="CG112" s="957"/>
      <c r="CH112" s="957"/>
      <c r="CI112" s="957"/>
      <c r="CJ112" s="957"/>
      <c r="CK112" s="984"/>
      <c r="CL112" s="985"/>
      <c r="CM112" s="958" t="s">
        <v>425</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v>38103</v>
      </c>
      <c r="DM112" s="962"/>
      <c r="DN112" s="962"/>
      <c r="DO112" s="962"/>
      <c r="DP112" s="962"/>
      <c r="DQ112" s="962">
        <v>35563</v>
      </c>
      <c r="DR112" s="962"/>
      <c r="DS112" s="962"/>
      <c r="DT112" s="962"/>
      <c r="DU112" s="962"/>
      <c r="DV112" s="963">
        <v>0.2</v>
      </c>
      <c r="DW112" s="963"/>
      <c r="DX112" s="963"/>
      <c r="DY112" s="963"/>
      <c r="DZ112" s="964"/>
    </row>
    <row r="113" spans="1:130" s="218" customFormat="1" ht="26.25" customHeight="1" x14ac:dyDescent="0.15">
      <c r="A113" s="990"/>
      <c r="B113" s="991"/>
      <c r="C113" s="959" t="s">
        <v>426</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1188811</v>
      </c>
      <c r="AB113" s="974"/>
      <c r="AC113" s="974"/>
      <c r="AD113" s="974"/>
      <c r="AE113" s="975"/>
      <c r="AF113" s="976">
        <v>1246084</v>
      </c>
      <c r="AG113" s="974"/>
      <c r="AH113" s="974"/>
      <c r="AI113" s="974"/>
      <c r="AJ113" s="975"/>
      <c r="AK113" s="976">
        <v>1162061</v>
      </c>
      <c r="AL113" s="974"/>
      <c r="AM113" s="974"/>
      <c r="AN113" s="974"/>
      <c r="AO113" s="975"/>
      <c r="AP113" s="977">
        <v>7.5</v>
      </c>
      <c r="AQ113" s="978"/>
      <c r="AR113" s="978"/>
      <c r="AS113" s="978"/>
      <c r="AT113" s="979"/>
      <c r="AU113" s="944"/>
      <c r="AV113" s="945"/>
      <c r="AW113" s="945"/>
      <c r="AX113" s="945"/>
      <c r="AY113" s="945"/>
      <c r="AZ113" s="958" t="s">
        <v>427</v>
      </c>
      <c r="BA113" s="959"/>
      <c r="BB113" s="959"/>
      <c r="BC113" s="959"/>
      <c r="BD113" s="959"/>
      <c r="BE113" s="959"/>
      <c r="BF113" s="959"/>
      <c r="BG113" s="959"/>
      <c r="BH113" s="959"/>
      <c r="BI113" s="959"/>
      <c r="BJ113" s="959"/>
      <c r="BK113" s="959"/>
      <c r="BL113" s="959"/>
      <c r="BM113" s="959"/>
      <c r="BN113" s="959"/>
      <c r="BO113" s="959"/>
      <c r="BP113" s="960"/>
      <c r="BQ113" s="961">
        <v>165250</v>
      </c>
      <c r="BR113" s="962"/>
      <c r="BS113" s="962"/>
      <c r="BT113" s="962"/>
      <c r="BU113" s="962"/>
      <c r="BV113" s="962">
        <v>33989</v>
      </c>
      <c r="BW113" s="962"/>
      <c r="BX113" s="962"/>
      <c r="BY113" s="962"/>
      <c r="BZ113" s="962"/>
      <c r="CA113" s="962">
        <v>20180</v>
      </c>
      <c r="CB113" s="962"/>
      <c r="CC113" s="962"/>
      <c r="CD113" s="962"/>
      <c r="CE113" s="962"/>
      <c r="CF113" s="956">
        <v>0.1</v>
      </c>
      <c r="CG113" s="957"/>
      <c r="CH113" s="957"/>
      <c r="CI113" s="957"/>
      <c r="CJ113" s="957"/>
      <c r="CK113" s="984"/>
      <c r="CL113" s="985"/>
      <c r="CM113" s="958" t="s">
        <v>428</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429</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227809</v>
      </c>
      <c r="AB114" s="995"/>
      <c r="AC114" s="995"/>
      <c r="AD114" s="995"/>
      <c r="AE114" s="996"/>
      <c r="AF114" s="997">
        <v>130386</v>
      </c>
      <c r="AG114" s="995"/>
      <c r="AH114" s="995"/>
      <c r="AI114" s="995"/>
      <c r="AJ114" s="996"/>
      <c r="AK114" s="997">
        <v>12941</v>
      </c>
      <c r="AL114" s="995"/>
      <c r="AM114" s="995"/>
      <c r="AN114" s="995"/>
      <c r="AO114" s="996"/>
      <c r="AP114" s="998">
        <v>0.1</v>
      </c>
      <c r="AQ114" s="999"/>
      <c r="AR114" s="999"/>
      <c r="AS114" s="999"/>
      <c r="AT114" s="1000"/>
      <c r="AU114" s="944"/>
      <c r="AV114" s="945"/>
      <c r="AW114" s="945"/>
      <c r="AX114" s="945"/>
      <c r="AY114" s="945"/>
      <c r="AZ114" s="958" t="s">
        <v>430</v>
      </c>
      <c r="BA114" s="959"/>
      <c r="BB114" s="959"/>
      <c r="BC114" s="959"/>
      <c r="BD114" s="959"/>
      <c r="BE114" s="959"/>
      <c r="BF114" s="959"/>
      <c r="BG114" s="959"/>
      <c r="BH114" s="959"/>
      <c r="BI114" s="959"/>
      <c r="BJ114" s="959"/>
      <c r="BK114" s="959"/>
      <c r="BL114" s="959"/>
      <c r="BM114" s="959"/>
      <c r="BN114" s="959"/>
      <c r="BO114" s="959"/>
      <c r="BP114" s="960"/>
      <c r="BQ114" s="961">
        <v>4190125</v>
      </c>
      <c r="BR114" s="962"/>
      <c r="BS114" s="962"/>
      <c r="BT114" s="962"/>
      <c r="BU114" s="962"/>
      <c r="BV114" s="962">
        <v>4129866</v>
      </c>
      <c r="BW114" s="962"/>
      <c r="BX114" s="962"/>
      <c r="BY114" s="962"/>
      <c r="BZ114" s="962"/>
      <c r="CA114" s="962">
        <v>3998107</v>
      </c>
      <c r="CB114" s="962"/>
      <c r="CC114" s="962"/>
      <c r="CD114" s="962"/>
      <c r="CE114" s="962"/>
      <c r="CF114" s="956">
        <v>25.9</v>
      </c>
      <c r="CG114" s="957"/>
      <c r="CH114" s="957"/>
      <c r="CI114" s="957"/>
      <c r="CJ114" s="957"/>
      <c r="CK114" s="984"/>
      <c r="CL114" s="985"/>
      <c r="CM114" s="958" t="s">
        <v>431</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432</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960</v>
      </c>
      <c r="AB115" s="974"/>
      <c r="AC115" s="974"/>
      <c r="AD115" s="974"/>
      <c r="AE115" s="975"/>
      <c r="AF115" s="976">
        <v>961</v>
      </c>
      <c r="AG115" s="974"/>
      <c r="AH115" s="974"/>
      <c r="AI115" s="974"/>
      <c r="AJ115" s="975"/>
      <c r="AK115" s="976">
        <v>3419</v>
      </c>
      <c r="AL115" s="974"/>
      <c r="AM115" s="974"/>
      <c r="AN115" s="974"/>
      <c r="AO115" s="975"/>
      <c r="AP115" s="977">
        <v>0</v>
      </c>
      <c r="AQ115" s="978"/>
      <c r="AR115" s="978"/>
      <c r="AS115" s="978"/>
      <c r="AT115" s="979"/>
      <c r="AU115" s="944"/>
      <c r="AV115" s="945"/>
      <c r="AW115" s="945"/>
      <c r="AX115" s="945"/>
      <c r="AY115" s="945"/>
      <c r="AZ115" s="958" t="s">
        <v>433</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434</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435</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436</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437</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v>6054</v>
      </c>
      <c r="DH116" s="995"/>
      <c r="DI116" s="995"/>
      <c r="DJ116" s="995"/>
      <c r="DK116" s="996"/>
      <c r="DL116" s="997">
        <v>5170</v>
      </c>
      <c r="DM116" s="995"/>
      <c r="DN116" s="995"/>
      <c r="DO116" s="995"/>
      <c r="DP116" s="996"/>
      <c r="DQ116" s="997">
        <v>4291</v>
      </c>
      <c r="DR116" s="995"/>
      <c r="DS116" s="995"/>
      <c r="DT116" s="995"/>
      <c r="DU116" s="996"/>
      <c r="DV116" s="998">
        <v>0</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438</v>
      </c>
      <c r="Z117" s="930"/>
      <c r="AA117" s="1014">
        <v>4588753</v>
      </c>
      <c r="AB117" s="1015"/>
      <c r="AC117" s="1015"/>
      <c r="AD117" s="1015"/>
      <c r="AE117" s="1016"/>
      <c r="AF117" s="1017">
        <v>4542383</v>
      </c>
      <c r="AG117" s="1015"/>
      <c r="AH117" s="1015"/>
      <c r="AI117" s="1015"/>
      <c r="AJ117" s="1016"/>
      <c r="AK117" s="1017">
        <v>4274347</v>
      </c>
      <c r="AL117" s="1015"/>
      <c r="AM117" s="1015"/>
      <c r="AN117" s="1015"/>
      <c r="AO117" s="1016"/>
      <c r="AP117" s="1018"/>
      <c r="AQ117" s="1019"/>
      <c r="AR117" s="1019"/>
      <c r="AS117" s="1019"/>
      <c r="AT117" s="1020"/>
      <c r="AU117" s="944"/>
      <c r="AV117" s="945"/>
      <c r="AW117" s="945"/>
      <c r="AX117" s="945"/>
      <c r="AY117" s="945"/>
      <c r="AZ117" s="1010" t="s">
        <v>439</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440</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414</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411</v>
      </c>
      <c r="AB118" s="929"/>
      <c r="AC118" s="929"/>
      <c r="AD118" s="929"/>
      <c r="AE118" s="930"/>
      <c r="AF118" s="928" t="s">
        <v>412</v>
      </c>
      <c r="AG118" s="929"/>
      <c r="AH118" s="929"/>
      <c r="AI118" s="929"/>
      <c r="AJ118" s="930"/>
      <c r="AK118" s="928" t="s">
        <v>294</v>
      </c>
      <c r="AL118" s="929"/>
      <c r="AM118" s="929"/>
      <c r="AN118" s="929"/>
      <c r="AO118" s="930"/>
      <c r="AP118" s="1006" t="s">
        <v>413</v>
      </c>
      <c r="AQ118" s="1007"/>
      <c r="AR118" s="1007"/>
      <c r="AS118" s="1007"/>
      <c r="AT118" s="1008"/>
      <c r="AU118" s="944"/>
      <c r="AV118" s="945"/>
      <c r="AW118" s="945"/>
      <c r="AX118" s="945"/>
      <c r="AY118" s="945"/>
      <c r="AZ118" s="1009" t="s">
        <v>441</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442</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417</v>
      </c>
      <c r="B119" s="983"/>
      <c r="C119" s="965" t="s">
        <v>418</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443</v>
      </c>
      <c r="BP119" s="1041"/>
      <c r="BQ119" s="1035">
        <v>51700927</v>
      </c>
      <c r="BR119" s="1036"/>
      <c r="BS119" s="1036"/>
      <c r="BT119" s="1036"/>
      <c r="BU119" s="1036"/>
      <c r="BV119" s="1036">
        <v>50507955</v>
      </c>
      <c r="BW119" s="1036"/>
      <c r="BX119" s="1036"/>
      <c r="BY119" s="1036"/>
      <c r="BZ119" s="1036"/>
      <c r="CA119" s="1036">
        <v>49522382</v>
      </c>
      <c r="CB119" s="1036"/>
      <c r="CC119" s="1036"/>
      <c r="CD119" s="1036"/>
      <c r="CE119" s="1036"/>
      <c r="CF119" s="1037"/>
      <c r="CG119" s="1038"/>
      <c r="CH119" s="1038"/>
      <c r="CI119" s="1038"/>
      <c r="CJ119" s="1039"/>
      <c r="CK119" s="986"/>
      <c r="CL119" s="987"/>
      <c r="CM119" s="1009" t="s">
        <v>444</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421</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445</v>
      </c>
      <c r="AV120" s="1028"/>
      <c r="AW120" s="1028"/>
      <c r="AX120" s="1028"/>
      <c r="AY120" s="1029"/>
      <c r="AZ120" s="965" t="s">
        <v>446</v>
      </c>
      <c r="BA120" s="933"/>
      <c r="BB120" s="933"/>
      <c r="BC120" s="933"/>
      <c r="BD120" s="933"/>
      <c r="BE120" s="933"/>
      <c r="BF120" s="933"/>
      <c r="BG120" s="933"/>
      <c r="BH120" s="933"/>
      <c r="BI120" s="933"/>
      <c r="BJ120" s="933"/>
      <c r="BK120" s="933"/>
      <c r="BL120" s="933"/>
      <c r="BM120" s="933"/>
      <c r="BN120" s="933"/>
      <c r="BO120" s="933"/>
      <c r="BP120" s="934"/>
      <c r="BQ120" s="966">
        <v>4284037</v>
      </c>
      <c r="BR120" s="967"/>
      <c r="BS120" s="967"/>
      <c r="BT120" s="967"/>
      <c r="BU120" s="967"/>
      <c r="BV120" s="967">
        <v>5313858</v>
      </c>
      <c r="BW120" s="967"/>
      <c r="BX120" s="967"/>
      <c r="BY120" s="967"/>
      <c r="BZ120" s="967"/>
      <c r="CA120" s="967">
        <v>5585407</v>
      </c>
      <c r="CB120" s="967"/>
      <c r="CC120" s="967"/>
      <c r="CD120" s="967"/>
      <c r="CE120" s="967"/>
      <c r="CF120" s="980">
        <v>36.200000000000003</v>
      </c>
      <c r="CG120" s="981"/>
      <c r="CH120" s="981"/>
      <c r="CI120" s="981"/>
      <c r="CJ120" s="981"/>
      <c r="CK120" s="1042" t="s">
        <v>447</v>
      </c>
      <c r="CL120" s="1043"/>
      <c r="CM120" s="1043"/>
      <c r="CN120" s="1043"/>
      <c r="CO120" s="1044"/>
      <c r="CP120" s="1050" t="s">
        <v>396</v>
      </c>
      <c r="CQ120" s="1051"/>
      <c r="CR120" s="1051"/>
      <c r="CS120" s="1051"/>
      <c r="CT120" s="1051"/>
      <c r="CU120" s="1051"/>
      <c r="CV120" s="1051"/>
      <c r="CW120" s="1051"/>
      <c r="CX120" s="1051"/>
      <c r="CY120" s="1051"/>
      <c r="CZ120" s="1051"/>
      <c r="DA120" s="1051"/>
      <c r="DB120" s="1051"/>
      <c r="DC120" s="1051"/>
      <c r="DD120" s="1051"/>
      <c r="DE120" s="1051"/>
      <c r="DF120" s="1052"/>
      <c r="DG120" s="966">
        <v>11829162</v>
      </c>
      <c r="DH120" s="967"/>
      <c r="DI120" s="967"/>
      <c r="DJ120" s="967"/>
      <c r="DK120" s="967"/>
      <c r="DL120" s="967">
        <v>12807004</v>
      </c>
      <c r="DM120" s="967"/>
      <c r="DN120" s="967"/>
      <c r="DO120" s="967"/>
      <c r="DP120" s="967"/>
      <c r="DQ120" s="967">
        <v>13576567</v>
      </c>
      <c r="DR120" s="967"/>
      <c r="DS120" s="967"/>
      <c r="DT120" s="967"/>
      <c r="DU120" s="967"/>
      <c r="DV120" s="968">
        <v>88.1</v>
      </c>
      <c r="DW120" s="968"/>
      <c r="DX120" s="968"/>
      <c r="DY120" s="968"/>
      <c r="DZ120" s="969"/>
    </row>
    <row r="121" spans="1:130" s="218" customFormat="1" ht="26.25" customHeight="1" x14ac:dyDescent="0.15">
      <c r="A121" s="1093"/>
      <c r="B121" s="985"/>
      <c r="C121" s="1010" t="s">
        <v>448</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v>75</v>
      </c>
      <c r="AG121" s="995"/>
      <c r="AH121" s="995"/>
      <c r="AI121" s="995"/>
      <c r="AJ121" s="996"/>
      <c r="AK121" s="997">
        <v>2540</v>
      </c>
      <c r="AL121" s="995"/>
      <c r="AM121" s="995"/>
      <c r="AN121" s="995"/>
      <c r="AO121" s="996"/>
      <c r="AP121" s="998">
        <v>0</v>
      </c>
      <c r="AQ121" s="999"/>
      <c r="AR121" s="999"/>
      <c r="AS121" s="999"/>
      <c r="AT121" s="1000"/>
      <c r="AU121" s="1030"/>
      <c r="AV121" s="1031"/>
      <c r="AW121" s="1031"/>
      <c r="AX121" s="1031"/>
      <c r="AY121" s="1032"/>
      <c r="AZ121" s="958" t="s">
        <v>449</v>
      </c>
      <c r="BA121" s="959"/>
      <c r="BB121" s="959"/>
      <c r="BC121" s="959"/>
      <c r="BD121" s="959"/>
      <c r="BE121" s="959"/>
      <c r="BF121" s="959"/>
      <c r="BG121" s="959"/>
      <c r="BH121" s="959"/>
      <c r="BI121" s="959"/>
      <c r="BJ121" s="959"/>
      <c r="BK121" s="959"/>
      <c r="BL121" s="959"/>
      <c r="BM121" s="959"/>
      <c r="BN121" s="959"/>
      <c r="BO121" s="959"/>
      <c r="BP121" s="960"/>
      <c r="BQ121" s="961" t="s">
        <v>122</v>
      </c>
      <c r="BR121" s="962"/>
      <c r="BS121" s="962"/>
      <c r="BT121" s="962"/>
      <c r="BU121" s="962"/>
      <c r="BV121" s="962" t="s">
        <v>122</v>
      </c>
      <c r="BW121" s="962"/>
      <c r="BX121" s="962"/>
      <c r="BY121" s="962"/>
      <c r="BZ121" s="962"/>
      <c r="CA121" s="962" t="s">
        <v>122</v>
      </c>
      <c r="CB121" s="962"/>
      <c r="CC121" s="962"/>
      <c r="CD121" s="962"/>
      <c r="CE121" s="962"/>
      <c r="CF121" s="956" t="s">
        <v>122</v>
      </c>
      <c r="CG121" s="957"/>
      <c r="CH121" s="957"/>
      <c r="CI121" s="957"/>
      <c r="CJ121" s="957"/>
      <c r="CK121" s="1045"/>
      <c r="CL121" s="1046"/>
      <c r="CM121" s="1046"/>
      <c r="CN121" s="1046"/>
      <c r="CO121" s="1047"/>
      <c r="CP121" s="1055" t="s">
        <v>395</v>
      </c>
      <c r="CQ121" s="1056"/>
      <c r="CR121" s="1056"/>
      <c r="CS121" s="1056"/>
      <c r="CT121" s="1056"/>
      <c r="CU121" s="1056"/>
      <c r="CV121" s="1056"/>
      <c r="CW121" s="1056"/>
      <c r="CX121" s="1056"/>
      <c r="CY121" s="1056"/>
      <c r="CZ121" s="1056"/>
      <c r="DA121" s="1056"/>
      <c r="DB121" s="1056"/>
      <c r="DC121" s="1056"/>
      <c r="DD121" s="1056"/>
      <c r="DE121" s="1056"/>
      <c r="DF121" s="1057"/>
      <c r="DG121" s="961">
        <v>1752932</v>
      </c>
      <c r="DH121" s="962"/>
      <c r="DI121" s="962"/>
      <c r="DJ121" s="962"/>
      <c r="DK121" s="962"/>
      <c r="DL121" s="962">
        <v>1192683</v>
      </c>
      <c r="DM121" s="962"/>
      <c r="DN121" s="962"/>
      <c r="DO121" s="962"/>
      <c r="DP121" s="962"/>
      <c r="DQ121" s="962">
        <v>903151</v>
      </c>
      <c r="DR121" s="962"/>
      <c r="DS121" s="962"/>
      <c r="DT121" s="962"/>
      <c r="DU121" s="962"/>
      <c r="DV121" s="963">
        <v>5.9</v>
      </c>
      <c r="DW121" s="963"/>
      <c r="DX121" s="963"/>
      <c r="DY121" s="963"/>
      <c r="DZ121" s="964"/>
    </row>
    <row r="122" spans="1:130" s="218" customFormat="1" ht="26.25" customHeight="1" x14ac:dyDescent="0.15">
      <c r="A122" s="1093"/>
      <c r="B122" s="985"/>
      <c r="C122" s="958" t="s">
        <v>431</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450</v>
      </c>
      <c r="BA122" s="1001"/>
      <c r="BB122" s="1001"/>
      <c r="BC122" s="1001"/>
      <c r="BD122" s="1001"/>
      <c r="BE122" s="1001"/>
      <c r="BF122" s="1001"/>
      <c r="BG122" s="1001"/>
      <c r="BH122" s="1001"/>
      <c r="BI122" s="1001"/>
      <c r="BJ122" s="1001"/>
      <c r="BK122" s="1001"/>
      <c r="BL122" s="1001"/>
      <c r="BM122" s="1001"/>
      <c r="BN122" s="1001"/>
      <c r="BO122" s="1001"/>
      <c r="BP122" s="1002"/>
      <c r="BQ122" s="1035">
        <v>26209571</v>
      </c>
      <c r="BR122" s="1036"/>
      <c r="BS122" s="1036"/>
      <c r="BT122" s="1036"/>
      <c r="BU122" s="1036"/>
      <c r="BV122" s="1036">
        <v>25619492</v>
      </c>
      <c r="BW122" s="1036"/>
      <c r="BX122" s="1036"/>
      <c r="BY122" s="1036"/>
      <c r="BZ122" s="1036"/>
      <c r="CA122" s="1036">
        <v>24547623</v>
      </c>
      <c r="CB122" s="1036"/>
      <c r="CC122" s="1036"/>
      <c r="CD122" s="1036"/>
      <c r="CE122" s="1036"/>
      <c r="CF122" s="1053">
        <v>159.30000000000001</v>
      </c>
      <c r="CG122" s="1054"/>
      <c r="CH122" s="1054"/>
      <c r="CI122" s="1054"/>
      <c r="CJ122" s="1054"/>
      <c r="CK122" s="1045"/>
      <c r="CL122" s="1046"/>
      <c r="CM122" s="1046"/>
      <c r="CN122" s="1046"/>
      <c r="CO122" s="1047"/>
      <c r="CP122" s="1055" t="s">
        <v>393</v>
      </c>
      <c r="CQ122" s="1056"/>
      <c r="CR122" s="1056"/>
      <c r="CS122" s="1056"/>
      <c r="CT122" s="1056"/>
      <c r="CU122" s="1056"/>
      <c r="CV122" s="1056"/>
      <c r="CW122" s="1056"/>
      <c r="CX122" s="1056"/>
      <c r="CY122" s="1056"/>
      <c r="CZ122" s="1056"/>
      <c r="DA122" s="1056"/>
      <c r="DB122" s="1056"/>
      <c r="DC122" s="1056"/>
      <c r="DD122" s="1056"/>
      <c r="DE122" s="1056"/>
      <c r="DF122" s="1057"/>
      <c r="DG122" s="961">
        <v>1033692</v>
      </c>
      <c r="DH122" s="962"/>
      <c r="DI122" s="962"/>
      <c r="DJ122" s="962"/>
      <c r="DK122" s="962"/>
      <c r="DL122" s="962">
        <v>557545</v>
      </c>
      <c r="DM122" s="962"/>
      <c r="DN122" s="962"/>
      <c r="DO122" s="962"/>
      <c r="DP122" s="962"/>
      <c r="DQ122" s="962">
        <v>478563</v>
      </c>
      <c r="DR122" s="962"/>
      <c r="DS122" s="962"/>
      <c r="DT122" s="962"/>
      <c r="DU122" s="962"/>
      <c r="DV122" s="963">
        <v>3.1</v>
      </c>
      <c r="DW122" s="963"/>
      <c r="DX122" s="963"/>
      <c r="DY122" s="963"/>
      <c r="DZ122" s="964"/>
    </row>
    <row r="123" spans="1:130" s="218" customFormat="1" ht="26.25" customHeight="1" x14ac:dyDescent="0.15">
      <c r="A123" s="1093"/>
      <c r="B123" s="985"/>
      <c r="C123" s="958" t="s">
        <v>437</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v>886</v>
      </c>
      <c r="AG123" s="995"/>
      <c r="AH123" s="995"/>
      <c r="AI123" s="995"/>
      <c r="AJ123" s="996"/>
      <c r="AK123" s="997">
        <v>879</v>
      </c>
      <c r="AL123" s="995"/>
      <c r="AM123" s="995"/>
      <c r="AN123" s="995"/>
      <c r="AO123" s="996"/>
      <c r="AP123" s="998">
        <v>0</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451</v>
      </c>
      <c r="BP123" s="1041"/>
      <c r="BQ123" s="1099">
        <v>30493608</v>
      </c>
      <c r="BR123" s="1100"/>
      <c r="BS123" s="1100"/>
      <c r="BT123" s="1100"/>
      <c r="BU123" s="1100"/>
      <c r="BV123" s="1100">
        <v>30933350</v>
      </c>
      <c r="BW123" s="1100"/>
      <c r="BX123" s="1100"/>
      <c r="BY123" s="1100"/>
      <c r="BZ123" s="1100"/>
      <c r="CA123" s="1100">
        <v>30133030</v>
      </c>
      <c r="CB123" s="1100"/>
      <c r="CC123" s="1100"/>
      <c r="CD123" s="1100"/>
      <c r="CE123" s="1100"/>
      <c r="CF123" s="1037"/>
      <c r="CG123" s="1038"/>
      <c r="CH123" s="1038"/>
      <c r="CI123" s="1038"/>
      <c r="CJ123" s="1039"/>
      <c r="CK123" s="1045"/>
      <c r="CL123" s="1046"/>
      <c r="CM123" s="1046"/>
      <c r="CN123" s="1046"/>
      <c r="CO123" s="1047"/>
      <c r="CP123" s="1055" t="s">
        <v>391</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440</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452</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144.9</v>
      </c>
      <c r="BR124" s="1063"/>
      <c r="BS124" s="1063"/>
      <c r="BT124" s="1063"/>
      <c r="BU124" s="1063"/>
      <c r="BV124" s="1063">
        <v>130.5</v>
      </c>
      <c r="BW124" s="1063"/>
      <c r="BX124" s="1063"/>
      <c r="BY124" s="1063"/>
      <c r="BZ124" s="1063"/>
      <c r="CA124" s="1063">
        <v>125.8</v>
      </c>
      <c r="CB124" s="1063"/>
      <c r="CC124" s="1063"/>
      <c r="CD124" s="1063"/>
      <c r="CE124" s="1063"/>
      <c r="CF124" s="1064"/>
      <c r="CG124" s="1065"/>
      <c r="CH124" s="1065"/>
      <c r="CI124" s="1065"/>
      <c r="CJ124" s="1066"/>
      <c r="CK124" s="1048"/>
      <c r="CL124" s="1048"/>
      <c r="CM124" s="1048"/>
      <c r="CN124" s="1048"/>
      <c r="CO124" s="1049"/>
      <c r="CP124" s="1055" t="s">
        <v>453</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442</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454</v>
      </c>
      <c r="CL125" s="1043"/>
      <c r="CM125" s="1043"/>
      <c r="CN125" s="1043"/>
      <c r="CO125" s="1044"/>
      <c r="CP125" s="965" t="s">
        <v>455</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444</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893</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456</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457</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67</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458</v>
      </c>
      <c r="AY127" s="1068"/>
      <c r="AZ127" s="1068"/>
      <c r="BA127" s="1068"/>
      <c r="BB127" s="1068"/>
      <c r="BC127" s="1068"/>
      <c r="BD127" s="1068"/>
      <c r="BE127" s="1069"/>
      <c r="BF127" s="1070" t="s">
        <v>459</v>
      </c>
      <c r="BG127" s="1068"/>
      <c r="BH127" s="1068"/>
      <c r="BI127" s="1068"/>
      <c r="BJ127" s="1068"/>
      <c r="BK127" s="1068"/>
      <c r="BL127" s="1069"/>
      <c r="BM127" s="1070" t="s">
        <v>460</v>
      </c>
      <c r="BN127" s="1068"/>
      <c r="BO127" s="1068"/>
      <c r="BP127" s="1068"/>
      <c r="BQ127" s="1068"/>
      <c r="BR127" s="1068"/>
      <c r="BS127" s="1069"/>
      <c r="BT127" s="1070" t="s">
        <v>461</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462</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463</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464</v>
      </c>
      <c r="X128" s="1079"/>
      <c r="Y128" s="1079"/>
      <c r="Z128" s="1080"/>
      <c r="AA128" s="1081">
        <v>2100</v>
      </c>
      <c r="AB128" s="1082"/>
      <c r="AC128" s="1082"/>
      <c r="AD128" s="1082"/>
      <c r="AE128" s="1083"/>
      <c r="AF128" s="1084">
        <v>1800</v>
      </c>
      <c r="AG128" s="1082"/>
      <c r="AH128" s="1082"/>
      <c r="AI128" s="1082"/>
      <c r="AJ128" s="1083"/>
      <c r="AK128" s="1084">
        <v>45972</v>
      </c>
      <c r="AL128" s="1082"/>
      <c r="AM128" s="1082"/>
      <c r="AN128" s="1082"/>
      <c r="AO128" s="1083"/>
      <c r="AP128" s="1085"/>
      <c r="AQ128" s="1086"/>
      <c r="AR128" s="1086"/>
      <c r="AS128" s="1086"/>
      <c r="AT128" s="1087"/>
      <c r="AU128" s="220"/>
      <c r="AV128" s="220"/>
      <c r="AW128" s="220"/>
      <c r="AX128" s="932" t="s">
        <v>465</v>
      </c>
      <c r="AY128" s="933"/>
      <c r="AZ128" s="933"/>
      <c r="BA128" s="933"/>
      <c r="BB128" s="933"/>
      <c r="BC128" s="933"/>
      <c r="BD128" s="933"/>
      <c r="BE128" s="934"/>
      <c r="BF128" s="1088" t="s">
        <v>122</v>
      </c>
      <c r="BG128" s="1089"/>
      <c r="BH128" s="1089"/>
      <c r="BI128" s="1089"/>
      <c r="BJ128" s="1089"/>
      <c r="BK128" s="1089"/>
      <c r="BL128" s="1090"/>
      <c r="BM128" s="1088">
        <v>12.62</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466</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467</v>
      </c>
      <c r="X129" s="1107"/>
      <c r="Y129" s="1107"/>
      <c r="Z129" s="1108"/>
      <c r="AA129" s="994">
        <v>16929980</v>
      </c>
      <c r="AB129" s="995"/>
      <c r="AC129" s="995"/>
      <c r="AD129" s="995"/>
      <c r="AE129" s="996"/>
      <c r="AF129" s="997">
        <v>17221232</v>
      </c>
      <c r="AG129" s="995"/>
      <c r="AH129" s="995"/>
      <c r="AI129" s="995"/>
      <c r="AJ129" s="996"/>
      <c r="AK129" s="997">
        <v>17517408</v>
      </c>
      <c r="AL129" s="995"/>
      <c r="AM129" s="995"/>
      <c r="AN129" s="995"/>
      <c r="AO129" s="996"/>
      <c r="AP129" s="1109"/>
      <c r="AQ129" s="1110"/>
      <c r="AR129" s="1110"/>
      <c r="AS129" s="1110"/>
      <c r="AT129" s="1111"/>
      <c r="AU129" s="221"/>
      <c r="AV129" s="221"/>
      <c r="AW129" s="221"/>
      <c r="AX129" s="1101" t="s">
        <v>468</v>
      </c>
      <c r="AY129" s="959"/>
      <c r="AZ129" s="959"/>
      <c r="BA129" s="959"/>
      <c r="BB129" s="959"/>
      <c r="BC129" s="959"/>
      <c r="BD129" s="959"/>
      <c r="BE129" s="960"/>
      <c r="BF129" s="1102" t="s">
        <v>122</v>
      </c>
      <c r="BG129" s="1103"/>
      <c r="BH129" s="1103"/>
      <c r="BI129" s="1103"/>
      <c r="BJ129" s="1103"/>
      <c r="BK129" s="1103"/>
      <c r="BL129" s="1104"/>
      <c r="BM129" s="1102">
        <v>17.62</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469</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470</v>
      </c>
      <c r="X130" s="1107"/>
      <c r="Y130" s="1107"/>
      <c r="Z130" s="1108"/>
      <c r="AA130" s="994">
        <v>2295637</v>
      </c>
      <c r="AB130" s="995"/>
      <c r="AC130" s="995"/>
      <c r="AD130" s="995"/>
      <c r="AE130" s="996"/>
      <c r="AF130" s="997">
        <v>2230919</v>
      </c>
      <c r="AG130" s="995"/>
      <c r="AH130" s="995"/>
      <c r="AI130" s="995"/>
      <c r="AJ130" s="996"/>
      <c r="AK130" s="997">
        <v>2109086</v>
      </c>
      <c r="AL130" s="995"/>
      <c r="AM130" s="995"/>
      <c r="AN130" s="995"/>
      <c r="AO130" s="996"/>
      <c r="AP130" s="1109"/>
      <c r="AQ130" s="1110"/>
      <c r="AR130" s="1110"/>
      <c r="AS130" s="1110"/>
      <c r="AT130" s="1111"/>
      <c r="AU130" s="221"/>
      <c r="AV130" s="221"/>
      <c r="AW130" s="221"/>
      <c r="AX130" s="1101" t="s">
        <v>471</v>
      </c>
      <c r="AY130" s="959"/>
      <c r="AZ130" s="959"/>
      <c r="BA130" s="959"/>
      <c r="BB130" s="959"/>
      <c r="BC130" s="959"/>
      <c r="BD130" s="959"/>
      <c r="BE130" s="960"/>
      <c r="BF130" s="1137">
        <v>14.9</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472</v>
      </c>
      <c r="X131" s="1144"/>
      <c r="Y131" s="1144"/>
      <c r="Z131" s="1145"/>
      <c r="AA131" s="1040">
        <v>14634343</v>
      </c>
      <c r="AB131" s="1022"/>
      <c r="AC131" s="1022"/>
      <c r="AD131" s="1022"/>
      <c r="AE131" s="1023"/>
      <c r="AF131" s="1021">
        <v>14990313</v>
      </c>
      <c r="AG131" s="1022"/>
      <c r="AH131" s="1022"/>
      <c r="AI131" s="1022"/>
      <c r="AJ131" s="1023"/>
      <c r="AK131" s="1021">
        <v>15408322</v>
      </c>
      <c r="AL131" s="1022"/>
      <c r="AM131" s="1022"/>
      <c r="AN131" s="1022"/>
      <c r="AO131" s="1023"/>
      <c r="AP131" s="1146"/>
      <c r="AQ131" s="1147"/>
      <c r="AR131" s="1147"/>
      <c r="AS131" s="1147"/>
      <c r="AT131" s="1148"/>
      <c r="AU131" s="221"/>
      <c r="AV131" s="221"/>
      <c r="AW131" s="221"/>
      <c r="AX131" s="1119" t="s">
        <v>473</v>
      </c>
      <c r="AY131" s="762"/>
      <c r="AZ131" s="762"/>
      <c r="BA131" s="762"/>
      <c r="BB131" s="762"/>
      <c r="BC131" s="762"/>
      <c r="BD131" s="762"/>
      <c r="BE131" s="1072"/>
      <c r="BF131" s="1120">
        <v>125.8</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474</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475</v>
      </c>
      <c r="W132" s="1130"/>
      <c r="X132" s="1130"/>
      <c r="Y132" s="1130"/>
      <c r="Z132" s="1131"/>
      <c r="AA132" s="1132">
        <v>15.65506562</v>
      </c>
      <c r="AB132" s="1133"/>
      <c r="AC132" s="1133"/>
      <c r="AD132" s="1133"/>
      <c r="AE132" s="1134"/>
      <c r="AF132" s="1135">
        <v>15.4077103</v>
      </c>
      <c r="AG132" s="1133"/>
      <c r="AH132" s="1133"/>
      <c r="AI132" s="1133"/>
      <c r="AJ132" s="1134"/>
      <c r="AK132" s="1135">
        <v>13.754184260000001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476</v>
      </c>
      <c r="W133" s="1113"/>
      <c r="X133" s="1113"/>
      <c r="Y133" s="1113"/>
      <c r="Z133" s="1114"/>
      <c r="AA133" s="1115">
        <v>15.7</v>
      </c>
      <c r="AB133" s="1116"/>
      <c r="AC133" s="1116"/>
      <c r="AD133" s="1116"/>
      <c r="AE133" s="1117"/>
      <c r="AF133" s="1115">
        <v>15.5</v>
      </c>
      <c r="AG133" s="1116"/>
      <c r="AH133" s="1116"/>
      <c r="AI133" s="1116"/>
      <c r="AJ133" s="1117"/>
      <c r="AK133" s="1115">
        <v>14.9</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0hN+Dp33ufCLaa9Y9z7nyCj04bnny0Q/gIDh0KQY0PKoQNCFb6yARFnhWrF5zpRx7aQ6/FMz+oHkH1zsSLGWRQ==" saltValue="wmV3f2BlzGZDM6ZSxJKw1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60" zoomScaleNormal="85" workbookViewId="0">
      <selection activeCell="BC19" sqref="BC19"/>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DSMD7+GXT7zsX1nyqx/BCu1mwnECP5C0OtZHNWPbiNS5I+lByqMoouCn6ornahRvGG50AYB6YiSCdKsw+ZA5oQ==" saltValue="eKTf8dtxQ+vqYd/2YxeHSw=="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60" zoomScaleNormal="60" zoomScaleSheetLayoutView="55" workbookViewId="0">
      <selection activeCell="AU3" sqref="AU3"/>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WcxeXhv234Mjbz/mbzmuj115OCazq8oy3oaqrNK8cvEEtLbznkfzshofqgF+HzxMnmv3Xa6RIerO7Vc1jX/Ig==" saltValue="JXHS0p0PwerUe18E+torDQ=="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6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485</v>
      </c>
      <c r="AL9" s="1153"/>
      <c r="AM9" s="1153"/>
      <c r="AN9" s="1154"/>
      <c r="AO9" s="269">
        <v>5369432</v>
      </c>
      <c r="AP9" s="269">
        <v>72336</v>
      </c>
      <c r="AQ9" s="270">
        <v>80646</v>
      </c>
      <c r="AR9" s="271">
        <v>-10.3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486</v>
      </c>
      <c r="AL10" s="1153"/>
      <c r="AM10" s="1153"/>
      <c r="AN10" s="1154"/>
      <c r="AO10" s="272">
        <v>203880</v>
      </c>
      <c r="AP10" s="272">
        <v>2747</v>
      </c>
      <c r="AQ10" s="273">
        <v>6637</v>
      </c>
      <c r="AR10" s="274">
        <v>-58.6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487</v>
      </c>
      <c r="AL11" s="1153"/>
      <c r="AM11" s="1153"/>
      <c r="AN11" s="1154"/>
      <c r="AO11" s="272">
        <v>96992</v>
      </c>
      <c r="AP11" s="272">
        <v>1307</v>
      </c>
      <c r="AQ11" s="273">
        <v>1119</v>
      </c>
      <c r="AR11" s="274">
        <v>16.8</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488</v>
      </c>
      <c r="AL12" s="1153"/>
      <c r="AM12" s="1153"/>
      <c r="AN12" s="1154"/>
      <c r="AO12" s="272" t="s">
        <v>489</v>
      </c>
      <c r="AP12" s="272" t="s">
        <v>489</v>
      </c>
      <c r="AQ12" s="273">
        <v>8</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490</v>
      </c>
      <c r="AL13" s="1153"/>
      <c r="AM13" s="1153"/>
      <c r="AN13" s="1154"/>
      <c r="AO13" s="272">
        <v>115173</v>
      </c>
      <c r="AP13" s="272">
        <v>1552</v>
      </c>
      <c r="AQ13" s="273">
        <v>2502</v>
      </c>
      <c r="AR13" s="274">
        <v>-38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491</v>
      </c>
      <c r="AL14" s="1153"/>
      <c r="AM14" s="1153"/>
      <c r="AN14" s="1154"/>
      <c r="AO14" s="272">
        <v>35505</v>
      </c>
      <c r="AP14" s="272">
        <v>478</v>
      </c>
      <c r="AQ14" s="273">
        <v>1863</v>
      </c>
      <c r="AR14" s="274">
        <v>-74.3</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492</v>
      </c>
      <c r="AL15" s="1156"/>
      <c r="AM15" s="1156"/>
      <c r="AN15" s="1157"/>
      <c r="AO15" s="272">
        <v>-401854</v>
      </c>
      <c r="AP15" s="272">
        <v>-5414</v>
      </c>
      <c r="AQ15" s="273">
        <v>-4800</v>
      </c>
      <c r="AR15" s="274">
        <v>12.8</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5419128</v>
      </c>
      <c r="AP16" s="272">
        <v>73006</v>
      </c>
      <c r="AQ16" s="273">
        <v>87975</v>
      </c>
      <c r="AR16" s="274">
        <v>-17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497</v>
      </c>
      <c r="AL21" s="1159"/>
      <c r="AM21" s="1159"/>
      <c r="AN21" s="1160"/>
      <c r="AO21" s="285">
        <v>6.86</v>
      </c>
      <c r="AP21" s="286">
        <v>7.71</v>
      </c>
      <c r="AQ21" s="287">
        <v>-0.85</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498</v>
      </c>
      <c r="AL22" s="1159"/>
      <c r="AM22" s="1159"/>
      <c r="AN22" s="1160"/>
      <c r="AO22" s="290">
        <v>98.2</v>
      </c>
      <c r="AP22" s="291">
        <v>98.3</v>
      </c>
      <c r="AQ22" s="292">
        <v>-0.1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499</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502</v>
      </c>
      <c r="AL32" s="1167"/>
      <c r="AM32" s="1167"/>
      <c r="AN32" s="1168"/>
      <c r="AO32" s="300">
        <v>3095926</v>
      </c>
      <c r="AP32" s="300">
        <v>41708</v>
      </c>
      <c r="AQ32" s="301">
        <v>41451</v>
      </c>
      <c r="AR32" s="302">
        <v>0.6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503</v>
      </c>
      <c r="AL33" s="1167"/>
      <c r="AM33" s="1167"/>
      <c r="AN33" s="1168"/>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504</v>
      </c>
      <c r="AL34" s="1167"/>
      <c r="AM34" s="1167"/>
      <c r="AN34" s="1168"/>
      <c r="AO34" s="300" t="s">
        <v>489</v>
      </c>
      <c r="AP34" s="300" t="s">
        <v>489</v>
      </c>
      <c r="AQ34" s="301">
        <v>35</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505</v>
      </c>
      <c r="AL35" s="1167"/>
      <c r="AM35" s="1167"/>
      <c r="AN35" s="1168"/>
      <c r="AO35" s="300">
        <v>1162061</v>
      </c>
      <c r="AP35" s="300">
        <v>15655</v>
      </c>
      <c r="AQ35" s="301">
        <v>11775</v>
      </c>
      <c r="AR35" s="302">
        <v>33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506</v>
      </c>
      <c r="AL36" s="1167"/>
      <c r="AM36" s="1167"/>
      <c r="AN36" s="1168"/>
      <c r="AO36" s="300">
        <v>12941</v>
      </c>
      <c r="AP36" s="300">
        <v>174</v>
      </c>
      <c r="AQ36" s="301">
        <v>2188</v>
      </c>
      <c r="AR36" s="302">
        <v>-92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507</v>
      </c>
      <c r="AL37" s="1167"/>
      <c r="AM37" s="1167"/>
      <c r="AN37" s="1168"/>
      <c r="AO37" s="300">
        <v>3419</v>
      </c>
      <c r="AP37" s="300">
        <v>46</v>
      </c>
      <c r="AQ37" s="301">
        <v>531</v>
      </c>
      <c r="AR37" s="302">
        <v>-91.3</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508</v>
      </c>
      <c r="AL38" s="1170"/>
      <c r="AM38" s="1170"/>
      <c r="AN38" s="1171"/>
      <c r="AO38" s="303" t="s">
        <v>489</v>
      </c>
      <c r="AP38" s="303" t="s">
        <v>489</v>
      </c>
      <c r="AQ38" s="304">
        <v>1</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509</v>
      </c>
      <c r="AL39" s="1170"/>
      <c r="AM39" s="1170"/>
      <c r="AN39" s="1171"/>
      <c r="AO39" s="300">
        <v>-45972</v>
      </c>
      <c r="AP39" s="300">
        <v>-619</v>
      </c>
      <c r="AQ39" s="301">
        <v>-5414</v>
      </c>
      <c r="AR39" s="302">
        <v>-88.6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510</v>
      </c>
      <c r="AL40" s="1167"/>
      <c r="AM40" s="1167"/>
      <c r="AN40" s="1168"/>
      <c r="AO40" s="300">
        <v>-2109086</v>
      </c>
      <c r="AP40" s="300">
        <v>-28413</v>
      </c>
      <c r="AQ40" s="301">
        <v>-35360</v>
      </c>
      <c r="AR40" s="302">
        <v>-19.600000000000001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2119289</v>
      </c>
      <c r="AP41" s="300">
        <v>28551</v>
      </c>
      <c r="AQ41" s="301">
        <v>15207</v>
      </c>
      <c r="AR41" s="302">
        <v>87.7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480</v>
      </c>
      <c r="AN49" s="1163" t="s">
        <v>513</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1997934</v>
      </c>
      <c r="AN51" s="322">
        <v>25752</v>
      </c>
      <c r="AO51" s="323">
        <v>-41.9</v>
      </c>
      <c r="AP51" s="324">
        <v>63812</v>
      </c>
      <c r="AQ51" s="325">
        <v>2.2999999999999998</v>
      </c>
      <c r="AR51" s="326">
        <v>-44.2</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951086</v>
      </c>
      <c r="AN52" s="330">
        <v>12259</v>
      </c>
      <c r="AO52" s="331">
        <v>-39.5</v>
      </c>
      <c r="AP52" s="332">
        <v>33848</v>
      </c>
      <c r="AQ52" s="333">
        <v>-4.2</v>
      </c>
      <c r="AR52" s="334">
        <v>-35.299999999999997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1188044</v>
      </c>
      <c r="AN53" s="322">
        <v>15447</v>
      </c>
      <c r="AO53" s="323">
        <v>-40</v>
      </c>
      <c r="AP53" s="324">
        <v>54225</v>
      </c>
      <c r="AQ53" s="325">
        <v>-15</v>
      </c>
      <c r="AR53" s="326">
        <v>-25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569802</v>
      </c>
      <c r="AN54" s="330">
        <v>7409</v>
      </c>
      <c r="AO54" s="331">
        <v>-39.6</v>
      </c>
      <c r="AP54" s="332">
        <v>27337</v>
      </c>
      <c r="AQ54" s="333">
        <v>-19.2</v>
      </c>
      <c r="AR54" s="334">
        <v>-20.399999999999999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1479139</v>
      </c>
      <c r="AN55" s="322">
        <v>19414</v>
      </c>
      <c r="AO55" s="323">
        <v>25.7</v>
      </c>
      <c r="AP55" s="324">
        <v>54016</v>
      </c>
      <c r="AQ55" s="325">
        <v>-0.4</v>
      </c>
      <c r="AR55" s="326">
        <v>26.1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771483</v>
      </c>
      <c r="AN56" s="330">
        <v>10126</v>
      </c>
      <c r="AO56" s="331">
        <v>36.700000000000003</v>
      </c>
      <c r="AP56" s="332">
        <v>28078</v>
      </c>
      <c r="AQ56" s="333">
        <v>2.7</v>
      </c>
      <c r="AR56" s="334">
        <v>34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2377918</v>
      </c>
      <c r="AN57" s="322">
        <v>31601</v>
      </c>
      <c r="AO57" s="323">
        <v>62.8</v>
      </c>
      <c r="AP57" s="324">
        <v>52786</v>
      </c>
      <c r="AQ57" s="325">
        <v>-2.2999999999999998</v>
      </c>
      <c r="AR57" s="326">
        <v>65.099999999999994</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1106990</v>
      </c>
      <c r="AN58" s="330">
        <v>14711</v>
      </c>
      <c r="AO58" s="331">
        <v>45.3</v>
      </c>
      <c r="AP58" s="332">
        <v>28742</v>
      </c>
      <c r="AQ58" s="333">
        <v>2.4</v>
      </c>
      <c r="AR58" s="334">
        <v>42.9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1884369</v>
      </c>
      <c r="AN59" s="322">
        <v>25386</v>
      </c>
      <c r="AO59" s="323">
        <v>-19.7</v>
      </c>
      <c r="AP59" s="324">
        <v>58465</v>
      </c>
      <c r="AQ59" s="325">
        <v>10.8</v>
      </c>
      <c r="AR59" s="326">
        <v>-30.5</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1031199</v>
      </c>
      <c r="AN60" s="330">
        <v>13892</v>
      </c>
      <c r="AO60" s="331">
        <v>-5.6</v>
      </c>
      <c r="AP60" s="332">
        <v>34452</v>
      </c>
      <c r="AQ60" s="333">
        <v>19.899999999999999</v>
      </c>
      <c r="AR60" s="334">
        <v>-25.5</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1785481</v>
      </c>
      <c r="AN61" s="337">
        <v>23520</v>
      </c>
      <c r="AO61" s="338">
        <v>-2.6</v>
      </c>
      <c r="AP61" s="339">
        <v>56661</v>
      </c>
      <c r="AQ61" s="340">
        <v>-0.9</v>
      </c>
      <c r="AR61" s="326">
        <v>-1.7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886112</v>
      </c>
      <c r="AN62" s="330">
        <v>11679</v>
      </c>
      <c r="AO62" s="331">
        <v>-0.5</v>
      </c>
      <c r="AP62" s="332">
        <v>30491</v>
      </c>
      <c r="AQ62" s="333">
        <v>0.3</v>
      </c>
      <c r="AR62" s="334">
        <v>-0.8</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A6xejvIVDkUxQpsAeNLD6TcIyGeIMILWLyrTTS0ToUwiQt4sCAshBGOEfjSlc68nyWM/qG2iNBNL6VUewjspA==" saltValue="r/ZA2Djh2LRMctmsD0FDk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9" zoomScale="60" zoomScaleNormal="60" zoomScaleSheetLayoutView="55" workbookViewId="0">
      <selection activeCell="AE98" sqref="AE98"/>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1" spans="125:125" ht="13.5" hidden="1" customHeight="1" x14ac:dyDescent="0.15">
      <c r="DU121" s="247"/>
    </row>
  </sheetData>
  <sheetProtection algorithmName="SHA-512" hashValue="SyEmB60dV27OkvWmp1wnwZFnd//+aurHXJXxx0XyXNbBq3UM81jHp3ZKL6Ebp3f17hj0lojW45jfCi4c5No04A==" saltValue="s2rVSgahPgMs7de1ECoB3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9" zoomScale="60" zoomScaleNormal="60" zoomScaleSheetLayoutView="55" workbookViewId="0">
      <selection activeCell="CX95" sqref="CX95"/>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0DvY4c9icJdXTiP3Jhvk5zIs7MKuWWxEksCcFljkMdnaSyOCLbd6sce6+BdKcV8wzhGwJNQ4zzfWJqS1zymKOg==" saltValue="krRlgWgU5JZjDdYI4pg0Q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D28" zoomScale="60" zoomScaleNormal="60" zoomScaleSheetLayoutView="100" workbookViewId="0">
      <selection activeCell="J49" sqref="J49"/>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75" t="s">
        <v>3</v>
      </c>
      <c r="D47" s="1175"/>
      <c r="E47" s="1176"/>
      <c r="F47" s="11">
        <v>1.4</v>
      </c>
      <c r="G47" s="12">
        <v>7.26</v>
      </c>
      <c r="H47" s="12">
        <v>11.19</v>
      </c>
      <c r="I47" s="12">
        <v>12.57</v>
      </c>
      <c r="J47" s="13">
        <v>10.75</v>
      </c>
    </row>
    <row r="48" spans="2:10" ht="57.75" customHeight="1" x14ac:dyDescent="0.15">
      <c r="B48" s="14"/>
      <c r="C48" s="1177" t="s">
        <v>4</v>
      </c>
      <c r="D48" s="1177"/>
      <c r="E48" s="1178"/>
      <c r="F48" s="15">
        <v>3.32</v>
      </c>
      <c r="G48" s="16">
        <v>7.29</v>
      </c>
      <c r="H48" s="16">
        <v>3.19</v>
      </c>
      <c r="I48" s="16">
        <v>3.07</v>
      </c>
      <c r="J48" s="17">
        <v>2.19</v>
      </c>
    </row>
    <row r="49" spans="2:10" ht="57.75" customHeight="1" thickBot="1" x14ac:dyDescent="0.2">
      <c r="B49" s="18"/>
      <c r="C49" s="1179" t="s">
        <v>5</v>
      </c>
      <c r="D49" s="1179"/>
      <c r="E49" s="1180"/>
      <c r="F49" s="19">
        <v>2.72</v>
      </c>
      <c r="G49" s="20">
        <v>10.06</v>
      </c>
      <c r="H49" s="20" t="s">
        <v>532</v>
      </c>
      <c r="I49" s="20">
        <v>1.5</v>
      </c>
      <c r="J49" s="21" t="s">
        <v>533</v>
      </c>
    </row>
    <row r="50" spans="2:10" x14ac:dyDescent="0.15"/>
  </sheetData>
  <sheetProtection algorithmName="SHA-512" hashValue="hmPN+LIxEj2I1/4Jbfxt03LfhQxmu700hH5tL6D1J525DDBrzscsIuE8ELFXQgiEdhu6U2FEQynreRXxvDSrAQ==" saltValue="vJTxzlzDZkqBmn288CBBb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E16" zoomScale="60" zoomScaleNormal="60" zoomScaleSheetLayoutView="100" workbookViewId="0">
      <selection activeCell="P35" sqref="P35"/>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87" t="s">
        <v>534</v>
      </c>
      <c r="D34" s="1187"/>
      <c r="E34" s="1188"/>
      <c r="F34" s="32">
        <v>13.94</v>
      </c>
      <c r="G34" s="33">
        <v>13.63</v>
      </c>
      <c r="H34" s="33">
        <v>17.02</v>
      </c>
      <c r="I34" s="33">
        <v>15.41</v>
      </c>
      <c r="J34" s="34">
        <v>14.7</v>
      </c>
      <c r="K34" s="22"/>
      <c r="L34" s="22"/>
      <c r="M34" s="22"/>
      <c r="N34" s="22"/>
      <c r="O34" s="22"/>
      <c r="P34" s="22"/>
    </row>
    <row r="35" spans="1:16" ht="39" customHeight="1" x14ac:dyDescent="0.15">
      <c r="A35" s="22"/>
      <c r="B35" s="35"/>
      <c r="C35" s="1181" t="s">
        <v>535</v>
      </c>
      <c r="D35" s="1182"/>
      <c r="E35" s="1183"/>
      <c r="F35" s="36">
        <v>2.0499999999999998</v>
      </c>
      <c r="G35" s="37">
        <v>3.11</v>
      </c>
      <c r="H35" s="37">
        <v>3.72</v>
      </c>
      <c r="I35" s="37">
        <v>0.12</v>
      </c>
      <c r="J35" s="38">
        <v>4.5</v>
      </c>
      <c r="K35" s="22"/>
      <c r="L35" s="22"/>
      <c r="M35" s="22"/>
      <c r="N35" s="22"/>
      <c r="O35" s="22"/>
      <c r="P35" s="22"/>
    </row>
    <row r="36" spans="1:16" ht="39" customHeight="1" x14ac:dyDescent="0.15">
      <c r="A36" s="22"/>
      <c r="B36" s="35"/>
      <c r="C36" s="1181" t="s">
        <v>536</v>
      </c>
      <c r="D36" s="1182"/>
      <c r="E36" s="1183"/>
      <c r="F36" s="36">
        <v>3.25</v>
      </c>
      <c r="G36" s="37">
        <v>7.21</v>
      </c>
      <c r="H36" s="37">
        <v>3.16</v>
      </c>
      <c r="I36" s="37">
        <v>3.04</v>
      </c>
      <c r="J36" s="38">
        <v>2.17</v>
      </c>
      <c r="K36" s="22"/>
      <c r="L36" s="22"/>
      <c r="M36" s="22"/>
      <c r="N36" s="22"/>
      <c r="O36" s="22"/>
      <c r="P36" s="22"/>
    </row>
    <row r="37" spans="1:16" ht="39" customHeight="1" x14ac:dyDescent="0.15">
      <c r="A37" s="22"/>
      <c r="B37" s="35"/>
      <c r="C37" s="1181" t="s">
        <v>537</v>
      </c>
      <c r="D37" s="1182"/>
      <c r="E37" s="1183"/>
      <c r="F37" s="36">
        <v>0.41</v>
      </c>
      <c r="G37" s="37">
        <v>4.21</v>
      </c>
      <c r="H37" s="37">
        <v>7.15</v>
      </c>
      <c r="I37" s="37">
        <v>5.58</v>
      </c>
      <c r="J37" s="38">
        <v>1.4</v>
      </c>
      <c r="K37" s="22"/>
      <c r="L37" s="22"/>
      <c r="M37" s="22"/>
      <c r="N37" s="22"/>
      <c r="O37" s="22"/>
      <c r="P37" s="22"/>
    </row>
    <row r="38" spans="1:16" ht="39" customHeight="1" x14ac:dyDescent="0.15">
      <c r="A38" s="22"/>
      <c r="B38" s="35"/>
      <c r="C38" s="1181" t="s">
        <v>538</v>
      </c>
      <c r="D38" s="1182"/>
      <c r="E38" s="1183"/>
      <c r="F38" s="36">
        <v>1.79</v>
      </c>
      <c r="G38" s="37">
        <v>1.59</v>
      </c>
      <c r="H38" s="37">
        <v>1.68</v>
      </c>
      <c r="I38" s="37">
        <v>0.88</v>
      </c>
      <c r="J38" s="38">
        <v>1.28</v>
      </c>
      <c r="K38" s="22"/>
      <c r="L38" s="22"/>
      <c r="M38" s="22"/>
      <c r="N38" s="22"/>
      <c r="O38" s="22"/>
      <c r="P38" s="22"/>
    </row>
    <row r="39" spans="1:16" ht="39" customHeight="1" x14ac:dyDescent="0.15">
      <c r="A39" s="22"/>
      <c r="B39" s="35"/>
      <c r="C39" s="1181" t="s">
        <v>539</v>
      </c>
      <c r="D39" s="1182"/>
      <c r="E39" s="1183"/>
      <c r="F39" s="36">
        <v>0.53</v>
      </c>
      <c r="G39" s="37">
        <v>0.85</v>
      </c>
      <c r="H39" s="37">
        <v>1.21</v>
      </c>
      <c r="I39" s="37">
        <v>0.98</v>
      </c>
      <c r="J39" s="38">
        <v>0.94</v>
      </c>
      <c r="K39" s="22"/>
      <c r="L39" s="22"/>
      <c r="M39" s="22"/>
      <c r="N39" s="22"/>
      <c r="O39" s="22"/>
      <c r="P39" s="22"/>
    </row>
    <row r="40" spans="1:16" ht="39" customHeight="1" x14ac:dyDescent="0.15">
      <c r="A40" s="22"/>
      <c r="B40" s="35"/>
      <c r="C40" s="1181" t="s">
        <v>540</v>
      </c>
      <c r="D40" s="1182"/>
      <c r="E40" s="1183"/>
      <c r="F40" s="36">
        <v>0.01</v>
      </c>
      <c r="G40" s="37">
        <v>0.02</v>
      </c>
      <c r="H40" s="37">
        <v>0.02</v>
      </c>
      <c r="I40" s="37">
        <v>0.04</v>
      </c>
      <c r="J40" s="38">
        <v>0.14000000000000001</v>
      </c>
      <c r="K40" s="22"/>
      <c r="L40" s="22"/>
      <c r="M40" s="22"/>
      <c r="N40" s="22"/>
      <c r="O40" s="22"/>
      <c r="P40" s="22"/>
    </row>
    <row r="41" spans="1:16" ht="39" customHeight="1" x14ac:dyDescent="0.15">
      <c r="A41" s="22"/>
      <c r="B41" s="35"/>
      <c r="C41" s="1181" t="s">
        <v>541</v>
      </c>
      <c r="D41" s="1182"/>
      <c r="E41" s="1183"/>
      <c r="F41" s="36">
        <v>0.05</v>
      </c>
      <c r="G41" s="37">
        <v>0.04</v>
      </c>
      <c r="H41" s="37">
        <v>0.01</v>
      </c>
      <c r="I41" s="37">
        <v>0.01</v>
      </c>
      <c r="J41" s="38">
        <v>0</v>
      </c>
      <c r="K41" s="22"/>
      <c r="L41" s="22"/>
      <c r="M41" s="22"/>
      <c r="N41" s="22"/>
      <c r="O41" s="22"/>
      <c r="P41" s="22"/>
    </row>
    <row r="42" spans="1:16" ht="39" customHeight="1" x14ac:dyDescent="0.15">
      <c r="A42" s="22"/>
      <c r="B42" s="39"/>
      <c r="C42" s="1181" t="s">
        <v>542</v>
      </c>
      <c r="D42" s="1182"/>
      <c r="E42" s="1183"/>
      <c r="F42" s="36" t="s">
        <v>489</v>
      </c>
      <c r="G42" s="37" t="s">
        <v>489</v>
      </c>
      <c r="H42" s="37" t="s">
        <v>489</v>
      </c>
      <c r="I42" s="37" t="s">
        <v>489</v>
      </c>
      <c r="J42" s="38" t="s">
        <v>489</v>
      </c>
      <c r="K42" s="22"/>
      <c r="L42" s="22"/>
      <c r="M42" s="22"/>
      <c r="N42" s="22"/>
      <c r="O42" s="22"/>
      <c r="P42" s="22"/>
    </row>
    <row r="43" spans="1:16" ht="39" customHeight="1" thickBot="1" x14ac:dyDescent="0.2">
      <c r="A43" s="22"/>
      <c r="B43" s="40"/>
      <c r="C43" s="1184" t="s">
        <v>543</v>
      </c>
      <c r="D43" s="1185"/>
      <c r="E43" s="1186"/>
      <c r="F43" s="41">
        <v>0.01</v>
      </c>
      <c r="G43" s="42">
        <v>0.02</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jNb75N5LKmygFnPPWZTiZJwmuMVC7KIE+Agw+NPWKZ3hWLAmrEa18zOs5ctjJYMoILnqboapqtRYbC4GRKqMbg==" saltValue="zF5htbZ5i9CPPpEHO8Qf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F27" zoomScale="60" zoomScaleNormal="60" zoomScaleSheetLayoutView="55" workbookViewId="0">
      <selection activeCell="U48" sqref="U48"/>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3129</v>
      </c>
      <c r="L45" s="60">
        <v>3197</v>
      </c>
      <c r="M45" s="60">
        <v>3171</v>
      </c>
      <c r="N45" s="60">
        <v>3165</v>
      </c>
      <c r="O45" s="61">
        <v>3096</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489</v>
      </c>
      <c r="L46" s="64" t="s">
        <v>489</v>
      </c>
      <c r="M46" s="64" t="s">
        <v>489</v>
      </c>
      <c r="N46" s="64" t="s">
        <v>489</v>
      </c>
      <c r="O46" s="65" t="s">
        <v>489</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489</v>
      </c>
      <c r="L47" s="64" t="s">
        <v>489</v>
      </c>
      <c r="M47" s="64" t="s">
        <v>489</v>
      </c>
      <c r="N47" s="64" t="s">
        <v>489</v>
      </c>
      <c r="O47" s="65" t="s">
        <v>489</v>
      </c>
      <c r="P47" s="48"/>
      <c r="Q47" s="48"/>
      <c r="R47" s="48"/>
      <c r="S47" s="48"/>
      <c r="T47" s="48"/>
      <c r="U47" s="48"/>
    </row>
    <row r="48" spans="1:21" ht="30.75" customHeight="1" x14ac:dyDescent="0.15">
      <c r="A48" s="48"/>
      <c r="B48" s="1191"/>
      <c r="C48" s="1192"/>
      <c r="D48" s="62"/>
      <c r="E48" s="1197" t="s">
        <v>13</v>
      </c>
      <c r="F48" s="1197"/>
      <c r="G48" s="1197"/>
      <c r="H48" s="1197"/>
      <c r="I48" s="1197"/>
      <c r="J48" s="1198"/>
      <c r="K48" s="63">
        <v>1164</v>
      </c>
      <c r="L48" s="64">
        <v>1202</v>
      </c>
      <c r="M48" s="64">
        <v>1189</v>
      </c>
      <c r="N48" s="64">
        <v>1246</v>
      </c>
      <c r="O48" s="65">
        <v>1162</v>
      </c>
      <c r="P48" s="48"/>
      <c r="Q48" s="48"/>
      <c r="R48" s="48"/>
      <c r="S48" s="48"/>
      <c r="T48" s="48"/>
      <c r="U48" s="48"/>
    </row>
    <row r="49" spans="1:21" ht="30.75" customHeight="1" x14ac:dyDescent="0.15">
      <c r="A49" s="48"/>
      <c r="B49" s="1191"/>
      <c r="C49" s="1192"/>
      <c r="D49" s="62"/>
      <c r="E49" s="1197" t="s">
        <v>14</v>
      </c>
      <c r="F49" s="1197"/>
      <c r="G49" s="1197"/>
      <c r="H49" s="1197"/>
      <c r="I49" s="1197"/>
      <c r="J49" s="1198"/>
      <c r="K49" s="63">
        <v>240</v>
      </c>
      <c r="L49" s="64">
        <v>242</v>
      </c>
      <c r="M49" s="64">
        <v>228</v>
      </c>
      <c r="N49" s="64">
        <v>130</v>
      </c>
      <c r="O49" s="65">
        <v>13</v>
      </c>
      <c r="P49" s="48"/>
      <c r="Q49" s="48"/>
      <c r="R49" s="48"/>
      <c r="S49" s="48"/>
      <c r="T49" s="48"/>
      <c r="U49" s="48"/>
    </row>
    <row r="50" spans="1:21" ht="30.75" customHeight="1" x14ac:dyDescent="0.15">
      <c r="A50" s="48"/>
      <c r="B50" s="1191"/>
      <c r="C50" s="1192"/>
      <c r="D50" s="62"/>
      <c r="E50" s="1197" t="s">
        <v>15</v>
      </c>
      <c r="F50" s="1197"/>
      <c r="G50" s="1197"/>
      <c r="H50" s="1197"/>
      <c r="I50" s="1197"/>
      <c r="J50" s="1198"/>
      <c r="K50" s="63">
        <v>10</v>
      </c>
      <c r="L50" s="64">
        <v>1</v>
      </c>
      <c r="M50" s="64">
        <v>1</v>
      </c>
      <c r="N50" s="64">
        <v>1</v>
      </c>
      <c r="O50" s="65">
        <v>3</v>
      </c>
      <c r="P50" s="48"/>
      <c r="Q50" s="48"/>
      <c r="R50" s="48"/>
      <c r="S50" s="48"/>
      <c r="T50" s="48"/>
      <c r="U50" s="48"/>
    </row>
    <row r="51" spans="1:21" ht="30.75" customHeight="1" x14ac:dyDescent="0.15">
      <c r="A51" s="48"/>
      <c r="B51" s="1193"/>
      <c r="C51" s="1194"/>
      <c r="D51" s="66"/>
      <c r="E51" s="1197" t="s">
        <v>16</v>
      </c>
      <c r="F51" s="1197"/>
      <c r="G51" s="1197"/>
      <c r="H51" s="1197"/>
      <c r="I51" s="1197"/>
      <c r="J51" s="1198"/>
      <c r="K51" s="63">
        <v>0</v>
      </c>
      <c r="L51" s="64" t="s">
        <v>489</v>
      </c>
      <c r="M51" s="64" t="s">
        <v>489</v>
      </c>
      <c r="N51" s="64" t="s">
        <v>489</v>
      </c>
      <c r="O51" s="65" t="s">
        <v>489</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2269</v>
      </c>
      <c r="L52" s="64">
        <v>2303</v>
      </c>
      <c r="M52" s="64">
        <v>2297</v>
      </c>
      <c r="N52" s="64">
        <v>2234</v>
      </c>
      <c r="O52" s="65">
        <v>2155</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2274</v>
      </c>
      <c r="L53" s="69">
        <v>2339</v>
      </c>
      <c r="M53" s="69">
        <v>2292</v>
      </c>
      <c r="N53" s="69">
        <v>2308</v>
      </c>
      <c r="O53" s="70">
        <v>2119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qjpjIkYAsb0Lb64GhLHkjtg8rHsjvQnbI+kZfdstmVpaabZPaynKgQfCmUXwRVaFZh5oxEnZh8V/uVxKD3rA==" saltValue="w3Fcg8uPA1eZc2ml+4iv1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F22" zoomScale="60" zoomScaleNormal="60" zoomScaleSheetLayoutView="100" workbookViewId="0">
      <selection activeCell="S42" sqref="S42"/>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220" t="s">
        <v>30</v>
      </c>
      <c r="C41" s="1221"/>
      <c r="D41" s="105"/>
      <c r="E41" s="1226" t="s">
        <v>31</v>
      </c>
      <c r="F41" s="1226"/>
      <c r="G41" s="1226"/>
      <c r="H41" s="1227"/>
      <c r="I41" s="343">
        <v>34808</v>
      </c>
      <c r="J41" s="344">
        <v>34417</v>
      </c>
      <c r="K41" s="344">
        <v>32724</v>
      </c>
      <c r="L41" s="344">
        <v>31744</v>
      </c>
      <c r="M41" s="345">
        <v>30506</v>
      </c>
    </row>
    <row r="42" spans="2:13" ht="27.75" customHeight="1" x14ac:dyDescent="0.15">
      <c r="B42" s="1222"/>
      <c r="C42" s="1223"/>
      <c r="D42" s="106"/>
      <c r="E42" s="1228" t="s">
        <v>32</v>
      </c>
      <c r="F42" s="1228"/>
      <c r="G42" s="1228"/>
      <c r="H42" s="1229"/>
      <c r="I42" s="346">
        <v>8</v>
      </c>
      <c r="J42" s="347">
        <v>8</v>
      </c>
      <c r="K42" s="347">
        <v>6</v>
      </c>
      <c r="L42" s="347">
        <v>43</v>
      </c>
      <c r="M42" s="348">
        <v>40</v>
      </c>
    </row>
    <row r="43" spans="2:13" ht="27.75" customHeight="1" x14ac:dyDescent="0.15">
      <c r="B43" s="1222"/>
      <c r="C43" s="1223"/>
      <c r="D43" s="106"/>
      <c r="E43" s="1228" t="s">
        <v>33</v>
      </c>
      <c r="F43" s="1228"/>
      <c r="G43" s="1228"/>
      <c r="H43" s="1229"/>
      <c r="I43" s="346">
        <v>14912</v>
      </c>
      <c r="J43" s="347">
        <v>15538</v>
      </c>
      <c r="K43" s="347">
        <v>14616</v>
      </c>
      <c r="L43" s="347">
        <v>14557</v>
      </c>
      <c r="M43" s="348">
        <v>14958</v>
      </c>
    </row>
    <row r="44" spans="2:13" ht="27.75" customHeight="1" x14ac:dyDescent="0.15">
      <c r="B44" s="1222"/>
      <c r="C44" s="1223"/>
      <c r="D44" s="106"/>
      <c r="E44" s="1228" t="s">
        <v>34</v>
      </c>
      <c r="F44" s="1228"/>
      <c r="G44" s="1228"/>
      <c r="H44" s="1229"/>
      <c r="I44" s="346">
        <v>627</v>
      </c>
      <c r="J44" s="347">
        <v>391</v>
      </c>
      <c r="K44" s="347">
        <v>165</v>
      </c>
      <c r="L44" s="347">
        <v>34</v>
      </c>
      <c r="M44" s="348">
        <v>20</v>
      </c>
    </row>
    <row r="45" spans="2:13" ht="27.75" customHeight="1" x14ac:dyDescent="0.15">
      <c r="B45" s="1222"/>
      <c r="C45" s="1223"/>
      <c r="D45" s="106"/>
      <c r="E45" s="1228" t="s">
        <v>35</v>
      </c>
      <c r="F45" s="1228"/>
      <c r="G45" s="1228"/>
      <c r="H45" s="1229"/>
      <c r="I45" s="346">
        <v>4348</v>
      </c>
      <c r="J45" s="347">
        <v>4247</v>
      </c>
      <c r="K45" s="347">
        <v>4190</v>
      </c>
      <c r="L45" s="347">
        <v>4130</v>
      </c>
      <c r="M45" s="348">
        <v>3998</v>
      </c>
    </row>
    <row r="46" spans="2:13" ht="27.75" customHeight="1" x14ac:dyDescent="0.15">
      <c r="B46" s="1222"/>
      <c r="C46" s="1223"/>
      <c r="D46" s="107"/>
      <c r="E46" s="1228" t="s">
        <v>36</v>
      </c>
      <c r="F46" s="1228"/>
      <c r="G46" s="1228"/>
      <c r="H46" s="1229"/>
      <c r="I46" s="346" t="s">
        <v>489</v>
      </c>
      <c r="J46" s="347" t="s">
        <v>489</v>
      </c>
      <c r="K46" s="347" t="s">
        <v>489</v>
      </c>
      <c r="L46" s="347" t="s">
        <v>489</v>
      </c>
      <c r="M46" s="348" t="s">
        <v>489</v>
      </c>
    </row>
    <row r="47" spans="2:13" ht="27.75" customHeight="1" x14ac:dyDescent="0.15">
      <c r="B47" s="1222"/>
      <c r="C47" s="1223"/>
      <c r="D47" s="108"/>
      <c r="E47" s="1230" t="s">
        <v>37</v>
      </c>
      <c r="F47" s="1231"/>
      <c r="G47" s="1231"/>
      <c r="H47" s="1232"/>
      <c r="I47" s="346" t="s">
        <v>489</v>
      </c>
      <c r="J47" s="347" t="s">
        <v>489</v>
      </c>
      <c r="K47" s="347" t="s">
        <v>489</v>
      </c>
      <c r="L47" s="347" t="s">
        <v>489</v>
      </c>
      <c r="M47" s="348" t="s">
        <v>489</v>
      </c>
    </row>
    <row r="48" spans="2:13" ht="27.75" customHeight="1" x14ac:dyDescent="0.15">
      <c r="B48" s="1222"/>
      <c r="C48" s="1223"/>
      <c r="D48" s="106"/>
      <c r="E48" s="1228" t="s">
        <v>38</v>
      </c>
      <c r="F48" s="1228"/>
      <c r="G48" s="1228"/>
      <c r="H48" s="1229"/>
      <c r="I48" s="346" t="s">
        <v>489</v>
      </c>
      <c r="J48" s="347" t="s">
        <v>489</v>
      </c>
      <c r="K48" s="347" t="s">
        <v>489</v>
      </c>
      <c r="L48" s="347" t="s">
        <v>489</v>
      </c>
      <c r="M48" s="348" t="s">
        <v>489</v>
      </c>
    </row>
    <row r="49" spans="2:13" ht="27.75" customHeight="1" x14ac:dyDescent="0.15">
      <c r="B49" s="1224"/>
      <c r="C49" s="1225"/>
      <c r="D49" s="106"/>
      <c r="E49" s="1228" t="s">
        <v>39</v>
      </c>
      <c r="F49" s="1228"/>
      <c r="G49" s="1228"/>
      <c r="H49" s="1229"/>
      <c r="I49" s="346" t="s">
        <v>489</v>
      </c>
      <c r="J49" s="347" t="s">
        <v>489</v>
      </c>
      <c r="K49" s="347" t="s">
        <v>489</v>
      </c>
      <c r="L49" s="347" t="s">
        <v>489</v>
      </c>
      <c r="M49" s="348" t="s">
        <v>489</v>
      </c>
    </row>
    <row r="50" spans="2:13" ht="27.75" customHeight="1" x14ac:dyDescent="0.15">
      <c r="B50" s="1233" t="s">
        <v>40</v>
      </c>
      <c r="C50" s="1234"/>
      <c r="D50" s="109"/>
      <c r="E50" s="1228" t="s">
        <v>41</v>
      </c>
      <c r="F50" s="1228"/>
      <c r="G50" s="1228"/>
      <c r="H50" s="1229"/>
      <c r="I50" s="346">
        <v>1438</v>
      </c>
      <c r="J50" s="347">
        <v>3124</v>
      </c>
      <c r="K50" s="347">
        <v>4284</v>
      </c>
      <c r="L50" s="347">
        <v>5314</v>
      </c>
      <c r="M50" s="348">
        <v>5585</v>
      </c>
    </row>
    <row r="51" spans="2:13" ht="27.75" customHeight="1" x14ac:dyDescent="0.15">
      <c r="B51" s="1222"/>
      <c r="C51" s="1223"/>
      <c r="D51" s="106"/>
      <c r="E51" s="1228" t="s">
        <v>42</v>
      </c>
      <c r="F51" s="1228"/>
      <c r="G51" s="1228"/>
      <c r="H51" s="1229"/>
      <c r="I51" s="346">
        <v>0</v>
      </c>
      <c r="J51" s="347">
        <v>0</v>
      </c>
      <c r="K51" s="347" t="s">
        <v>489</v>
      </c>
      <c r="L51" s="347" t="s">
        <v>489</v>
      </c>
      <c r="M51" s="348" t="s">
        <v>489</v>
      </c>
    </row>
    <row r="52" spans="2:13" ht="27.75" customHeight="1" x14ac:dyDescent="0.15">
      <c r="B52" s="1224"/>
      <c r="C52" s="1225"/>
      <c r="D52" s="106"/>
      <c r="E52" s="1228" t="s">
        <v>43</v>
      </c>
      <c r="F52" s="1228"/>
      <c r="G52" s="1228"/>
      <c r="H52" s="1229"/>
      <c r="I52" s="346">
        <v>27678</v>
      </c>
      <c r="J52" s="347">
        <v>27143</v>
      </c>
      <c r="K52" s="347">
        <v>26210</v>
      </c>
      <c r="L52" s="347">
        <v>25619</v>
      </c>
      <c r="M52" s="348">
        <v>24548</v>
      </c>
    </row>
    <row r="53" spans="2:13" ht="27.75" customHeight="1" thickBot="1" x14ac:dyDescent="0.2">
      <c r="B53" s="1235" t="s">
        <v>19</v>
      </c>
      <c r="C53" s="1236"/>
      <c r="D53" s="110"/>
      <c r="E53" s="1237" t="s">
        <v>44</v>
      </c>
      <c r="F53" s="1237"/>
      <c r="G53" s="1237"/>
      <c r="H53" s="1238"/>
      <c r="I53" s="349">
        <v>25587</v>
      </c>
      <c r="J53" s="350">
        <v>24334</v>
      </c>
      <c r="K53" s="350">
        <v>21207</v>
      </c>
      <c r="L53" s="350">
        <v>19575</v>
      </c>
      <c r="M53" s="351">
        <v>19389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OMfGbqIYCHDyFcqz/htR59AuTumfq1y7N3kCRkw1UA1dSVnT1eBmaDoYYUGAmqsjt0dg6YpkGGJ9SOxjFal8Sg==" saltValue="0+L3kSrA5MxGizJtIuTm+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election activeCell="F4" sqref="A1:XFD1048576"/>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47" t="s">
        <v>46</v>
      </c>
      <c r="D55" s="1247"/>
      <c r="E55" s="1248"/>
      <c r="F55" s="352">
        <v>1894</v>
      </c>
      <c r="G55" s="352">
        <v>2164</v>
      </c>
      <c r="H55" s="353">
        <v>1884</v>
      </c>
    </row>
    <row r="56" spans="2:8" ht="52.5" customHeight="1" x14ac:dyDescent="0.15">
      <c r="B56" s="122"/>
      <c r="C56" s="1249" t="s">
        <v>47</v>
      </c>
      <c r="D56" s="1249"/>
      <c r="E56" s="1250"/>
      <c r="F56" s="354">
        <v>389</v>
      </c>
      <c r="G56" s="354">
        <v>480</v>
      </c>
      <c r="H56" s="355">
        <v>606</v>
      </c>
    </row>
    <row r="57" spans="2:8" ht="53.25" customHeight="1" x14ac:dyDescent="0.15">
      <c r="B57" s="122"/>
      <c r="C57" s="1251" t="s">
        <v>48</v>
      </c>
      <c r="D57" s="1251"/>
      <c r="E57" s="1252"/>
      <c r="F57" s="356">
        <v>1985</v>
      </c>
      <c r="G57" s="356">
        <v>2654</v>
      </c>
      <c r="H57" s="357">
        <v>3078</v>
      </c>
    </row>
    <row r="58" spans="2:8" ht="45.75" customHeight="1" x14ac:dyDescent="0.15">
      <c r="B58" s="123"/>
      <c r="C58" s="1239" t="s">
        <v>549</v>
      </c>
      <c r="D58" s="1240"/>
      <c r="E58" s="1241"/>
      <c r="F58" s="358">
        <v>851</v>
      </c>
      <c r="G58" s="358">
        <v>956</v>
      </c>
      <c r="H58" s="359">
        <v>1055</v>
      </c>
    </row>
    <row r="59" spans="2:8" ht="45.75" customHeight="1" x14ac:dyDescent="0.15">
      <c r="B59" s="123"/>
      <c r="C59" s="1239" t="s">
        <v>550</v>
      </c>
      <c r="D59" s="1240"/>
      <c r="E59" s="1241"/>
      <c r="F59" s="358">
        <v>119</v>
      </c>
      <c r="G59" s="358">
        <v>549</v>
      </c>
      <c r="H59" s="359">
        <v>844</v>
      </c>
    </row>
    <row r="60" spans="2:8" ht="45.75" customHeight="1" x14ac:dyDescent="0.15">
      <c r="B60" s="123"/>
      <c r="C60" s="1239" t="s">
        <v>551</v>
      </c>
      <c r="D60" s="1240"/>
      <c r="E60" s="1241"/>
      <c r="F60" s="358">
        <v>390</v>
      </c>
      <c r="G60" s="358">
        <v>451</v>
      </c>
      <c r="H60" s="359">
        <v>453</v>
      </c>
    </row>
    <row r="61" spans="2:8" ht="45.75" customHeight="1" x14ac:dyDescent="0.15">
      <c r="B61" s="123"/>
      <c r="C61" s="1239" t="s">
        <v>552</v>
      </c>
      <c r="D61" s="1240"/>
      <c r="E61" s="1241"/>
      <c r="F61" s="358">
        <v>337</v>
      </c>
      <c r="G61" s="358">
        <v>328</v>
      </c>
      <c r="H61" s="359">
        <v>315</v>
      </c>
    </row>
    <row r="62" spans="2:8" ht="45.75" customHeight="1" thickBot="1" x14ac:dyDescent="0.2">
      <c r="B62" s="124"/>
      <c r="C62" s="1242" t="s">
        <v>553</v>
      </c>
      <c r="D62" s="1243"/>
      <c r="E62" s="1244"/>
      <c r="F62" s="360">
        <v>145</v>
      </c>
      <c r="G62" s="360">
        <v>145</v>
      </c>
      <c r="H62" s="361">
        <v>145</v>
      </c>
    </row>
    <row r="63" spans="2:8" ht="52.5" customHeight="1" thickBot="1" x14ac:dyDescent="0.2">
      <c r="B63" s="125"/>
      <c r="C63" s="1245" t="s">
        <v>49</v>
      </c>
      <c r="D63" s="1245"/>
      <c r="E63" s="1246"/>
      <c r="F63" s="362">
        <v>4268</v>
      </c>
      <c r="G63" s="362">
        <v>5298</v>
      </c>
      <c r="H63" s="363">
        <v>5568</v>
      </c>
    </row>
    <row r="64" spans="2:8" x14ac:dyDescent="0.15"/>
  </sheetData>
  <sheetProtection algorithmName="SHA-512" hashValue="r+5nNa8l2eECI7ncjilu9HGlftZpfkainP9sKENEfhQAmiVbRyOnz/6F2SnszMon232j9OvvJ/RbFT6V5lOJYw==" saltValue="h6eY+9Nigqu8sv3oUFZ5V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DAF6E-F150-4AC3-BB8D-5CA2210FB61F}">
  <sheetPr>
    <pageSetUpPr fitToPage="1"/>
  </sheetPr>
  <dimension ref="A1:DE85"/>
  <sheetViews>
    <sheetView showGridLines="0" tabSelected="1"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6" t="s">
        <v>577</v>
      </c>
      <c r="AO43" s="1267"/>
      <c r="AP43" s="1267"/>
      <c r="AQ43" s="1267"/>
      <c r="AR43" s="1267"/>
      <c r="AS43" s="1267"/>
      <c r="AT43" s="1267"/>
      <c r="AU43" s="1267"/>
      <c r="AV43" s="1267"/>
      <c r="AW43" s="1267"/>
      <c r="AX43" s="1267"/>
      <c r="AY43" s="1267"/>
      <c r="AZ43" s="1267"/>
      <c r="BA43" s="1267"/>
      <c r="BB43" s="1267"/>
      <c r="BC43" s="1267"/>
      <c r="BD43" s="1267"/>
      <c r="BE43" s="1267"/>
      <c r="BF43" s="1267"/>
      <c r="BG43" s="1267"/>
      <c r="BH43" s="1267"/>
      <c r="BI43" s="1267"/>
      <c r="BJ43" s="1267"/>
      <c r="BK43" s="1267"/>
      <c r="BL43" s="1267"/>
      <c r="BM43" s="1267"/>
      <c r="BN43" s="1267"/>
      <c r="BO43" s="1267"/>
      <c r="BP43" s="1267"/>
      <c r="BQ43" s="1267"/>
      <c r="BR43" s="1267"/>
      <c r="BS43" s="1267"/>
      <c r="BT43" s="1267"/>
      <c r="BU43" s="1267"/>
      <c r="BV43" s="1267"/>
      <c r="BW43" s="1267"/>
      <c r="BX43" s="1267"/>
      <c r="BY43" s="1267"/>
      <c r="BZ43" s="1267"/>
      <c r="CA43" s="1267"/>
      <c r="CB43" s="1267"/>
      <c r="CC43" s="1267"/>
      <c r="CD43" s="1267"/>
      <c r="CE43" s="1267"/>
      <c r="CF43" s="1267"/>
      <c r="CG43" s="1267"/>
      <c r="CH43" s="1267"/>
      <c r="CI43" s="1267"/>
      <c r="CJ43" s="1267"/>
      <c r="CK43" s="1267"/>
      <c r="CL43" s="1267"/>
      <c r="CM43" s="1267"/>
      <c r="CN43" s="1267"/>
      <c r="CO43" s="1267"/>
      <c r="CP43" s="1267"/>
      <c r="CQ43" s="1267"/>
      <c r="CR43" s="1267"/>
      <c r="CS43" s="1267"/>
      <c r="CT43" s="1267"/>
      <c r="CU43" s="1267"/>
      <c r="CV43" s="1267"/>
      <c r="CW43" s="1267"/>
      <c r="CX43" s="1267"/>
      <c r="CY43" s="1267"/>
      <c r="CZ43" s="1267"/>
      <c r="DA43" s="1267"/>
      <c r="DB43" s="1267"/>
      <c r="DC43" s="1268"/>
    </row>
    <row r="44" spans="2:109" x14ac:dyDescent="0.15">
      <c r="B44" s="372"/>
      <c r="AN44" s="1269"/>
      <c r="AO44" s="1270"/>
      <c r="AP44" s="1270"/>
      <c r="AQ44" s="1270"/>
      <c r="AR44" s="1270"/>
      <c r="AS44" s="1270"/>
      <c r="AT44" s="1270"/>
      <c r="AU44" s="1270"/>
      <c r="AV44" s="1270"/>
      <c r="AW44" s="1270"/>
      <c r="AX44" s="1270"/>
      <c r="AY44" s="1270"/>
      <c r="AZ44" s="1270"/>
      <c r="BA44" s="1270"/>
      <c r="BB44" s="1270"/>
      <c r="BC44" s="1270"/>
      <c r="BD44" s="1270"/>
      <c r="BE44" s="1270"/>
      <c r="BF44" s="1270"/>
      <c r="BG44" s="1270"/>
      <c r="BH44" s="1270"/>
      <c r="BI44" s="1270"/>
      <c r="BJ44" s="1270"/>
      <c r="BK44" s="1270"/>
      <c r="BL44" s="1270"/>
      <c r="BM44" s="1270"/>
      <c r="BN44" s="1270"/>
      <c r="BO44" s="1270"/>
      <c r="BP44" s="1270"/>
      <c r="BQ44" s="1270"/>
      <c r="BR44" s="1270"/>
      <c r="BS44" s="1270"/>
      <c r="BT44" s="1270"/>
      <c r="BU44" s="1270"/>
      <c r="BV44" s="1270"/>
      <c r="BW44" s="1270"/>
      <c r="BX44" s="1270"/>
      <c r="BY44" s="1270"/>
      <c r="BZ44" s="1270"/>
      <c r="CA44" s="1270"/>
      <c r="CB44" s="1270"/>
      <c r="CC44" s="1270"/>
      <c r="CD44" s="1270"/>
      <c r="CE44" s="1270"/>
      <c r="CF44" s="1270"/>
      <c r="CG44" s="1270"/>
      <c r="CH44" s="1270"/>
      <c r="CI44" s="1270"/>
      <c r="CJ44" s="1270"/>
      <c r="CK44" s="1270"/>
      <c r="CL44" s="1270"/>
      <c r="CM44" s="1270"/>
      <c r="CN44" s="1270"/>
      <c r="CO44" s="1270"/>
      <c r="CP44" s="1270"/>
      <c r="CQ44" s="1270"/>
      <c r="CR44" s="1270"/>
      <c r="CS44" s="1270"/>
      <c r="CT44" s="1270"/>
      <c r="CU44" s="1270"/>
      <c r="CV44" s="1270"/>
      <c r="CW44" s="1270"/>
      <c r="CX44" s="1270"/>
      <c r="CY44" s="1270"/>
      <c r="CZ44" s="1270"/>
      <c r="DA44" s="1270"/>
      <c r="DB44" s="1270"/>
      <c r="DC44" s="1271"/>
    </row>
    <row r="45" spans="2:109" x14ac:dyDescent="0.15">
      <c r="B45" s="372"/>
      <c r="AN45" s="1269"/>
      <c r="AO45" s="1270"/>
      <c r="AP45" s="1270"/>
      <c r="AQ45" s="1270"/>
      <c r="AR45" s="1270"/>
      <c r="AS45" s="1270"/>
      <c r="AT45" s="1270"/>
      <c r="AU45" s="1270"/>
      <c r="AV45" s="1270"/>
      <c r="AW45" s="1270"/>
      <c r="AX45" s="1270"/>
      <c r="AY45" s="1270"/>
      <c r="AZ45" s="1270"/>
      <c r="BA45" s="1270"/>
      <c r="BB45" s="1270"/>
      <c r="BC45" s="1270"/>
      <c r="BD45" s="1270"/>
      <c r="BE45" s="1270"/>
      <c r="BF45" s="1270"/>
      <c r="BG45" s="1270"/>
      <c r="BH45" s="1270"/>
      <c r="BI45" s="1270"/>
      <c r="BJ45" s="1270"/>
      <c r="BK45" s="1270"/>
      <c r="BL45" s="1270"/>
      <c r="BM45" s="1270"/>
      <c r="BN45" s="1270"/>
      <c r="BO45" s="1270"/>
      <c r="BP45" s="1270"/>
      <c r="BQ45" s="1270"/>
      <c r="BR45" s="1270"/>
      <c r="BS45" s="1270"/>
      <c r="BT45" s="1270"/>
      <c r="BU45" s="1270"/>
      <c r="BV45" s="1270"/>
      <c r="BW45" s="1270"/>
      <c r="BX45" s="1270"/>
      <c r="BY45" s="1270"/>
      <c r="BZ45" s="1270"/>
      <c r="CA45" s="1270"/>
      <c r="CB45" s="1270"/>
      <c r="CC45" s="1270"/>
      <c r="CD45" s="1270"/>
      <c r="CE45" s="1270"/>
      <c r="CF45" s="1270"/>
      <c r="CG45" s="1270"/>
      <c r="CH45" s="1270"/>
      <c r="CI45" s="1270"/>
      <c r="CJ45" s="1270"/>
      <c r="CK45" s="1270"/>
      <c r="CL45" s="1270"/>
      <c r="CM45" s="1270"/>
      <c r="CN45" s="1270"/>
      <c r="CO45" s="1270"/>
      <c r="CP45" s="1270"/>
      <c r="CQ45" s="1270"/>
      <c r="CR45" s="1270"/>
      <c r="CS45" s="1270"/>
      <c r="CT45" s="1270"/>
      <c r="CU45" s="1270"/>
      <c r="CV45" s="1270"/>
      <c r="CW45" s="1270"/>
      <c r="CX45" s="1270"/>
      <c r="CY45" s="1270"/>
      <c r="CZ45" s="1270"/>
      <c r="DA45" s="1270"/>
      <c r="DB45" s="1270"/>
      <c r="DC45" s="1271"/>
    </row>
    <row r="46" spans="2:109" x14ac:dyDescent="0.15">
      <c r="B46" s="372"/>
      <c r="AN46" s="1269"/>
      <c r="AO46" s="1270"/>
      <c r="AP46" s="1270"/>
      <c r="AQ46" s="1270"/>
      <c r="AR46" s="1270"/>
      <c r="AS46" s="1270"/>
      <c r="AT46" s="1270"/>
      <c r="AU46" s="1270"/>
      <c r="AV46" s="1270"/>
      <c r="AW46" s="1270"/>
      <c r="AX46" s="1270"/>
      <c r="AY46" s="1270"/>
      <c r="AZ46" s="1270"/>
      <c r="BA46" s="1270"/>
      <c r="BB46" s="1270"/>
      <c r="BC46" s="1270"/>
      <c r="BD46" s="1270"/>
      <c r="BE46" s="1270"/>
      <c r="BF46" s="1270"/>
      <c r="BG46" s="1270"/>
      <c r="BH46" s="1270"/>
      <c r="BI46" s="1270"/>
      <c r="BJ46" s="1270"/>
      <c r="BK46" s="1270"/>
      <c r="BL46" s="1270"/>
      <c r="BM46" s="1270"/>
      <c r="BN46" s="1270"/>
      <c r="BO46" s="1270"/>
      <c r="BP46" s="1270"/>
      <c r="BQ46" s="1270"/>
      <c r="BR46" s="1270"/>
      <c r="BS46" s="1270"/>
      <c r="BT46" s="1270"/>
      <c r="BU46" s="1270"/>
      <c r="BV46" s="1270"/>
      <c r="BW46" s="1270"/>
      <c r="BX46" s="1270"/>
      <c r="BY46" s="1270"/>
      <c r="BZ46" s="1270"/>
      <c r="CA46" s="1270"/>
      <c r="CB46" s="1270"/>
      <c r="CC46" s="1270"/>
      <c r="CD46" s="1270"/>
      <c r="CE46" s="1270"/>
      <c r="CF46" s="1270"/>
      <c r="CG46" s="1270"/>
      <c r="CH46" s="1270"/>
      <c r="CI46" s="1270"/>
      <c r="CJ46" s="1270"/>
      <c r="CK46" s="1270"/>
      <c r="CL46" s="1270"/>
      <c r="CM46" s="1270"/>
      <c r="CN46" s="1270"/>
      <c r="CO46" s="1270"/>
      <c r="CP46" s="1270"/>
      <c r="CQ46" s="1270"/>
      <c r="CR46" s="1270"/>
      <c r="CS46" s="1270"/>
      <c r="CT46" s="1270"/>
      <c r="CU46" s="1270"/>
      <c r="CV46" s="1270"/>
      <c r="CW46" s="1270"/>
      <c r="CX46" s="1270"/>
      <c r="CY46" s="1270"/>
      <c r="CZ46" s="1270"/>
      <c r="DA46" s="1270"/>
      <c r="DB46" s="1270"/>
      <c r="DC46" s="1271"/>
    </row>
    <row r="47" spans="2:109" x14ac:dyDescent="0.15">
      <c r="B47" s="372"/>
      <c r="AN47" s="1272"/>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4"/>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570</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527</v>
      </c>
      <c r="BQ50" s="1258"/>
      <c r="BR50" s="1258"/>
      <c r="BS50" s="1258"/>
      <c r="BT50" s="1258"/>
      <c r="BU50" s="1258"/>
      <c r="BV50" s="1258"/>
      <c r="BW50" s="1258"/>
      <c r="BX50" s="1258" t="s">
        <v>528</v>
      </c>
      <c r="BY50" s="1258"/>
      <c r="BZ50" s="1258"/>
      <c r="CA50" s="1258"/>
      <c r="CB50" s="1258"/>
      <c r="CC50" s="1258"/>
      <c r="CD50" s="1258"/>
      <c r="CE50" s="1258"/>
      <c r="CF50" s="1258" t="s">
        <v>529</v>
      </c>
      <c r="CG50" s="1258"/>
      <c r="CH50" s="1258"/>
      <c r="CI50" s="1258"/>
      <c r="CJ50" s="1258"/>
      <c r="CK50" s="1258"/>
      <c r="CL50" s="1258"/>
      <c r="CM50" s="1258"/>
      <c r="CN50" s="1258" t="s">
        <v>530</v>
      </c>
      <c r="CO50" s="1258"/>
      <c r="CP50" s="1258"/>
      <c r="CQ50" s="1258"/>
      <c r="CR50" s="1258"/>
      <c r="CS50" s="1258"/>
      <c r="CT50" s="1258"/>
      <c r="CU50" s="1258"/>
      <c r="CV50" s="1258" t="s">
        <v>531</v>
      </c>
      <c r="CW50" s="1258"/>
      <c r="CX50" s="1258"/>
      <c r="CY50" s="1258"/>
      <c r="CZ50" s="1258"/>
      <c r="DA50" s="1258"/>
      <c r="DB50" s="1258"/>
      <c r="DC50" s="1258"/>
    </row>
    <row r="51" spans="1:109" ht="13.5" customHeight="1" x14ac:dyDescent="0.15">
      <c r="B51" s="372"/>
      <c r="G51" s="1261"/>
      <c r="H51" s="1261"/>
      <c r="I51" s="1275"/>
      <c r="J51" s="1275"/>
      <c r="K51" s="1260"/>
      <c r="L51" s="1260"/>
      <c r="M51" s="1260"/>
      <c r="N51" s="1260"/>
      <c r="AM51" s="381"/>
      <c r="AN51" s="1256" t="s">
        <v>571</v>
      </c>
      <c r="AO51" s="1256"/>
      <c r="AP51" s="1256"/>
      <c r="AQ51" s="1256"/>
      <c r="AR51" s="1256"/>
      <c r="AS51" s="1256"/>
      <c r="AT51" s="1256"/>
      <c r="AU51" s="1256"/>
      <c r="AV51" s="1256"/>
      <c r="AW51" s="1256"/>
      <c r="AX51" s="1256"/>
      <c r="AY51" s="1256"/>
      <c r="AZ51" s="1256"/>
      <c r="BA51" s="1256"/>
      <c r="BB51" s="1256" t="s">
        <v>572</v>
      </c>
      <c r="BC51" s="1256"/>
      <c r="BD51" s="1256"/>
      <c r="BE51" s="1256"/>
      <c r="BF51" s="1256"/>
      <c r="BG51" s="1256"/>
      <c r="BH51" s="1256"/>
      <c r="BI51" s="1256"/>
      <c r="BJ51" s="1256"/>
      <c r="BK51" s="1256"/>
      <c r="BL51" s="1256"/>
      <c r="BM51" s="1256"/>
      <c r="BN51" s="1256"/>
      <c r="BO51" s="1256"/>
      <c r="BP51" s="1253">
        <v>179.7</v>
      </c>
      <c r="BQ51" s="1253"/>
      <c r="BR51" s="1253"/>
      <c r="BS51" s="1253"/>
      <c r="BT51" s="1253"/>
      <c r="BU51" s="1253"/>
      <c r="BV51" s="1253"/>
      <c r="BW51" s="1253"/>
      <c r="BX51" s="1253">
        <v>161.6</v>
      </c>
      <c r="BY51" s="1253"/>
      <c r="BZ51" s="1253"/>
      <c r="CA51" s="1253"/>
      <c r="CB51" s="1253"/>
      <c r="CC51" s="1253"/>
      <c r="CD51" s="1253"/>
      <c r="CE51" s="1253"/>
      <c r="CF51" s="1253">
        <v>144.9</v>
      </c>
      <c r="CG51" s="1253"/>
      <c r="CH51" s="1253"/>
      <c r="CI51" s="1253"/>
      <c r="CJ51" s="1253"/>
      <c r="CK51" s="1253"/>
      <c r="CL51" s="1253"/>
      <c r="CM51" s="1253"/>
      <c r="CN51" s="1253">
        <v>130.5</v>
      </c>
      <c r="CO51" s="1253"/>
      <c r="CP51" s="1253"/>
      <c r="CQ51" s="1253"/>
      <c r="CR51" s="1253"/>
      <c r="CS51" s="1253"/>
      <c r="CT51" s="1253"/>
      <c r="CU51" s="1253"/>
      <c r="CV51" s="1265"/>
      <c r="CW51" s="1253"/>
      <c r="CX51" s="1253"/>
      <c r="CY51" s="1253"/>
      <c r="CZ51" s="1253"/>
      <c r="DA51" s="1253"/>
      <c r="DB51" s="1253"/>
      <c r="DC51" s="1253"/>
    </row>
    <row r="52" spans="1:109" x14ac:dyDescent="0.15">
      <c r="B52" s="372"/>
      <c r="G52" s="1261"/>
      <c r="H52" s="1261"/>
      <c r="I52" s="1275"/>
      <c r="J52" s="1275"/>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573</v>
      </c>
      <c r="BC53" s="1256"/>
      <c r="BD53" s="1256"/>
      <c r="BE53" s="1256"/>
      <c r="BF53" s="1256"/>
      <c r="BG53" s="1256"/>
      <c r="BH53" s="1256"/>
      <c r="BI53" s="1256"/>
      <c r="BJ53" s="1256"/>
      <c r="BK53" s="1256"/>
      <c r="BL53" s="1256"/>
      <c r="BM53" s="1256"/>
      <c r="BN53" s="1256"/>
      <c r="BO53" s="1256"/>
      <c r="BP53" s="1253">
        <v>66.5</v>
      </c>
      <c r="BQ53" s="1253"/>
      <c r="BR53" s="1253"/>
      <c r="BS53" s="1253"/>
      <c r="BT53" s="1253"/>
      <c r="BU53" s="1253"/>
      <c r="BV53" s="1253"/>
      <c r="BW53" s="1253"/>
      <c r="BX53" s="1253">
        <v>66.599999999999994</v>
      </c>
      <c r="BY53" s="1253"/>
      <c r="BZ53" s="1253"/>
      <c r="CA53" s="1253"/>
      <c r="CB53" s="1253"/>
      <c r="CC53" s="1253"/>
      <c r="CD53" s="1253"/>
      <c r="CE53" s="1253"/>
      <c r="CF53" s="1253">
        <v>68.099999999999994</v>
      </c>
      <c r="CG53" s="1253"/>
      <c r="CH53" s="1253"/>
      <c r="CI53" s="1253"/>
      <c r="CJ53" s="1253"/>
      <c r="CK53" s="1253"/>
      <c r="CL53" s="1253"/>
      <c r="CM53" s="1253"/>
      <c r="CN53" s="1253">
        <v>69.599999999999994</v>
      </c>
      <c r="CO53" s="1253"/>
      <c r="CP53" s="1253"/>
      <c r="CQ53" s="1253"/>
      <c r="CR53" s="1253"/>
      <c r="CS53" s="1253"/>
      <c r="CT53" s="1253"/>
      <c r="CU53" s="1253"/>
      <c r="CV53" s="1265"/>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574</v>
      </c>
      <c r="AO55" s="1258"/>
      <c r="AP55" s="1258"/>
      <c r="AQ55" s="1258"/>
      <c r="AR55" s="1258"/>
      <c r="AS55" s="1258"/>
      <c r="AT55" s="1258"/>
      <c r="AU55" s="1258"/>
      <c r="AV55" s="1258"/>
      <c r="AW55" s="1258"/>
      <c r="AX55" s="1258"/>
      <c r="AY55" s="1258"/>
      <c r="AZ55" s="1258"/>
      <c r="BA55" s="1258"/>
      <c r="BB55" s="1256" t="s">
        <v>572</v>
      </c>
      <c r="BC55" s="1256"/>
      <c r="BD55" s="1256"/>
      <c r="BE55" s="1256"/>
      <c r="BF55" s="1256"/>
      <c r="BG55" s="1256"/>
      <c r="BH55" s="1256"/>
      <c r="BI55" s="1256"/>
      <c r="BJ55" s="1256"/>
      <c r="BK55" s="1256"/>
      <c r="BL55" s="1256"/>
      <c r="BM55" s="1256"/>
      <c r="BN55" s="1256"/>
      <c r="BO55" s="1256"/>
      <c r="BP55" s="1253">
        <v>25.1</v>
      </c>
      <c r="BQ55" s="1253"/>
      <c r="BR55" s="1253"/>
      <c r="BS55" s="1253"/>
      <c r="BT55" s="1253"/>
      <c r="BU55" s="1253"/>
      <c r="BV55" s="1253"/>
      <c r="BW55" s="1253"/>
      <c r="BX55" s="1253">
        <v>18</v>
      </c>
      <c r="BY55" s="1253"/>
      <c r="BZ55" s="1253"/>
      <c r="CA55" s="1253"/>
      <c r="CB55" s="1253"/>
      <c r="CC55" s="1253"/>
      <c r="CD55" s="1253"/>
      <c r="CE55" s="1253"/>
      <c r="CF55" s="1253">
        <v>12.7</v>
      </c>
      <c r="CG55" s="1253"/>
      <c r="CH55" s="1253"/>
      <c r="CI55" s="1253"/>
      <c r="CJ55" s="1253"/>
      <c r="CK55" s="1253"/>
      <c r="CL55" s="1253"/>
      <c r="CM55" s="1253"/>
      <c r="CN55" s="1253">
        <v>10</v>
      </c>
      <c r="CO55" s="1253"/>
      <c r="CP55" s="1253"/>
      <c r="CQ55" s="1253"/>
      <c r="CR55" s="1253"/>
      <c r="CS55" s="1253"/>
      <c r="CT55" s="1253"/>
      <c r="CU55" s="1253"/>
      <c r="CV55" s="1265"/>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573</v>
      </c>
      <c r="BC57" s="1256"/>
      <c r="BD57" s="1256"/>
      <c r="BE57" s="1256"/>
      <c r="BF57" s="1256"/>
      <c r="BG57" s="1256"/>
      <c r="BH57" s="1256"/>
      <c r="BI57" s="1256"/>
      <c r="BJ57" s="1256"/>
      <c r="BK57" s="1256"/>
      <c r="BL57" s="1256"/>
      <c r="BM57" s="1256"/>
      <c r="BN57" s="1256"/>
      <c r="BO57" s="1256"/>
      <c r="BP57" s="1253">
        <v>61</v>
      </c>
      <c r="BQ57" s="1253"/>
      <c r="BR57" s="1253"/>
      <c r="BS57" s="1253"/>
      <c r="BT57" s="1253"/>
      <c r="BU57" s="1253"/>
      <c r="BV57" s="1253"/>
      <c r="BW57" s="1253"/>
      <c r="BX57" s="1253">
        <v>62.2</v>
      </c>
      <c r="BY57" s="1253"/>
      <c r="BZ57" s="1253"/>
      <c r="CA57" s="1253"/>
      <c r="CB57" s="1253"/>
      <c r="CC57" s="1253"/>
      <c r="CD57" s="1253"/>
      <c r="CE57" s="1253"/>
      <c r="CF57" s="1253">
        <v>63.2</v>
      </c>
      <c r="CG57" s="1253"/>
      <c r="CH57" s="1253"/>
      <c r="CI57" s="1253"/>
      <c r="CJ57" s="1253"/>
      <c r="CK57" s="1253"/>
      <c r="CL57" s="1253"/>
      <c r="CM57" s="1253"/>
      <c r="CN57" s="1253">
        <v>64.599999999999994</v>
      </c>
      <c r="CO57" s="1253"/>
      <c r="CP57" s="1253"/>
      <c r="CQ57" s="1253"/>
      <c r="CR57" s="1253"/>
      <c r="CS57" s="1253"/>
      <c r="CT57" s="1253"/>
      <c r="CU57" s="1253"/>
      <c r="CV57" s="1265"/>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575</v>
      </c>
    </row>
    <row r="64" spans="1:109" x14ac:dyDescent="0.15">
      <c r="B64" s="372"/>
      <c r="G64" s="379"/>
      <c r="I64" s="392"/>
      <c r="J64" s="392"/>
      <c r="K64" s="392"/>
      <c r="L64" s="392"/>
      <c r="M64" s="392"/>
      <c r="N64" s="393"/>
      <c r="AM64" s="379"/>
      <c r="AN64" s="379" t="s">
        <v>569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6" t="s">
        <v>578</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x14ac:dyDescent="0.15">
      <c r="B66" s="372"/>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x14ac:dyDescent="0.15">
      <c r="B67" s="372"/>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x14ac:dyDescent="0.15">
      <c r="B68" s="372"/>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x14ac:dyDescent="0.15">
      <c r="B69" s="372"/>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570</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527</v>
      </c>
      <c r="BQ72" s="1258"/>
      <c r="BR72" s="1258"/>
      <c r="BS72" s="1258"/>
      <c r="BT72" s="1258"/>
      <c r="BU72" s="1258"/>
      <c r="BV72" s="1258"/>
      <c r="BW72" s="1258"/>
      <c r="BX72" s="1258" t="s">
        <v>528</v>
      </c>
      <c r="BY72" s="1258"/>
      <c r="BZ72" s="1258"/>
      <c r="CA72" s="1258"/>
      <c r="CB72" s="1258"/>
      <c r="CC72" s="1258"/>
      <c r="CD72" s="1258"/>
      <c r="CE72" s="1258"/>
      <c r="CF72" s="1258" t="s">
        <v>529</v>
      </c>
      <c r="CG72" s="1258"/>
      <c r="CH72" s="1258"/>
      <c r="CI72" s="1258"/>
      <c r="CJ72" s="1258"/>
      <c r="CK72" s="1258"/>
      <c r="CL72" s="1258"/>
      <c r="CM72" s="1258"/>
      <c r="CN72" s="1258" t="s">
        <v>530</v>
      </c>
      <c r="CO72" s="1258"/>
      <c r="CP72" s="1258"/>
      <c r="CQ72" s="1258"/>
      <c r="CR72" s="1258"/>
      <c r="CS72" s="1258"/>
      <c r="CT72" s="1258"/>
      <c r="CU72" s="1258"/>
      <c r="CV72" s="1258" t="s">
        <v>531</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571</v>
      </c>
      <c r="AO73" s="1256"/>
      <c r="AP73" s="1256"/>
      <c r="AQ73" s="1256"/>
      <c r="AR73" s="1256"/>
      <c r="AS73" s="1256"/>
      <c r="AT73" s="1256"/>
      <c r="AU73" s="1256"/>
      <c r="AV73" s="1256"/>
      <c r="AW73" s="1256"/>
      <c r="AX73" s="1256"/>
      <c r="AY73" s="1256"/>
      <c r="AZ73" s="1256"/>
      <c r="BA73" s="1256"/>
      <c r="BB73" s="1256" t="s">
        <v>572</v>
      </c>
      <c r="BC73" s="1256"/>
      <c r="BD73" s="1256"/>
      <c r="BE73" s="1256"/>
      <c r="BF73" s="1256"/>
      <c r="BG73" s="1256"/>
      <c r="BH73" s="1256"/>
      <c r="BI73" s="1256"/>
      <c r="BJ73" s="1256"/>
      <c r="BK73" s="1256"/>
      <c r="BL73" s="1256"/>
      <c r="BM73" s="1256"/>
      <c r="BN73" s="1256"/>
      <c r="BO73" s="1256"/>
      <c r="BP73" s="1253">
        <v>179.7</v>
      </c>
      <c r="BQ73" s="1253"/>
      <c r="BR73" s="1253"/>
      <c r="BS73" s="1253"/>
      <c r="BT73" s="1253"/>
      <c r="BU73" s="1253"/>
      <c r="BV73" s="1253"/>
      <c r="BW73" s="1253"/>
      <c r="BX73" s="1253">
        <v>161.6</v>
      </c>
      <c r="BY73" s="1253"/>
      <c r="BZ73" s="1253"/>
      <c r="CA73" s="1253"/>
      <c r="CB73" s="1253"/>
      <c r="CC73" s="1253"/>
      <c r="CD73" s="1253"/>
      <c r="CE73" s="1253"/>
      <c r="CF73" s="1253">
        <v>144.9</v>
      </c>
      <c r="CG73" s="1253"/>
      <c r="CH73" s="1253"/>
      <c r="CI73" s="1253"/>
      <c r="CJ73" s="1253"/>
      <c r="CK73" s="1253"/>
      <c r="CL73" s="1253"/>
      <c r="CM73" s="1253"/>
      <c r="CN73" s="1253">
        <v>130.5</v>
      </c>
      <c r="CO73" s="1253"/>
      <c r="CP73" s="1253"/>
      <c r="CQ73" s="1253"/>
      <c r="CR73" s="1253"/>
      <c r="CS73" s="1253"/>
      <c r="CT73" s="1253"/>
      <c r="CU73" s="1253"/>
      <c r="CV73" s="1253">
        <v>125.8</v>
      </c>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576</v>
      </c>
      <c r="BC75" s="1256"/>
      <c r="BD75" s="1256"/>
      <c r="BE75" s="1256"/>
      <c r="BF75" s="1256"/>
      <c r="BG75" s="1256"/>
      <c r="BH75" s="1256"/>
      <c r="BI75" s="1256"/>
      <c r="BJ75" s="1256"/>
      <c r="BK75" s="1256"/>
      <c r="BL75" s="1256"/>
      <c r="BM75" s="1256"/>
      <c r="BN75" s="1256"/>
      <c r="BO75" s="1256"/>
      <c r="BP75" s="1253">
        <v>16</v>
      </c>
      <c r="BQ75" s="1253"/>
      <c r="BR75" s="1253"/>
      <c r="BS75" s="1253"/>
      <c r="BT75" s="1253"/>
      <c r="BU75" s="1253"/>
      <c r="BV75" s="1253"/>
      <c r="BW75" s="1253"/>
      <c r="BX75" s="1253">
        <v>15.8</v>
      </c>
      <c r="BY75" s="1253"/>
      <c r="BZ75" s="1253"/>
      <c r="CA75" s="1253"/>
      <c r="CB75" s="1253"/>
      <c r="CC75" s="1253"/>
      <c r="CD75" s="1253"/>
      <c r="CE75" s="1253"/>
      <c r="CF75" s="1253">
        <v>15.7</v>
      </c>
      <c r="CG75" s="1253"/>
      <c r="CH75" s="1253"/>
      <c r="CI75" s="1253"/>
      <c r="CJ75" s="1253"/>
      <c r="CK75" s="1253"/>
      <c r="CL75" s="1253"/>
      <c r="CM75" s="1253"/>
      <c r="CN75" s="1253">
        <v>15.5</v>
      </c>
      <c r="CO75" s="1253"/>
      <c r="CP75" s="1253"/>
      <c r="CQ75" s="1253"/>
      <c r="CR75" s="1253"/>
      <c r="CS75" s="1253"/>
      <c r="CT75" s="1253"/>
      <c r="CU75" s="1253"/>
      <c r="CV75" s="1253">
        <v>14.9</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574</v>
      </c>
      <c r="AO77" s="1258"/>
      <c r="AP77" s="1258"/>
      <c r="AQ77" s="1258"/>
      <c r="AR77" s="1258"/>
      <c r="AS77" s="1258"/>
      <c r="AT77" s="1258"/>
      <c r="AU77" s="1258"/>
      <c r="AV77" s="1258"/>
      <c r="AW77" s="1258"/>
      <c r="AX77" s="1258"/>
      <c r="AY77" s="1258"/>
      <c r="AZ77" s="1258"/>
      <c r="BA77" s="1258"/>
      <c r="BB77" s="1256" t="s">
        <v>572</v>
      </c>
      <c r="BC77" s="1256"/>
      <c r="BD77" s="1256"/>
      <c r="BE77" s="1256"/>
      <c r="BF77" s="1256"/>
      <c r="BG77" s="1256"/>
      <c r="BH77" s="1256"/>
      <c r="BI77" s="1256"/>
      <c r="BJ77" s="1256"/>
      <c r="BK77" s="1256"/>
      <c r="BL77" s="1256"/>
      <c r="BM77" s="1256"/>
      <c r="BN77" s="1256"/>
      <c r="BO77" s="1256"/>
      <c r="BP77" s="1253">
        <v>25.1</v>
      </c>
      <c r="BQ77" s="1253"/>
      <c r="BR77" s="1253"/>
      <c r="BS77" s="1253"/>
      <c r="BT77" s="1253"/>
      <c r="BU77" s="1253"/>
      <c r="BV77" s="1253"/>
      <c r="BW77" s="1253"/>
      <c r="BX77" s="1253">
        <v>18</v>
      </c>
      <c r="BY77" s="1253"/>
      <c r="BZ77" s="1253"/>
      <c r="CA77" s="1253"/>
      <c r="CB77" s="1253"/>
      <c r="CC77" s="1253"/>
      <c r="CD77" s="1253"/>
      <c r="CE77" s="1253"/>
      <c r="CF77" s="1253">
        <v>12.7</v>
      </c>
      <c r="CG77" s="1253"/>
      <c r="CH77" s="1253"/>
      <c r="CI77" s="1253"/>
      <c r="CJ77" s="1253"/>
      <c r="CK77" s="1253"/>
      <c r="CL77" s="1253"/>
      <c r="CM77" s="1253"/>
      <c r="CN77" s="1253">
        <v>10</v>
      </c>
      <c r="CO77" s="1253"/>
      <c r="CP77" s="1253"/>
      <c r="CQ77" s="1253"/>
      <c r="CR77" s="1253"/>
      <c r="CS77" s="1253"/>
      <c r="CT77" s="1253"/>
      <c r="CU77" s="1253"/>
      <c r="CV77" s="1253">
        <v>6</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576</v>
      </c>
      <c r="BC79" s="1256"/>
      <c r="BD79" s="1256"/>
      <c r="BE79" s="1256"/>
      <c r="BF79" s="1256"/>
      <c r="BG79" s="1256"/>
      <c r="BH79" s="1256"/>
      <c r="BI79" s="1256"/>
      <c r="BJ79" s="1256"/>
      <c r="BK79" s="1256"/>
      <c r="BL79" s="1256"/>
      <c r="BM79" s="1256"/>
      <c r="BN79" s="1256"/>
      <c r="BO79" s="1256"/>
      <c r="BP79" s="1253">
        <v>6.4</v>
      </c>
      <c r="BQ79" s="1253"/>
      <c r="BR79" s="1253"/>
      <c r="BS79" s="1253"/>
      <c r="BT79" s="1253"/>
      <c r="BU79" s="1253"/>
      <c r="BV79" s="1253"/>
      <c r="BW79" s="1253"/>
      <c r="BX79" s="1253">
        <v>6.6</v>
      </c>
      <c r="BY79" s="1253"/>
      <c r="BZ79" s="1253"/>
      <c r="CA79" s="1253"/>
      <c r="CB79" s="1253"/>
      <c r="CC79" s="1253"/>
      <c r="CD79" s="1253"/>
      <c r="CE79" s="1253"/>
      <c r="CF79" s="1253">
        <v>6.6</v>
      </c>
      <c r="CG79" s="1253"/>
      <c r="CH79" s="1253"/>
      <c r="CI79" s="1253"/>
      <c r="CJ79" s="1253"/>
      <c r="CK79" s="1253"/>
      <c r="CL79" s="1253"/>
      <c r="CM79" s="1253"/>
      <c r="CN79" s="1253">
        <v>6.7</v>
      </c>
      <c r="CO79" s="1253"/>
      <c r="CP79" s="1253"/>
      <c r="CQ79" s="1253"/>
      <c r="CR79" s="1253"/>
      <c r="CS79" s="1253"/>
      <c r="CT79" s="1253"/>
      <c r="CU79" s="1253"/>
      <c r="CV79" s="1253">
        <v>6.5</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942DKl1gUdYWsNIXQ87f71G3HEUbcmBycSjuhAM2Cs2gTUz2FwiZoWRvRNqv8Msrgf2HRAV2eGMMuy2JWze1lw==" saltValue="k1/sXz6KGVBUcf2S27e4D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D547C-9206-41A9-B620-2A0E15F1F71E}">
  <sheetPr>
    <pageSetUpPr fitToPage="1"/>
  </sheetPr>
  <dimension ref="A1:DR125"/>
  <sheetViews>
    <sheetView showGridLines="0" topLeftCell="A109"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36ydROF9ye6aJUAMuqnnrIu/wFTLxKs1WPfOMTSJrAk1bgksVWKCb1S9lIslA+IZIhwjbTGWIENMDIB4mERpwQ==" saltValue="4ohQrZ7YpE+TQxtRVc+Io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A9CDC-5E14-47F8-BAA0-4D616BE7D4F3}">
  <sheetPr>
    <pageSetUpPr fitToPage="1"/>
  </sheetPr>
  <dimension ref="A1:DR125"/>
  <sheetViews>
    <sheetView showGridLines="0" topLeftCell="A115"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YmCPBQlVo2llXTidHl3sGDelrgQhE58byKr5KRY/EJWJkAhy/Wzqxpw/7lAD+KDEosOGiUoZpw4YVNZQp+WWZQ==" saltValue="5pZw0DK7pjMHkGgdrlfVX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25752</v>
      </c>
      <c r="E3" s="144"/>
      <c r="F3" s="145">
        <v>63812</v>
      </c>
      <c r="G3" s="146"/>
      <c r="H3" s="147"/>
    </row>
    <row r="4" spans="1:8" x14ac:dyDescent="0.15">
      <c r="A4" s="148"/>
      <c r="B4" s="149"/>
      <c r="C4" s="150"/>
      <c r="D4" s="151">
        <v>12259</v>
      </c>
      <c r="E4" s="152"/>
      <c r="F4" s="153">
        <v>33848</v>
      </c>
      <c r="G4" s="154"/>
      <c r="H4" s="155"/>
    </row>
    <row r="5" spans="1:8" x14ac:dyDescent="0.15">
      <c r="A5" s="136" t="s">
        <v>521</v>
      </c>
      <c r="B5" s="141"/>
      <c r="C5" s="142"/>
      <c r="D5" s="143">
        <v>15447</v>
      </c>
      <c r="E5" s="144"/>
      <c r="F5" s="145">
        <v>54225</v>
      </c>
      <c r="G5" s="146"/>
      <c r="H5" s="147"/>
    </row>
    <row r="6" spans="1:8" x14ac:dyDescent="0.15">
      <c r="A6" s="148"/>
      <c r="B6" s="149"/>
      <c r="C6" s="150"/>
      <c r="D6" s="151">
        <v>7409</v>
      </c>
      <c r="E6" s="152"/>
      <c r="F6" s="153">
        <v>27337</v>
      </c>
      <c r="G6" s="154"/>
      <c r="H6" s="155"/>
    </row>
    <row r="7" spans="1:8" x14ac:dyDescent="0.15">
      <c r="A7" s="136" t="s">
        <v>522</v>
      </c>
      <c r="B7" s="141"/>
      <c r="C7" s="142"/>
      <c r="D7" s="143">
        <v>19414</v>
      </c>
      <c r="E7" s="144"/>
      <c r="F7" s="145">
        <v>54016</v>
      </c>
      <c r="G7" s="146"/>
      <c r="H7" s="147"/>
    </row>
    <row r="8" spans="1:8" x14ac:dyDescent="0.15">
      <c r="A8" s="148"/>
      <c r="B8" s="149"/>
      <c r="C8" s="150"/>
      <c r="D8" s="151">
        <v>10126</v>
      </c>
      <c r="E8" s="152"/>
      <c r="F8" s="153">
        <v>28078</v>
      </c>
      <c r="G8" s="154"/>
      <c r="H8" s="155"/>
    </row>
    <row r="9" spans="1:8" x14ac:dyDescent="0.15">
      <c r="A9" s="136" t="s">
        <v>523</v>
      </c>
      <c r="B9" s="141"/>
      <c r="C9" s="142"/>
      <c r="D9" s="143">
        <v>31601</v>
      </c>
      <c r="E9" s="144"/>
      <c r="F9" s="145">
        <v>52786</v>
      </c>
      <c r="G9" s="146"/>
      <c r="H9" s="147"/>
    </row>
    <row r="10" spans="1:8" x14ac:dyDescent="0.15">
      <c r="A10" s="148"/>
      <c r="B10" s="149"/>
      <c r="C10" s="150"/>
      <c r="D10" s="151">
        <v>14711</v>
      </c>
      <c r="E10" s="152"/>
      <c r="F10" s="153">
        <v>28742</v>
      </c>
      <c r="G10" s="154"/>
      <c r="H10" s="155"/>
    </row>
    <row r="11" spans="1:8" x14ac:dyDescent="0.15">
      <c r="A11" s="136" t="s">
        <v>524</v>
      </c>
      <c r="B11" s="141"/>
      <c r="C11" s="142"/>
      <c r="D11" s="143">
        <v>25386</v>
      </c>
      <c r="E11" s="144"/>
      <c r="F11" s="145">
        <v>58465</v>
      </c>
      <c r="G11" s="146"/>
      <c r="H11" s="147"/>
    </row>
    <row r="12" spans="1:8" x14ac:dyDescent="0.15">
      <c r="A12" s="148"/>
      <c r="B12" s="149"/>
      <c r="C12" s="156"/>
      <c r="D12" s="151">
        <v>13892</v>
      </c>
      <c r="E12" s="152"/>
      <c r="F12" s="153">
        <v>34452</v>
      </c>
      <c r="G12" s="154"/>
      <c r="H12" s="155"/>
    </row>
    <row r="13" spans="1:8" x14ac:dyDescent="0.15">
      <c r="A13" s="136"/>
      <c r="B13" s="141"/>
      <c r="C13" s="157"/>
      <c r="D13" s="158">
        <v>23520</v>
      </c>
      <c r="E13" s="159"/>
      <c r="F13" s="160">
        <v>56661</v>
      </c>
      <c r="G13" s="161"/>
      <c r="H13" s="147"/>
    </row>
    <row r="14" spans="1:8" x14ac:dyDescent="0.15">
      <c r="A14" s="148"/>
      <c r="B14" s="149"/>
      <c r="C14" s="150"/>
      <c r="D14" s="151">
        <v>11679</v>
      </c>
      <c r="E14" s="152"/>
      <c r="F14" s="153">
        <v>30491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3.32</v>
      </c>
      <c r="C19" s="162">
        <f>ROUND(VALUE(SUBSTITUTE(実質収支比率等に係る経年分析!G$48,"▲","-")),2)</f>
        <v>7.29</v>
      </c>
      <c r="D19" s="162">
        <f>ROUND(VALUE(SUBSTITUTE(実質収支比率等に係る経年分析!H$48,"▲","-")),2)</f>
        <v>3.19</v>
      </c>
      <c r="E19" s="162">
        <f>ROUND(VALUE(SUBSTITUTE(実質収支比率等に係る経年分析!I$48,"▲","-")),2)</f>
        <v>3.07</v>
      </c>
      <c r="F19" s="162">
        <f>ROUND(VALUE(SUBSTITUTE(実質収支比率等に係る経年分析!J$48,"▲","-")),2)</f>
        <v>2.19</v>
      </c>
    </row>
    <row r="20" spans="1:11" x14ac:dyDescent="0.15">
      <c r="A20" s="162" t="s">
        <v>53</v>
      </c>
      <c r="B20" s="162">
        <f>ROUND(VALUE(SUBSTITUTE(実質収支比率等に係る経年分析!F$47,"▲","-")),2)</f>
        <v>1.4</v>
      </c>
      <c r="C20" s="162">
        <f>ROUND(VALUE(SUBSTITUTE(実質収支比率等に係る経年分析!G$47,"▲","-")),2)</f>
        <v>7.26</v>
      </c>
      <c r="D20" s="162">
        <f>ROUND(VALUE(SUBSTITUTE(実質収支比率等に係る経年分析!H$47,"▲","-")),2)</f>
        <v>11.19</v>
      </c>
      <c r="E20" s="162">
        <f>ROUND(VALUE(SUBSTITUTE(実質収支比率等に係る経年分析!I$47,"▲","-")),2)</f>
        <v>12.57</v>
      </c>
      <c r="F20" s="162">
        <f>ROUND(VALUE(SUBSTITUTE(実質収支比率等に係る経年分析!J$47,"▲","-")),2)</f>
        <v>10.75</v>
      </c>
    </row>
    <row r="21" spans="1:11" x14ac:dyDescent="0.15">
      <c r="A21" s="162" t="s">
        <v>54</v>
      </c>
      <c r="B21" s="162">
        <f>IF(ISNUMBER(VALUE(SUBSTITUTE(実質収支比率等に係る経年分析!F$49,"▲","-"))),ROUND(VALUE(SUBSTITUTE(実質収支比率等に係る経年分析!F$49,"▲","-")),2),NA())</f>
        <v>2.72</v>
      </c>
      <c r="C21" s="162">
        <f>IF(ISNUMBER(VALUE(SUBSTITUTE(実質収支比率等に係る経年分析!G$49,"▲","-"))),ROUND(VALUE(SUBSTITUTE(実質収支比率等に係る経年分析!G$49,"▲","-")),2),NA())</f>
        <v>10.06</v>
      </c>
      <c r="D21" s="162">
        <f>IF(ISNUMBER(VALUE(SUBSTITUTE(実質収支比率等に係る経年分析!H$49,"▲","-"))),ROUND(VALUE(SUBSTITUTE(実質収支比率等に係る経年分析!H$49,"▲","-")),2),NA())</f>
        <v>-0.55000000000000004</v>
      </c>
      <c r="E21" s="162">
        <f>IF(ISNUMBER(VALUE(SUBSTITUTE(実質収支比率等に係る経年分析!I$49,"▲","-"))),ROUND(VALUE(SUBSTITUTE(実質収支比率等に係る経年分析!I$49,"▲","-")),2),NA())</f>
        <v>1.5</v>
      </c>
      <c r="F21" s="162">
        <f>IF(ISNUMBER(VALUE(SUBSTITUTE(実質収支比率等に係る経年分析!J$49,"▲","-"))),ROUND(VALUE(SUBSTITUTE(実質収支比率等に係る経年分析!J$49,"▲","-")),2),NA())</f>
        <v>-2.4300000000000002</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東山墓園造成事業特別会計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0.05</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0.04</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0.14000000000000001</v>
      </c>
    </row>
    <row r="31" spans="1:11" x14ac:dyDescent="0.15">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0.53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0.85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1.21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0.98</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0.94</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1.79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1.59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1.68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0.88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1.28</v>
      </c>
    </row>
    <row r="33" spans="1:16" x14ac:dyDescent="0.15">
      <c r="A33" s="163" t="str">
        <f>IF(連結実質赤字比率に係る赤字・黒字の構成分析!C$37="",NA(),連結実質赤字比率に係る赤字・黒字の構成分析!C$37)</f>
        <v>病院事業会計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0.41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4.21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7.15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5.58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1.4</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3.25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7.21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3.16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3.04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2.17</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2.0499999999999998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3.11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3.72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0.12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4.5</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13.94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13.63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17.02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15.41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14.7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2269</v>
      </c>
      <c r="E42" s="164"/>
      <c r="F42" s="164"/>
      <c r="G42" s="164">
        <f>'実質公債費比率（分子）の構造'!L$52</f>
        <v>2303</v>
      </c>
      <c r="H42" s="164"/>
      <c r="I42" s="164"/>
      <c r="J42" s="164">
        <f>'実質公債費比率（分子）の構造'!M$52</f>
        <v>2297</v>
      </c>
      <c r="K42" s="164"/>
      <c r="L42" s="164"/>
      <c r="M42" s="164">
        <f>'実質公債費比率（分子）の構造'!N$52</f>
        <v>2234</v>
      </c>
      <c r="N42" s="164"/>
      <c r="O42" s="164"/>
      <c r="P42" s="164">
        <f>'実質公債費比率（分子）の構造'!O$52</f>
        <v>2155</v>
      </c>
    </row>
    <row r="43" spans="1:16" x14ac:dyDescent="0.15">
      <c r="A43" s="164" t="s">
        <v>16</v>
      </c>
      <c r="B43" s="164">
        <f>'実質公債費比率（分子）の構造'!K$51</f>
        <v>0</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10</v>
      </c>
      <c r="C44" s="164"/>
      <c r="D44" s="164"/>
      <c r="E44" s="164">
        <f>'実質公債費比率（分子）の構造'!L$50</f>
        <v>1</v>
      </c>
      <c r="F44" s="164"/>
      <c r="G44" s="164"/>
      <c r="H44" s="164">
        <f>'実質公債費比率（分子）の構造'!M$50</f>
        <v>1</v>
      </c>
      <c r="I44" s="164"/>
      <c r="J44" s="164"/>
      <c r="K44" s="164">
        <f>'実質公債費比率（分子）の構造'!N$50</f>
        <v>1</v>
      </c>
      <c r="L44" s="164"/>
      <c r="M44" s="164"/>
      <c r="N44" s="164">
        <f>'実質公債費比率（分子）の構造'!O$50</f>
        <v>3</v>
      </c>
      <c r="O44" s="164"/>
      <c r="P44" s="164"/>
    </row>
    <row r="45" spans="1:16" x14ac:dyDescent="0.15">
      <c r="A45" s="164" t="s">
        <v>63</v>
      </c>
      <c r="B45" s="164">
        <f>'実質公債費比率（分子）の構造'!K$49</f>
        <v>240</v>
      </c>
      <c r="C45" s="164"/>
      <c r="D45" s="164"/>
      <c r="E45" s="164">
        <f>'実質公債費比率（分子）の構造'!L$49</f>
        <v>242</v>
      </c>
      <c r="F45" s="164"/>
      <c r="G45" s="164"/>
      <c r="H45" s="164">
        <f>'実質公債費比率（分子）の構造'!M$49</f>
        <v>228</v>
      </c>
      <c r="I45" s="164"/>
      <c r="J45" s="164"/>
      <c r="K45" s="164">
        <f>'実質公債費比率（分子）の構造'!N$49</f>
        <v>130</v>
      </c>
      <c r="L45" s="164"/>
      <c r="M45" s="164"/>
      <c r="N45" s="164">
        <f>'実質公債費比率（分子）の構造'!O$49</f>
        <v>13</v>
      </c>
      <c r="O45" s="164"/>
      <c r="P45" s="164"/>
    </row>
    <row r="46" spans="1:16" x14ac:dyDescent="0.15">
      <c r="A46" s="164" t="s">
        <v>64</v>
      </c>
      <c r="B46" s="164">
        <f>'実質公債費比率（分子）の構造'!K$48</f>
        <v>1164</v>
      </c>
      <c r="C46" s="164"/>
      <c r="D46" s="164"/>
      <c r="E46" s="164">
        <f>'実質公債費比率（分子）の構造'!L$48</f>
        <v>1202</v>
      </c>
      <c r="F46" s="164"/>
      <c r="G46" s="164"/>
      <c r="H46" s="164">
        <f>'実質公債費比率（分子）の構造'!M$48</f>
        <v>1189</v>
      </c>
      <c r="I46" s="164"/>
      <c r="J46" s="164"/>
      <c r="K46" s="164">
        <f>'実質公債費比率（分子）の構造'!N$48</f>
        <v>1246</v>
      </c>
      <c r="L46" s="164"/>
      <c r="M46" s="164"/>
      <c r="N46" s="164">
        <f>'実質公債費比率（分子）の構造'!O$48</f>
        <v>1162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3129</v>
      </c>
      <c r="C49" s="164"/>
      <c r="D49" s="164"/>
      <c r="E49" s="164">
        <f>'実質公債費比率（分子）の構造'!L$45</f>
        <v>3197</v>
      </c>
      <c r="F49" s="164"/>
      <c r="G49" s="164"/>
      <c r="H49" s="164">
        <f>'実質公債費比率（分子）の構造'!M$45</f>
        <v>3171</v>
      </c>
      <c r="I49" s="164"/>
      <c r="J49" s="164"/>
      <c r="K49" s="164">
        <f>'実質公債費比率（分子）の構造'!N$45</f>
        <v>3165</v>
      </c>
      <c r="L49" s="164"/>
      <c r="M49" s="164"/>
      <c r="N49" s="164">
        <f>'実質公債費比率（分子）の構造'!O$45</f>
        <v>3096</v>
      </c>
      <c r="O49" s="164"/>
      <c r="P49" s="164"/>
    </row>
    <row r="50" spans="1:16" x14ac:dyDescent="0.15">
      <c r="A50" s="164" t="s">
        <v>67</v>
      </c>
      <c r="B50" s="164" t="e">
        <f>NA()</f>
        <v>#N/A</v>
      </c>
      <c r="C50" s="164">
        <f>IF(ISNUMBER('実質公債費比率（分子）の構造'!K$53),'実質公債費比率（分子）の構造'!K$53,NA())</f>
        <v>2274</v>
      </c>
      <c r="D50" s="164" t="e">
        <f>NA()</f>
        <v>#N/A</v>
      </c>
      <c r="E50" s="164" t="e">
        <f>NA()</f>
        <v>#N/A</v>
      </c>
      <c r="F50" s="164">
        <f>IF(ISNUMBER('実質公債費比率（分子）の構造'!L$53),'実質公債費比率（分子）の構造'!L$53,NA())</f>
        <v>2339</v>
      </c>
      <c r="G50" s="164" t="e">
        <f>NA()</f>
        <v>#N/A</v>
      </c>
      <c r="H50" s="164" t="e">
        <f>NA()</f>
        <v>#N/A</v>
      </c>
      <c r="I50" s="164">
        <f>IF(ISNUMBER('実質公債費比率（分子）の構造'!M$53),'実質公債費比率（分子）の構造'!M$53,NA())</f>
        <v>2292</v>
      </c>
      <c r="J50" s="164" t="e">
        <f>NA()</f>
        <v>#N/A</v>
      </c>
      <c r="K50" s="164" t="e">
        <f>NA()</f>
        <v>#N/A</v>
      </c>
      <c r="L50" s="164">
        <f>IF(ISNUMBER('実質公債費比率（分子）の構造'!N$53),'実質公債費比率（分子）の構造'!N$53,NA())</f>
        <v>2308</v>
      </c>
      <c r="M50" s="164" t="e">
        <f>NA()</f>
        <v>#N/A</v>
      </c>
      <c r="N50" s="164" t="e">
        <f>NA()</f>
        <v>#N/A</v>
      </c>
      <c r="O50" s="164">
        <f>IF(ISNUMBER('実質公債費比率（分子）の構造'!O$53),'実質公債費比率（分子）の構造'!O$53,NA())</f>
        <v>2119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27678</v>
      </c>
      <c r="E56" s="163"/>
      <c r="F56" s="163"/>
      <c r="G56" s="163">
        <f>'将来負担比率（分子）の構造'!J$52</f>
        <v>27143</v>
      </c>
      <c r="H56" s="163"/>
      <c r="I56" s="163"/>
      <c r="J56" s="163">
        <f>'将来負担比率（分子）の構造'!K$52</f>
        <v>26210</v>
      </c>
      <c r="K56" s="163"/>
      <c r="L56" s="163"/>
      <c r="M56" s="163">
        <f>'将来負担比率（分子）の構造'!L$52</f>
        <v>25619</v>
      </c>
      <c r="N56" s="163"/>
      <c r="O56" s="163"/>
      <c r="P56" s="163">
        <f>'将来負担比率（分子）の構造'!M$52</f>
        <v>24548</v>
      </c>
    </row>
    <row r="57" spans="1:16" x14ac:dyDescent="0.15">
      <c r="A57" s="163" t="s">
        <v>42</v>
      </c>
      <c r="B57" s="163"/>
      <c r="C57" s="163"/>
      <c r="D57" s="163">
        <f>'将来負担比率（分子）の構造'!I$51</f>
        <v>0</v>
      </c>
      <c r="E57" s="163"/>
      <c r="F57" s="163"/>
      <c r="G57" s="163">
        <f>'将来負担比率（分子）の構造'!J$51</f>
        <v>0</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1438</v>
      </c>
      <c r="E58" s="163"/>
      <c r="F58" s="163"/>
      <c r="G58" s="163">
        <f>'将来負担比率（分子）の構造'!J$50</f>
        <v>3124</v>
      </c>
      <c r="H58" s="163"/>
      <c r="I58" s="163"/>
      <c r="J58" s="163">
        <f>'将来負担比率（分子）の構造'!K$50</f>
        <v>4284</v>
      </c>
      <c r="K58" s="163"/>
      <c r="L58" s="163"/>
      <c r="M58" s="163">
        <f>'将来負担比率（分子）の構造'!L$50</f>
        <v>5314</v>
      </c>
      <c r="N58" s="163"/>
      <c r="O58" s="163"/>
      <c r="P58" s="163">
        <f>'将来負担比率（分子）の構造'!M$50</f>
        <v>5585</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4348</v>
      </c>
      <c r="C62" s="163"/>
      <c r="D62" s="163"/>
      <c r="E62" s="163">
        <f>'将来負担比率（分子）の構造'!J$45</f>
        <v>4247</v>
      </c>
      <c r="F62" s="163"/>
      <c r="G62" s="163"/>
      <c r="H62" s="163">
        <f>'将来負担比率（分子）の構造'!K$45</f>
        <v>4190</v>
      </c>
      <c r="I62" s="163"/>
      <c r="J62" s="163"/>
      <c r="K62" s="163">
        <f>'将来負担比率（分子）の構造'!L$45</f>
        <v>4130</v>
      </c>
      <c r="L62" s="163"/>
      <c r="M62" s="163"/>
      <c r="N62" s="163">
        <f>'将来負担比率（分子）の構造'!M$45</f>
        <v>3998</v>
      </c>
      <c r="O62" s="163"/>
      <c r="P62" s="163"/>
    </row>
    <row r="63" spans="1:16" x14ac:dyDescent="0.15">
      <c r="A63" s="163" t="s">
        <v>34</v>
      </c>
      <c r="B63" s="163">
        <f>'将来負担比率（分子）の構造'!I$44</f>
        <v>627</v>
      </c>
      <c r="C63" s="163"/>
      <c r="D63" s="163"/>
      <c r="E63" s="163">
        <f>'将来負担比率（分子）の構造'!J$44</f>
        <v>391</v>
      </c>
      <c r="F63" s="163"/>
      <c r="G63" s="163"/>
      <c r="H63" s="163">
        <f>'将来負担比率（分子）の構造'!K$44</f>
        <v>165</v>
      </c>
      <c r="I63" s="163"/>
      <c r="J63" s="163"/>
      <c r="K63" s="163">
        <f>'将来負担比率（分子）の構造'!L$44</f>
        <v>34</v>
      </c>
      <c r="L63" s="163"/>
      <c r="M63" s="163"/>
      <c r="N63" s="163">
        <f>'将来負担比率（分子）の構造'!M$44</f>
        <v>20</v>
      </c>
      <c r="O63" s="163"/>
      <c r="P63" s="163"/>
    </row>
    <row r="64" spans="1:16" x14ac:dyDescent="0.15">
      <c r="A64" s="163" t="s">
        <v>33</v>
      </c>
      <c r="B64" s="163">
        <f>'将来負担比率（分子）の構造'!I$43</f>
        <v>14912</v>
      </c>
      <c r="C64" s="163"/>
      <c r="D64" s="163"/>
      <c r="E64" s="163">
        <f>'将来負担比率（分子）の構造'!J$43</f>
        <v>15538</v>
      </c>
      <c r="F64" s="163"/>
      <c r="G64" s="163"/>
      <c r="H64" s="163">
        <f>'将来負担比率（分子）の構造'!K$43</f>
        <v>14616</v>
      </c>
      <c r="I64" s="163"/>
      <c r="J64" s="163"/>
      <c r="K64" s="163">
        <f>'将来負担比率（分子）の構造'!L$43</f>
        <v>14557</v>
      </c>
      <c r="L64" s="163"/>
      <c r="M64" s="163"/>
      <c r="N64" s="163">
        <f>'将来負担比率（分子）の構造'!M$43</f>
        <v>14958</v>
      </c>
      <c r="O64" s="163"/>
      <c r="P64" s="163"/>
    </row>
    <row r="65" spans="1:16" x14ac:dyDescent="0.15">
      <c r="A65" s="163" t="s">
        <v>32</v>
      </c>
      <c r="B65" s="163">
        <f>'将来負担比率（分子）の構造'!I$42</f>
        <v>8</v>
      </c>
      <c r="C65" s="163"/>
      <c r="D65" s="163"/>
      <c r="E65" s="163">
        <f>'将来負担比率（分子）の構造'!J$42</f>
        <v>8</v>
      </c>
      <c r="F65" s="163"/>
      <c r="G65" s="163"/>
      <c r="H65" s="163">
        <f>'将来負担比率（分子）の構造'!K$42</f>
        <v>6</v>
      </c>
      <c r="I65" s="163"/>
      <c r="J65" s="163"/>
      <c r="K65" s="163">
        <f>'将来負担比率（分子）の構造'!L$42</f>
        <v>43</v>
      </c>
      <c r="L65" s="163"/>
      <c r="M65" s="163"/>
      <c r="N65" s="163">
        <f>'将来負担比率（分子）の構造'!M$42</f>
        <v>40</v>
      </c>
      <c r="O65" s="163"/>
      <c r="P65" s="163"/>
    </row>
    <row r="66" spans="1:16" x14ac:dyDescent="0.15">
      <c r="A66" s="163" t="s">
        <v>31</v>
      </c>
      <c r="B66" s="163">
        <f>'将来負担比率（分子）の構造'!I$41</f>
        <v>34808</v>
      </c>
      <c r="C66" s="163"/>
      <c r="D66" s="163"/>
      <c r="E66" s="163">
        <f>'将来負担比率（分子）の構造'!J$41</f>
        <v>34417</v>
      </c>
      <c r="F66" s="163"/>
      <c r="G66" s="163"/>
      <c r="H66" s="163">
        <f>'将来負担比率（分子）の構造'!K$41</f>
        <v>32724</v>
      </c>
      <c r="I66" s="163"/>
      <c r="J66" s="163"/>
      <c r="K66" s="163">
        <f>'将来負担比率（分子）の構造'!L$41</f>
        <v>31744</v>
      </c>
      <c r="L66" s="163"/>
      <c r="M66" s="163"/>
      <c r="N66" s="163">
        <f>'将来負担比率（分子）の構造'!M$41</f>
        <v>30506</v>
      </c>
      <c r="O66" s="163"/>
      <c r="P66" s="163"/>
    </row>
    <row r="67" spans="1:16" x14ac:dyDescent="0.15">
      <c r="A67" s="163" t="s">
        <v>71</v>
      </c>
      <c r="B67" s="163" t="e">
        <f>NA()</f>
        <v>#N/A</v>
      </c>
      <c r="C67" s="163">
        <f>IF(ISNUMBER('将来負担比率（分子）の構造'!I$53), IF('将来負担比率（分子）の構造'!I$53 &lt; 0, 0, '将来負担比率（分子）の構造'!I$53), NA())</f>
        <v>25587</v>
      </c>
      <c r="D67" s="163" t="e">
        <f>NA()</f>
        <v>#N/A</v>
      </c>
      <c r="E67" s="163" t="e">
        <f>NA()</f>
        <v>#N/A</v>
      </c>
      <c r="F67" s="163">
        <f>IF(ISNUMBER('将来負担比率（分子）の構造'!J$53), IF('将来負担比率（分子）の構造'!J$53 &lt; 0, 0, '将来負担比率（分子）の構造'!J$53), NA())</f>
        <v>24334</v>
      </c>
      <c r="G67" s="163" t="e">
        <f>NA()</f>
        <v>#N/A</v>
      </c>
      <c r="H67" s="163" t="e">
        <f>NA()</f>
        <v>#N/A</v>
      </c>
      <c r="I67" s="163">
        <f>IF(ISNUMBER('将来負担比率（分子）の構造'!K$53), IF('将来負担比率（分子）の構造'!K$53 &lt; 0, 0, '将来負担比率（分子）の構造'!K$53), NA())</f>
        <v>21207</v>
      </c>
      <c r="J67" s="163" t="e">
        <f>NA()</f>
        <v>#N/A</v>
      </c>
      <c r="K67" s="163" t="e">
        <f>NA()</f>
        <v>#N/A</v>
      </c>
      <c r="L67" s="163">
        <f>IF(ISNUMBER('将来負担比率（分子）の構造'!L$53), IF('将来負担比率（分子）の構造'!L$53 &lt; 0, 0, '将来負担比率（分子）の構造'!L$53), NA())</f>
        <v>19575</v>
      </c>
      <c r="M67" s="163" t="e">
        <f>NA()</f>
        <v>#N/A</v>
      </c>
      <c r="N67" s="163" t="e">
        <f>NA()</f>
        <v>#N/A</v>
      </c>
      <c r="O67" s="163">
        <f>IF(ISNUMBER('将来負担比率（分子）の構造'!M$53), IF('将来負担比率（分子）の構造'!M$53 &lt; 0, 0, '将来負担比率（分子）の構造'!M$53), NA())</f>
        <v>19389</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1894</v>
      </c>
      <c r="C72" s="167">
        <f>基金残高に係る経年分析!G55</f>
        <v>2164</v>
      </c>
      <c r="D72" s="167">
        <f>基金残高に係る経年分析!H55</f>
        <v>1884</v>
      </c>
    </row>
    <row r="73" spans="1:16" x14ac:dyDescent="0.15">
      <c r="A73" s="166" t="s">
        <v>74</v>
      </c>
      <c r="B73" s="167">
        <f>基金残高に係る経年分析!F56</f>
        <v>389</v>
      </c>
      <c r="C73" s="167">
        <f>基金残高に係る経年分析!G56</f>
        <v>480</v>
      </c>
      <c r="D73" s="167">
        <f>基金残高に係る経年分析!H56</f>
        <v>606</v>
      </c>
    </row>
    <row r="74" spans="1:16" x14ac:dyDescent="0.15">
      <c r="A74" s="166" t="s">
        <v>75</v>
      </c>
      <c r="B74" s="167">
        <f>基金残高に係る経年分析!F57</f>
        <v>1985</v>
      </c>
      <c r="C74" s="167">
        <f>基金残高に係る経年分析!G57</f>
        <v>2654</v>
      </c>
      <c r="D74" s="167">
        <f>基金残高に係る経年分析!H57</f>
        <v>3078</v>
      </c>
    </row>
  </sheetData>
  <sheetProtection algorithmName="SHA-512" hashValue="x2b5DbwLyS1CekVjxrySDkDVTxUAF7eva49qt1AF3oLeuJp2IvjJih1KQbPOO3L7FvhDIaD3vxat3tndkSefEQ==" saltValue="texeh/5YPHKs1EjIWtrz1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2026-03-13T00:28:18Z</cp:lastPrinted>
  <dcterms:created xsi:type="dcterms:W3CDTF">2026-02-23T07:18:46Z</dcterms:created>
  <dcterms:modified xsi:type="dcterms:W3CDTF">2026-09-10T05:36:08Z</dcterms:modified>
  <cp:category/>
</cp:coreProperties>
</file>