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mc:AlternateContent xmlns:mc="http://schemas.openxmlformats.org/markup-compatibility/2006">
    <mc:Choice Requires="x15">
      <x15ac:absPath xmlns:x15ac="http://schemas.microsoft.com/office/spreadsheetml/2010/11/ac" url="C:\Users\NA002670\Desktop\"/>
    </mc:Choice>
  </mc:AlternateContent>
  <xr:revisionPtr revIDLastSave="0" documentId="13_ncr:1_{9573398C-BA88-4A76-817B-28EE9571AE29}" xr6:coauthVersionLast="36" xr6:coauthVersionMax="36" xr10:uidLastSave="{00000000-0000-0000-0000-000000000000}"/>
  <bookViews>
    <workbookView xWindow="-60" yWindow="-163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36" i="10" l="1"/>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CO35" i="10"/>
  <c r="BE35" i="10"/>
  <c r="BE34" i="10"/>
  <c r="C34" i="10"/>
  <c r="C35"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C36" i="10" l="1"/>
  <c r="U34" i="10" s="1"/>
  <c r="U35" i="10" l="1"/>
  <c r="U36" i="10" s="1"/>
  <c r="AM34" i="10" l="1"/>
  <c r="AM35" i="10" s="1"/>
  <c r="AM36" i="10" s="1"/>
  <c r="BW34" i="10" l="1"/>
  <c r="BW35" i="10" s="1"/>
  <c r="BW36" i="10" s="1"/>
  <c r="BW37" i="10" s="1"/>
  <c r="BW38" i="10" s="1"/>
  <c r="BW39" i="10" s="1"/>
  <c r="BW40" i="10" s="1"/>
  <c r="BW41" i="10" s="1"/>
  <c r="BW42" i="10" s="1"/>
  <c r="BW43" i="10" s="1"/>
  <c r="CO34" i="10" l="1"/>
</calcChain>
</file>

<file path=xl/sharedStrings.xml><?xml version="1.0" encoding="utf-8"?>
<sst xmlns="http://schemas.openxmlformats.org/spreadsheetml/2006/main" count="1099" uniqueCount="578">
  <si>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</si>
  <si>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</si>
  <si>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</si>
  <si>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</si>
  <si>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</si>
  <si>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</si>
  <si>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</si>
  <si>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</si>
  <si>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</si>
  <si>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</si>
  <si>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</si>
  <si>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</si>
  <si>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</si>
  <si>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</si>
  <si>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</si>
  <si>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</si>
  <si>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</si>
  <si>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</si>
  <si>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</si>
  <si>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</si>
  <si>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</si>
  <si>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</si>
  <si>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</si>
  <si>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</si>
  <si>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</si>
  <si>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</si>
  <si>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</si>
  <si>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</si>
  <si>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</si>
  <si>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</si>
  <si>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</si>
  <si>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</si>
  <si>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</si>
  <si>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</si>
  <si>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</si>
  <si>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</si>
  <si>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</si>
  <si>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</si>
  <si>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</si>
  <si>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</si>
  <si>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</si>
  <si>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</si>
  <si>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</si>
  <si>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</si>
  <si>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</si>
  <si>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</si>
  <si>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</si>
  <si>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</si>
  <si>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</si>
  <si>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</si>
  <si>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</si>
  <si>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</si>
  <si>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</si>
  <si>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</si>
  <si>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</si>
  <si>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</si>
  <si>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</si>
  <si>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</si>
  <si>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</si>
  <si>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</si>
  <si>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</si>
  <si>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</si>
  <si>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</si>
  <si>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</si>
  <si>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</si>
  <si>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</si>
  <si>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</si>
  <si>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</si>
  <si>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</si>
  <si>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</si>
  <si>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</si>
  <si>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</si>
  <si>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</si>
  <si>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</si>
  <si>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</si>
  <si>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</si>
  <si>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</si>
  <si>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</si>
  <si>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</si>
  <si>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</si>
  <si>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</si>
  <si>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Ⅱ－２</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</si>
  <si>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</si>
  <si>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</si>
  <si>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</si>
  <si>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</si>
  <si>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</si>
  <si>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</si>
  <si>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</si>
  <si>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</si>
  <si>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</si>
  <si>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</si>
  <si>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</si>
  <si>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</si>
  <si>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名張市</t>
    <phoneticPr fontId="5"/>
  </si>
  <si>
    <t>地方交付税種地</t>
    <rPh sb="0" eb="2">
      <t>チホウ</t>
    </rPh>
    <rPh sb="2" eb="5">
      <t>コウフゼイ</t>
    </rPh>
    <rPh sb="5" eb="6">
      <t>シュ</t>
    </rPh>
    <rPh sb="6" eb="7">
      <t>チ</t>
    </rPh>
    <phoneticPr fontId="5"/>
  </si>
  <si>
    <t>1-3</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</si>
  <si>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</si>
  <si>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</si>
  <si>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</si>
  <si>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</si>
  <si>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</si>
  <si>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</si>
  <si>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</si>
  <si>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</si>
  <si>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</si>
  <si>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</si>
  <si>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</si>
  <si>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</si>
  <si>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</si>
  <si>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</si>
  <si>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</si>
  <si>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</si>
  <si>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</si>
  <si>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</si>
  <si>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</si>
  <si>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</si>
  <si>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</si>
  <si>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-3.1</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</si>
  <si>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</si>
  <si>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</si>
  <si>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</si>
  <si>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</si>
  <si>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</si>
  <si>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</si>
  <si>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</si>
  <si>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</si>
  <si>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</si>
  <si>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</si>
  <si>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</si>
  <si>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</si>
  <si>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</si>
  <si>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</si>
  <si>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</si>
  <si>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</si>
  <si>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</si>
  <si>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</si>
  <si>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</si>
  <si>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</si>
  <si>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</si>
  <si>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</si>
  <si>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-1.2</t>
    <phoneticPr fontId="5"/>
  </si>
  <si>
    <t>基準財政需要額</t>
    <phoneticPr fontId="26"/>
  </si>
  <si>
    <t>うち日本人(％)</t>
    <phoneticPr fontId="5"/>
  </si>
  <si>
    <t>-1.3</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</si>
  <si>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</si>
  <si>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</si>
  <si>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</si>
  <si>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</si>
  <si>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</si>
  <si>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</si>
  <si>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</si>
  <si>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</si>
  <si>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</si>
  <si>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</si>
  <si>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</si>
  <si>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</si>
  <si>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</si>
  <si>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</si>
  <si>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</si>
  <si>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</si>
  <si>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</si>
  <si>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</si>
  <si>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</si>
  <si>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</si>
  <si>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</si>
  <si>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</si>
  <si>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</si>
  <si>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</si>
  <si>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</si>
  <si>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</si>
  <si>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</si>
  <si>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</si>
  <si>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</si>
  <si>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</si>
  <si>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</si>
  <si>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</si>
  <si>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</si>
  <si>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</si>
  <si>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</si>
  <si>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</si>
  <si>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</si>
  <si>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</si>
  <si>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</si>
  <si>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</si>
  <si>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</si>
  <si>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</si>
  <si>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</si>
  <si>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</si>
  <si>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</si>
  <si>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</si>
  <si>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</si>
  <si>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</si>
  <si>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</si>
  <si>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</si>
  <si>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</si>
  <si>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</si>
  <si>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</si>
  <si>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</si>
  <si>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</si>
  <si>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</si>
  <si>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</si>
  <si>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</si>
  <si>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三重県名張市</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</si>
  <si>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</si>
  <si>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</si>
  <si>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</si>
  <si>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</si>
  <si>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</si>
  <si>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</si>
  <si>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</si>
  <si>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</si>
  <si>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</si>
  <si>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</si>
  <si>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</si>
  <si>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</si>
  <si>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</si>
  <si>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</si>
  <si>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</si>
  <si>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</si>
  <si>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</si>
  <si>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</si>
  <si>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</si>
  <si>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</si>
  <si>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</si>
  <si>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</si>
  <si>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</si>
  <si>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</si>
  <si>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</si>
  <si>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</si>
  <si>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</si>
  <si>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</si>
  <si>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</si>
  <si>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</si>
  <si>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</si>
  <si>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</si>
  <si>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</si>
  <si>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</si>
  <si>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</si>
  <si>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</si>
  <si>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</si>
  <si>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</si>
  <si>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</si>
  <si>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</si>
  <si>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</si>
  <si>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</si>
  <si>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</si>
  <si>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</si>
  <si>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</si>
  <si>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</si>
  <si>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</si>
  <si>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</si>
  <si>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</si>
  <si>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</si>
  <si>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</si>
  <si>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</si>
  <si>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</si>
  <si>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</si>
  <si>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</si>
  <si>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</si>
  <si>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</si>
  <si>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</si>
  <si>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</si>
  <si>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</si>
  <si>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</si>
  <si>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</si>
  <si>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</si>
  <si>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</si>
  <si>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</si>
  <si>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</si>
  <si>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</si>
  <si>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</si>
  <si>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</si>
  <si>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</si>
  <si>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</si>
  <si>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</si>
  <si>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</si>
  <si>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</si>
  <si>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</si>
  <si>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</si>
  <si>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</si>
  <si>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</si>
  <si>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</si>
  <si>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</si>
  <si>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</si>
  <si>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</si>
  <si>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</si>
  <si>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</si>
  <si>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</si>
  <si>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</si>
  <si>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</si>
  <si>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</si>
  <si>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</si>
  <si>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</si>
  <si>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</si>
  <si>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</si>
  <si>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</si>
  <si>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</si>
  <si>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</si>
  <si>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</si>
  <si>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</si>
  <si>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</si>
  <si>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</si>
  <si>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</si>
  <si>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</si>
  <si>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</si>
  <si>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</si>
  <si>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</si>
  <si>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</si>
  <si>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</si>
  <si>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</si>
  <si>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</si>
  <si>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</si>
  <si>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</si>
  <si>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</si>
  <si>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</si>
  <si>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</si>
  <si>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</si>
  <si>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</si>
  <si>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病院</t>
    <phoneticPr fontId="5"/>
  </si>
  <si>
    <t>再差引収支</t>
    <rPh sb="0" eb="1">
      <t>サイ</t>
    </rPh>
    <rPh sb="1" eb="3">
      <t>サシヒキ</t>
    </rPh>
    <rPh sb="3" eb="5">
      <t>シュウシ</t>
    </rPh>
    <phoneticPr fontId="5"/>
  </si>
  <si>
    <t>　　うち一部事務組合負担金</t>
    <phoneticPr fontId="5"/>
  </si>
  <si>
    <t>地方債</t>
  </si>
  <si>
    <t>下水道</t>
    <phoneticPr fontId="5"/>
  </si>
  <si>
    <t>加入世帯数(世帯)</t>
  </si>
  <si>
    <t>　繰出金</t>
    <phoneticPr fontId="5"/>
  </si>
  <si>
    <t>　うち減収補塡債(特例分)</t>
    <rPh sb="4" eb="5">
      <t>シュウ</t>
    </rPh>
    <rPh sb="9" eb="10">
      <t>トク</t>
    </rPh>
    <rPh sb="10" eb="11">
      <t>レイ</t>
    </rPh>
    <rPh sb="11" eb="12">
      <t>ブン</t>
    </rPh>
    <phoneticPr fontId="17"/>
  </si>
  <si>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</si>
  <si>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</si>
  <si>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</si>
  <si>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</si>
  <si>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</si>
  <si>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</si>
  <si>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</si>
  <si>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</si>
  <si>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</si>
  <si>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</si>
  <si>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</si>
  <si>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</si>
  <si>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</si>
  <si>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</si>
  <si>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</si>
  <si>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</si>
  <si>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</si>
  <si>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</si>
  <si>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</si>
  <si>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</si>
  <si>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</si>
  <si>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</si>
  <si>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</si>
  <si>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</si>
  <si>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</si>
  <si>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</si>
  <si>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</si>
  <si>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三重県名張市</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</si>
  <si>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</si>
  <si>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</si>
  <si>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</si>
  <si>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</si>
  <si>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</si>
  <si>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</si>
  <si>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</si>
  <si>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</si>
  <si>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</si>
  <si>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</si>
  <si>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</si>
  <si>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</si>
  <si>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</si>
  <si>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</si>
  <si>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</si>
  <si>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</si>
  <si>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</si>
  <si>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</si>
  <si>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</si>
  <si>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</si>
  <si>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</si>
  <si>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東山墓園造成事業特別会計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</si>
  <si>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</si>
  <si>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</si>
  <si>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</si>
  <si>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</si>
  <si>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</si>
  <si>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</si>
  <si>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</si>
  <si>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</si>
  <si>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</si>
  <si>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</si>
  <si>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</si>
  <si>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</si>
  <si>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</si>
  <si>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</si>
  <si>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</si>
  <si>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</si>
  <si>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</si>
  <si>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</si>
  <si>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病院事業会計</t>
    <phoneticPr fontId="5"/>
  </si>
  <si>
    <t>下水道事業会計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</si>
  <si>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</si>
  <si>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</si>
  <si>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</si>
  <si>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</si>
  <si>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</si>
  <si>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</si>
  <si>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</si>
  <si>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</si>
  <si>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</si>
  <si>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</si>
  <si>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</si>
  <si>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</si>
  <si>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</si>
  <si>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</si>
  <si>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</si>
  <si>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</si>
  <si>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</si>
  <si>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</si>
  <si>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</si>
  <si>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</si>
  <si>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</si>
  <si>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</si>
  <si>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</si>
  <si>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</si>
  <si>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</si>
  <si>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</si>
  <si>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</si>
  <si>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</si>
  <si>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</si>
  <si>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</si>
  <si>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</si>
  <si>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</si>
  <si>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</si>
  <si>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</si>
  <si>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</si>
  <si>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</si>
  <si>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</si>
  <si>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</si>
  <si>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</si>
  <si>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</si>
  <si>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</si>
  <si>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</si>
  <si>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</si>
  <si>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</si>
  <si>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</si>
  <si>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</si>
  <si>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</si>
  <si>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</si>
  <si>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</si>
  <si>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</si>
  <si>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</si>
  <si>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</si>
  <si>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</si>
  <si>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</si>
  <si>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</si>
  <si>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</si>
  <si>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</si>
  <si>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</si>
  <si>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</si>
  <si>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</si>
  <si>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</si>
  <si>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</si>
  <si>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</si>
  <si>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</si>
  <si>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</si>
  <si>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</si>
  <si>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</si>
  <si>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</si>
  <si>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</si>
  <si>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</si>
  <si>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</si>
  <si>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</si>
  <si>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</si>
  <si>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</si>
  <si>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</si>
  <si>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</si>
  <si>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</si>
  <si>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</si>
  <si>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</si>
  <si>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</si>
  <si>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</si>
  <si>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</si>
  <si>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</si>
  <si>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</si>
  <si>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</si>
  <si>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</si>
  <si>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</si>
  <si>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</si>
  <si>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</si>
  <si>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</si>
  <si>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</si>
  <si>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</si>
  <si>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</si>
  <si>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</si>
  <si>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</si>
  <si>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</si>
  <si>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</si>
  <si>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</si>
  <si>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</si>
  <si>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</si>
  <si>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</si>
  <si>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</si>
  <si>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</si>
  <si>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</si>
  <si>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</si>
  <si>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</si>
  <si>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</si>
  <si>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</si>
  <si>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</si>
  <si>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</si>
  <si>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</si>
  <si>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</si>
  <si>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</si>
  <si>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</si>
  <si>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</si>
  <si>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</si>
  <si>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</si>
  <si>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</si>
  <si>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</si>
  <si>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</si>
  <si>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</si>
  <si>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</si>
  <si>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</si>
  <si>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</si>
  <si>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</si>
  <si>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</si>
  <si>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</si>
  <si>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</si>
  <si>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</si>
  <si>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</si>
  <si>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</si>
  <si>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</si>
  <si>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</si>
  <si>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</si>
  <si>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</si>
  <si>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 0.01</t>
  </si>
  <si>
    <t>▲ 0.55</t>
  </si>
  <si>
    <t>水道事業会計</t>
  </si>
  <si>
    <t>病院事業会計</t>
  </si>
  <si>
    <t>▲ 1.62</t>
  </si>
  <si>
    <t>一般会計</t>
  </si>
  <si>
    <t>国民健康保険特別会計</t>
  </si>
  <si>
    <t>介護保険特別会計</t>
  </si>
  <si>
    <t>下水道事業会計</t>
  </si>
  <si>
    <t>後期高齢者医療特別会計</t>
  </si>
  <si>
    <t>東山墓園造成事業特別会計</t>
  </si>
  <si>
    <t>その他会計（赤字）</t>
  </si>
  <si>
    <t>その他会計（黒字）</t>
  </si>
  <si>
    <t>R01</t>
    <phoneticPr fontId="5"/>
  </si>
  <si>
    <t>R02</t>
    <phoneticPr fontId="5"/>
  </si>
  <si>
    <t>R03</t>
    <phoneticPr fontId="5"/>
  </si>
  <si>
    <t>R04</t>
    <phoneticPr fontId="5"/>
  </si>
  <si>
    <t>R05</t>
    <phoneticPr fontId="5"/>
  </si>
  <si>
    <t>-</t>
    <phoneticPr fontId="2"/>
  </si>
  <si>
    <t>伊賀南部環境衛生組合（一般会計）</t>
    <rPh sb="0" eb="2">
      <t>イガ</t>
    </rPh>
    <rPh sb="2" eb="4">
      <t>ナンブ</t>
    </rPh>
    <rPh sb="4" eb="6">
      <t>カンキョウ</t>
    </rPh>
    <rPh sb="6" eb="8">
      <t>エイセイ</t>
    </rPh>
    <rPh sb="8" eb="10">
      <t>クミアイ</t>
    </rPh>
    <rPh sb="11" eb="13">
      <t>イッパン</t>
    </rPh>
    <rPh sb="13" eb="15">
      <t>カイケイ</t>
    </rPh>
    <phoneticPr fontId="10"/>
  </si>
  <si>
    <t>三重県後期高齢者医療広域連合（一般会計）</t>
    <rPh sb="0" eb="3">
      <t>ミエケン</t>
    </rPh>
    <rPh sb="3" eb="5">
      <t>コウキ</t>
    </rPh>
    <rPh sb="5" eb="8">
      <t>コウレイシャ</t>
    </rPh>
    <rPh sb="8" eb="10">
      <t>イリョウ</t>
    </rPh>
    <rPh sb="10" eb="12">
      <t>コウイキ</t>
    </rPh>
    <rPh sb="12" eb="14">
      <t>レンゴウ</t>
    </rPh>
    <rPh sb="15" eb="17">
      <t>イッパン</t>
    </rPh>
    <rPh sb="17" eb="19">
      <t>カイケイ</t>
    </rPh>
    <phoneticPr fontId="10"/>
  </si>
  <si>
    <t>三重県後期高齢者医療広域連合（後期高齢者医療特別会計）</t>
    <rPh sb="0" eb="3">
      <t>ミエケン</t>
    </rPh>
    <rPh sb="3" eb="5">
      <t>コウキ</t>
    </rPh>
    <rPh sb="5" eb="8">
      <t>コウレイシャ</t>
    </rPh>
    <rPh sb="8" eb="10">
      <t>イリョウ</t>
    </rPh>
    <rPh sb="10" eb="12">
      <t>コウイキ</t>
    </rPh>
    <rPh sb="12" eb="14">
      <t>レンゴウ</t>
    </rPh>
    <rPh sb="15" eb="17">
      <t>コウキ</t>
    </rPh>
    <rPh sb="17" eb="20">
      <t>コウレイシャ</t>
    </rPh>
    <rPh sb="20" eb="22">
      <t>イリョウ</t>
    </rPh>
    <rPh sb="22" eb="24">
      <t>トクベツ</t>
    </rPh>
    <rPh sb="24" eb="26">
      <t>カイケイ</t>
    </rPh>
    <phoneticPr fontId="10"/>
  </si>
  <si>
    <t>三重県市町総合事務組合（一般会計）</t>
    <rPh sb="12" eb="14">
      <t>イッパン</t>
    </rPh>
    <rPh sb="14" eb="16">
      <t>カイケイ</t>
    </rPh>
    <phoneticPr fontId="32"/>
  </si>
  <si>
    <t>三重県市町総合事務組合（共同研修特別会計）</t>
    <rPh sb="12" eb="14">
      <t>キョウドウ</t>
    </rPh>
    <rPh sb="14" eb="16">
      <t>ケンシュウ</t>
    </rPh>
    <rPh sb="16" eb="18">
      <t>トクベツ</t>
    </rPh>
    <rPh sb="18" eb="20">
      <t>カイケイ</t>
    </rPh>
    <phoneticPr fontId="32"/>
  </si>
  <si>
    <t>三重県市町総合事務組合（デジタル地図特別会計）</t>
    <rPh sb="16" eb="18">
      <t>チズ</t>
    </rPh>
    <rPh sb="18" eb="20">
      <t>トクベツ</t>
    </rPh>
    <rPh sb="20" eb="22">
      <t>カイケイ</t>
    </rPh>
    <phoneticPr fontId="32"/>
  </si>
  <si>
    <t>三重県市町総合事務組合(物品特別会計）</t>
    <rPh sb="12" eb="14">
      <t>ブッピン</t>
    </rPh>
    <rPh sb="14" eb="16">
      <t>トクベツ</t>
    </rPh>
    <rPh sb="16" eb="18">
      <t>カイケイ</t>
    </rPh>
    <phoneticPr fontId="32"/>
  </si>
  <si>
    <t>三重県市町総合事務組合(退職手当特別会計）</t>
    <rPh sb="12" eb="14">
      <t>タイショク</t>
    </rPh>
    <rPh sb="14" eb="16">
      <t>テアテ</t>
    </rPh>
    <rPh sb="16" eb="18">
      <t>トクベツ</t>
    </rPh>
    <rPh sb="18" eb="20">
      <t>カイケイ</t>
    </rPh>
    <phoneticPr fontId="32"/>
  </si>
  <si>
    <t>三重県市町総合事務組合(消防救急無線特別会計）</t>
    <rPh sb="12" eb="14">
      <t>ショウボウ</t>
    </rPh>
    <rPh sb="14" eb="16">
      <t>キュウキュウ</t>
    </rPh>
    <rPh sb="16" eb="18">
      <t>ムセン</t>
    </rPh>
    <rPh sb="18" eb="20">
      <t>トクベツ</t>
    </rPh>
    <rPh sb="20" eb="22">
      <t>カイケイ</t>
    </rPh>
    <phoneticPr fontId="32"/>
  </si>
  <si>
    <t>三重県市町総合事務組合（公平委員会特別会計）</t>
  </si>
  <si>
    <t>株式会社　名張セントラルパーク</t>
    <rPh sb="0" eb="4">
      <t>カブシキガイシャ</t>
    </rPh>
    <rPh sb="5" eb="7">
      <t>ナバリ</t>
    </rPh>
    <phoneticPr fontId="2"/>
  </si>
  <si>
    <t>介護給付費準備基金</t>
    <rPh sb="0" eb="2">
      <t>カイゴ</t>
    </rPh>
    <rPh sb="2" eb="4">
      <t>キュウフ</t>
    </rPh>
    <rPh sb="4" eb="5">
      <t>ヒ</t>
    </rPh>
    <rPh sb="5" eb="7">
      <t>ジュンビ</t>
    </rPh>
    <rPh sb="7" eb="9">
      <t>キキン</t>
    </rPh>
    <phoneticPr fontId="5"/>
  </si>
  <si>
    <t>ふるさと応援基金</t>
    <rPh sb="4" eb="6">
      <t>オウエン</t>
    </rPh>
    <rPh sb="6" eb="8">
      <t>キキン</t>
    </rPh>
    <phoneticPr fontId="2"/>
  </si>
  <si>
    <t>国民健康保険財政調整基金</t>
    <rPh sb="0" eb="2">
      <t>コクミン</t>
    </rPh>
    <rPh sb="2" eb="4">
      <t>ケンコウ</t>
    </rPh>
    <rPh sb="4" eb="6">
      <t>ホケン</t>
    </rPh>
    <rPh sb="6" eb="12">
      <t>ザイセイチョウセイキキン</t>
    </rPh>
    <phoneticPr fontId="2"/>
  </si>
  <si>
    <t>東山墓園管理基金</t>
    <rPh sb="0" eb="2">
      <t>ヒガシヤマ</t>
    </rPh>
    <rPh sb="2" eb="4">
      <t>ボエン</t>
    </rPh>
    <rPh sb="4" eb="6">
      <t>カンリ</t>
    </rPh>
    <rPh sb="6" eb="8">
      <t>キキン</t>
    </rPh>
    <phoneticPr fontId="2"/>
  </si>
  <si>
    <t>小波田川流域排水管維持管理基金</t>
    <rPh sb="0" eb="3">
      <t>オバタ</t>
    </rPh>
    <rPh sb="3" eb="4">
      <t>ガワ</t>
    </rPh>
    <rPh sb="4" eb="6">
      <t>リュウイキ</t>
    </rPh>
    <rPh sb="6" eb="8">
      <t>ハイスイ</t>
    </rPh>
    <rPh sb="8" eb="9">
      <t>カン</t>
    </rPh>
    <rPh sb="9" eb="11">
      <t>イジ</t>
    </rPh>
    <rPh sb="11" eb="13">
      <t>カンリ</t>
    </rPh>
    <rPh sb="13" eb="15">
      <t>キキン</t>
    </rPh>
    <phoneticPr fontId="2"/>
  </si>
  <si>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</si>
  <si>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</si>
  <si>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</si>
  <si>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</si>
  <si>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</si>
  <si>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</si>
  <si>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</si>
  <si>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</si>
  <si>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</si>
  <si>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将来負担比率及び有形固定資産減価償却率は類似団体内平均値を大きく上回っている。今後、計画的な基金の積み立てを行うとともに、有形固定資産の更新の際には、施設等の集約化・複合化を進めるなどにより、将来世帯への負担の減少に努める。</t>
    <phoneticPr fontId="5"/>
  </si>
  <si>
    <t>　将来負担比率及び実質公債費比率は類似団体内平均値を大きく上回っている。今後、計画的な基金の積み立てを行うとともに、投資事業を抑制することで、地方債の新規発行を抑え、将来負担の減少に努める。</t>
    <rPh sb="1" eb="3">
      <t>ショウライ</t>
    </rPh>
    <rPh sb="3" eb="5">
      <t>フタン</t>
    </rPh>
    <rPh sb="5" eb="7">
      <t>ヒリツ</t>
    </rPh>
    <rPh sb="7" eb="8">
      <t>オヨ</t>
    </rPh>
    <rPh sb="9" eb="11">
      <t>ジッシツ</t>
    </rPh>
    <rPh sb="11" eb="14">
      <t>コウサイヒ</t>
    </rPh>
    <rPh sb="14" eb="16">
      <t>ヒリツ</t>
    </rPh>
    <rPh sb="17" eb="19">
      <t>ルイジ</t>
    </rPh>
    <rPh sb="19" eb="21">
      <t>ダンタイ</t>
    </rPh>
    <rPh sb="21" eb="22">
      <t>ナイ</t>
    </rPh>
    <rPh sb="22" eb="25">
      <t>ヘイキンチ</t>
    </rPh>
    <rPh sb="26" eb="27">
      <t>オオ</t>
    </rPh>
    <rPh sb="29" eb="31">
      <t>ウワマワ</t>
    </rPh>
    <rPh sb="36" eb="38">
      <t>コンゴ</t>
    </rPh>
    <rPh sb="39" eb="42">
      <t>ケイカクテキ</t>
    </rPh>
    <rPh sb="43" eb="45">
      <t>キキン</t>
    </rPh>
    <rPh sb="46" eb="47">
      <t>ツ</t>
    </rPh>
    <rPh sb="48" eb="49">
      <t>タ</t>
    </rPh>
    <rPh sb="51" eb="52">
      <t>オコナ</t>
    </rPh>
    <rPh sb="58" eb="60">
      <t>トウシ</t>
    </rPh>
    <rPh sb="60" eb="62">
      <t>ジギョウ</t>
    </rPh>
    <rPh sb="63" eb="65">
      <t>ヨクセイ</t>
    </rPh>
    <rPh sb="71" eb="74">
      <t>チホウサイ</t>
    </rPh>
    <rPh sb="75" eb="77">
      <t>シンキ</t>
    </rPh>
    <rPh sb="77" eb="79">
      <t>ハッコウ</t>
    </rPh>
    <rPh sb="80" eb="81">
      <t>オサ</t>
    </rPh>
    <rPh sb="83" eb="85">
      <t>ショウライ</t>
    </rPh>
    <rPh sb="85" eb="87">
      <t>フタン</t>
    </rPh>
    <rPh sb="88" eb="90">
      <t>ゲンショウ</t>
    </rPh>
    <rPh sb="91" eb="92">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</si>
</sst>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1"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39" fillId="0" borderId="0">
      <alignment vertical="center"/>
    </xf>
  </cellStyleXfs>
  <cellXfs count="1276">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Fill="1" applyBorder="1" applyAlignment="1">
      <alignment horizontal="center" vertical="center" wrapText="1"/>
    </xf>
    <xf numFmtId="177" fontId="14" fillId="0" borderId="5" xfId="5" applyNumberFormat="1" applyFont="1" applyFill="1" applyBorder="1" applyAlignment="1" applyProtection="1">
      <alignment horizontal="right" vertical="center" shrinkToFit="1"/>
    </xf>
    <xf numFmtId="177" fontId="14" fillId="0" borderId="10" xfId="5" applyNumberFormat="1" applyFont="1" applyFill="1" applyBorder="1" applyAlignment="1" applyProtection="1">
      <alignment horizontal="right" vertical="center" shrinkToFit="1"/>
    </xf>
    <xf numFmtId="0" fontId="14" fillId="0" borderId="11" xfId="1" applyFont="1" applyFill="1" applyBorder="1" applyAlignment="1">
      <alignment horizontal="center" vertical="center" wrapText="1"/>
    </xf>
    <xf numFmtId="177" fontId="14" fillId="0" borderId="15" xfId="5" applyNumberFormat="1" applyFont="1" applyFill="1" applyBorder="1" applyAlignment="1" applyProtection="1">
      <alignment horizontal="right" vertical="center" shrinkToFit="1"/>
    </xf>
    <xf numFmtId="177" fontId="14" fillId="0" borderId="16" xfId="5" applyNumberFormat="1" applyFont="1" applyFill="1" applyBorder="1" applyAlignment="1" applyProtection="1">
      <alignment horizontal="right" vertical="center" shrinkToFit="1"/>
    </xf>
    <xf numFmtId="177" fontId="14" fillId="0" borderId="34" xfId="5" applyNumberFormat="1" applyFont="1" applyFill="1" applyBorder="1" applyAlignment="1" applyProtection="1">
      <alignment horizontal="right" vertical="center" shrinkToFit="1"/>
    </xf>
    <xf numFmtId="177" fontId="14" fillId="0" borderId="35" xfId="5" applyNumberFormat="1" applyFont="1" applyFill="1" applyBorder="1" applyAlignment="1" applyProtection="1">
      <alignment horizontal="right" vertical="center" shrinkToFit="1"/>
    </xf>
    <xf numFmtId="0" fontId="14" fillId="0" borderId="47" xfId="1" applyFont="1" applyFill="1" applyBorder="1" applyAlignment="1">
      <alignment horizontal="center" vertical="center"/>
    </xf>
    <xf numFmtId="177" fontId="14" fillId="0" borderId="34" xfId="5" applyNumberFormat="1" applyFont="1" applyFill="1" applyBorder="1" applyAlignment="1" applyProtection="1">
      <alignment horizontal="right" vertical="center" shrinkToFit="1"/>
      <protection locked="0"/>
    </xf>
    <xf numFmtId="177" fontId="14" fillId="0" borderId="35" xfId="5" applyNumberFormat="1" applyFont="1" applyFill="1" applyBorder="1" applyAlignment="1" applyProtection="1">
      <alignment horizontal="right" vertical="center" shrinkToFit="1"/>
      <protection locked="0"/>
    </xf>
    <xf numFmtId="0" fontId="14" fillId="0" borderId="52" xfId="1" applyFont="1" applyFill="1" applyBorder="1" applyAlignment="1">
      <alignment horizontal="center" vertical="center"/>
    </xf>
    <xf numFmtId="177" fontId="14" fillId="0" borderId="21" xfId="5" applyNumberFormat="1" applyFont="1" applyFill="1" applyBorder="1" applyAlignment="1" applyProtection="1">
      <alignment horizontal="right" vertical="center" shrinkToFit="1"/>
      <protection locked="0"/>
    </xf>
    <xf numFmtId="177" fontId="14" fillId="0" borderId="22" xfId="5" applyNumberFormat="1" applyFont="1" applyFill="1" applyBorder="1" applyAlignment="1" applyProtection="1">
      <alignment horizontal="right" vertical="center" shrinkToFit="1"/>
      <protection locked="0"/>
    </xf>
    <xf numFmtId="0" fontId="14" fillId="0" borderId="1" xfId="1" applyFont="1" applyFill="1" applyBorder="1" applyAlignment="1">
      <alignment horizontal="center" vertical="center"/>
    </xf>
    <xf numFmtId="177" fontId="14" fillId="0" borderId="53" xfId="5" applyNumberFormat="1" applyFont="1" applyFill="1" applyBorder="1" applyAlignment="1" applyProtection="1">
      <alignment horizontal="right" vertical="center" shrinkToFit="1"/>
    </xf>
    <xf numFmtId="177" fontId="14" fillId="0" borderId="6" xfId="5" applyNumberFormat="1" applyFont="1" applyFill="1" applyBorder="1" applyAlignment="1" applyProtection="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Font="1"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Fill="1" applyBorder="1" applyAlignment="1">
      <alignment vertical="center"/>
    </xf>
    <xf numFmtId="179" fontId="18" fillId="0" borderId="41" xfId="6" applyNumberFormat="1" applyFont="1" applyFill="1" applyBorder="1" applyAlignment="1">
      <alignment vertical="center"/>
    </xf>
    <xf numFmtId="180" fontId="18" fillId="0" borderId="57" xfId="6" applyNumberFormat="1" applyFont="1" applyFill="1" applyBorder="1" applyAlignment="1">
      <alignment vertical="center"/>
    </xf>
    <xf numFmtId="179" fontId="18" fillId="0" borderId="55" xfId="6" applyNumberFormat="1" applyFont="1" applyFill="1" applyBorder="1" applyAlignment="1">
      <alignment vertical="center"/>
    </xf>
    <xf numFmtId="180" fontId="18" fillId="0" borderId="58" xfId="6" applyNumberFormat="1" applyFont="1" applyFill="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Fill="1" applyBorder="1" applyAlignment="1">
      <alignment vertical="center"/>
    </xf>
    <xf numFmtId="179" fontId="18" fillId="0" borderId="61" xfId="6" applyNumberFormat="1" applyFont="1" applyFill="1" applyBorder="1" applyAlignment="1">
      <alignment vertical="center"/>
    </xf>
    <xf numFmtId="180" fontId="18" fillId="0" borderId="59" xfId="6" applyNumberFormat="1" applyFont="1" applyFill="1" applyBorder="1" applyAlignment="1">
      <alignment vertical="center"/>
    </xf>
    <xf numFmtId="179" fontId="18" fillId="0" borderId="62" xfId="6" applyNumberFormat="1" applyFont="1" applyFill="1" applyBorder="1" applyAlignment="1">
      <alignment vertical="center"/>
    </xf>
    <xf numFmtId="180" fontId="18" fillId="0" borderId="63" xfId="6" applyNumberFormat="1" applyFont="1" applyFill="1" applyBorder="1" applyAlignment="1">
      <alignment vertical="center"/>
    </xf>
    <xf numFmtId="180" fontId="18" fillId="0" borderId="60" xfId="6" applyNumberFormat="1" applyFont="1" applyBorder="1" applyAlignment="1">
      <alignment vertical="center"/>
    </xf>
    <xf numFmtId="179" fontId="18" fillId="0" borderId="60" xfId="6" applyNumberFormat="1" applyFont="1" applyFill="1" applyBorder="1" applyAlignment="1">
      <alignment vertical="center" wrapText="1"/>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pplyFill="1">
      <alignment vertical="center"/>
    </xf>
    <xf numFmtId="0" fontId="1" fillId="0" borderId="0" xfId="16" applyFont="1" applyFill="1" applyBorder="1">
      <alignment vertical="center"/>
    </xf>
    <xf numFmtId="0" fontId="35"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8" fillId="0" borderId="34" xfId="16" applyNumberFormat="1" applyFont="1" applyFill="1" applyBorder="1" applyAlignment="1">
      <alignment horizontal="right" vertical="center" shrinkToFit="1"/>
    </xf>
    <xf numFmtId="190" fontId="18"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8" fillId="0" borderId="34" xfId="16" applyNumberFormat="1" applyFont="1" applyFill="1" applyBorder="1" applyAlignment="1">
      <alignment horizontal="right" vertical="center" shrinkToFit="1"/>
    </xf>
    <xf numFmtId="187" fontId="18"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5"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Fill="1" applyBorder="1" applyAlignment="1">
      <alignment horizontal="right" vertical="center" shrinkToFit="1"/>
    </xf>
    <xf numFmtId="177" fontId="18" fillId="0" borderId="41" xfId="19" applyNumberFormat="1" applyFont="1" applyFill="1" applyBorder="1" applyAlignment="1">
      <alignment horizontal="right" vertical="center" shrinkToFit="1"/>
    </xf>
    <xf numFmtId="187" fontId="18" fillId="0" borderId="57" xfId="19" applyNumberFormat="1" applyFont="1" applyFill="1" applyBorder="1" applyAlignment="1">
      <alignment horizontal="right" vertical="center" shrinkToFit="1"/>
    </xf>
    <xf numFmtId="177" fontId="18" fillId="0" borderId="55" xfId="19" applyNumberFormat="1" applyFont="1" applyFill="1" applyBorder="1" applyAlignment="1">
      <alignment horizontal="right" vertical="center" shrinkToFit="1"/>
    </xf>
    <xf numFmtId="187" fontId="18" fillId="0" borderId="58" xfId="19" applyNumberFormat="1" applyFont="1" applyFill="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Fill="1" applyBorder="1" applyAlignment="1">
      <alignment horizontal="right" vertical="center" shrinkToFit="1"/>
    </xf>
    <xf numFmtId="177" fontId="18" fillId="0" borderId="61" xfId="19" applyNumberFormat="1" applyFont="1" applyFill="1" applyBorder="1" applyAlignment="1">
      <alignment horizontal="right" vertical="center" shrinkToFit="1"/>
    </xf>
    <xf numFmtId="187" fontId="18" fillId="0" borderId="59" xfId="19" applyNumberFormat="1" applyFont="1" applyFill="1" applyBorder="1" applyAlignment="1">
      <alignment horizontal="right" vertical="center" shrinkToFit="1"/>
    </xf>
    <xf numFmtId="177" fontId="18" fillId="0" borderId="62" xfId="19" applyNumberFormat="1" applyFont="1" applyFill="1" applyBorder="1" applyAlignment="1">
      <alignment horizontal="right" vertical="center" shrinkToFit="1"/>
    </xf>
    <xf numFmtId="187" fontId="18" fillId="0" borderId="63" xfId="19" applyNumberFormat="1" applyFont="1" applyFill="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0" fillId="6" borderId="0" xfId="6" applyFont="1" applyFill="1" applyAlignment="1">
      <alignment vertical="center"/>
    </xf>
    <xf numFmtId="0" fontId="17" fillId="6" borderId="0" xfId="6" applyFill="1" applyAlignment="1" applyProtection="1">
      <alignment vertical="center"/>
      <protection hidden="1"/>
    </xf>
    <xf numFmtId="0" fontId="1" fillId="0" borderId="0" xfId="16" applyFont="1">
      <alignment vertical="center"/>
    </xf>
    <xf numFmtId="0" fontId="17"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51" xfId="16" applyFont="1" applyBorder="1">
      <alignment vertical="center"/>
    </xf>
    <xf numFmtId="0" fontId="1" fillId="0" borderId="65"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6" xfId="16" applyFont="1" applyBorder="1">
      <alignment vertical="center"/>
    </xf>
    <xf numFmtId="0" fontId="1" fillId="0" borderId="40" xfId="16" applyFont="1" applyBorder="1">
      <alignment vertical="center"/>
    </xf>
    <xf numFmtId="0" fontId="1" fillId="0" borderId="31" xfId="16" applyFont="1" applyBorder="1">
      <alignment vertical="center"/>
    </xf>
    <xf numFmtId="0" fontId="35" fillId="0" borderId="41" xfId="16" applyFont="1" applyBorder="1">
      <alignment vertical="center"/>
    </xf>
    <xf numFmtId="178" fontId="39"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5"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6" xfId="16" applyNumberFormat="1" applyFont="1" applyBorder="1">
      <alignment vertical="center"/>
    </xf>
    <xf numFmtId="189" fontId="1" fillId="0" borderId="56" xfId="16" applyNumberFormat="1" applyFont="1" applyBorder="1">
      <alignment vertical="center"/>
    </xf>
    <xf numFmtId="178" fontId="1" fillId="0" borderId="40" xfId="16" applyNumberFormat="1" applyFont="1" applyBorder="1">
      <alignment vertical="center"/>
    </xf>
    <xf numFmtId="0" fontId="35" fillId="0" borderId="65" xfId="16" applyFont="1" applyBorder="1">
      <alignment vertical="center"/>
    </xf>
    <xf numFmtId="0" fontId="1" fillId="0" borderId="0" xfId="17" applyFont="1">
      <alignment vertical="center"/>
    </xf>
    <xf numFmtId="189" fontId="1" fillId="0" borderId="0" xfId="17" applyNumberFormat="1" applyFont="1">
      <alignment vertical="center"/>
    </xf>
    <xf numFmtId="178" fontId="17" fillId="0" borderId="0" xfId="18" applyNumberFormat="1" applyAlignment="1">
      <alignment vertical="center"/>
    </xf>
    <xf numFmtId="177" fontId="17" fillId="0" borderId="0" xfId="19" applyNumberFormat="1" applyAlignment="1">
      <alignment horizontal="right" vertical="center"/>
    </xf>
    <xf numFmtId="187" fontId="17" fillId="0" borderId="0" xfId="19" applyNumberFormat="1" applyAlignment="1">
      <alignment horizontal="right" vertical="center"/>
    </xf>
    <xf numFmtId="178" fontId="1" fillId="6" borderId="0" xfId="16" applyNumberFormat="1" applyFont="1" applyFill="1" applyAlignment="1">
      <alignment vertical="center" wrapText="1"/>
    </xf>
    <xf numFmtId="178" fontId="17" fillId="0" borderId="0" xfId="18" applyNumberFormat="1" applyAlignment="1">
      <alignment horizontal="center" vertical="center"/>
    </xf>
    <xf numFmtId="0" fontId="40" fillId="0" borderId="0" xfId="20" applyFont="1">
      <alignment vertical="center"/>
    </xf>
    <xf numFmtId="0" fontId="21" fillId="0" borderId="0" xfId="8" applyFont="1">
      <alignment vertical="center"/>
    </xf>
    <xf numFmtId="0" fontId="21" fillId="0" borderId="0" xfId="8" applyFont="1" applyAlignment="1" applyProtection="1">
      <alignment horizontal="center" vertical="center" shrinkToFit="1"/>
      <protection hidden="1"/>
    </xf>
    <xf numFmtId="0" fontId="21" fillId="0" borderId="0" xfId="10">
      <alignment vertical="center"/>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lignment horizontal="center" vertical="center" shrinkToFit="1"/>
    </xf>
    <xf numFmtId="0" fontId="21" fillId="0" borderId="0" xfId="8" applyFont="1" applyAlignment="1">
      <alignment horizontal="center" vertical="center"/>
    </xf>
    <xf numFmtId="49" fontId="21" fillId="0" borderId="0" xfId="8" applyNumberFormat="1" applyFont="1" applyAlignment="1">
      <alignment horizontal="center"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42" xfId="8" applyNumberFormat="1" applyFont="1" applyBorder="1" applyAlignment="1">
      <alignment horizontal="right" vertical="center" shrinkToFit="1"/>
    </xf>
    <xf numFmtId="0" fontId="21" fillId="0" borderId="39" xfId="8" applyFont="1" applyBorder="1">
      <alignment vertical="center"/>
    </xf>
    <xf numFmtId="0" fontId="21" fillId="0" borderId="31" xfId="8" applyFont="1" applyBorder="1">
      <alignment vertical="center"/>
    </xf>
    <xf numFmtId="0" fontId="21" fillId="0" borderId="42" xfId="8" applyFont="1" applyBorder="1">
      <alignment vertical="center"/>
    </xf>
    <xf numFmtId="49" fontId="21" fillId="0" borderId="0" xfId="8" applyNumberFormat="1" applyFont="1" applyAlignment="1">
      <alignment horizontal="left" vertical="center"/>
    </xf>
    <xf numFmtId="0" fontId="21" fillId="0" borderId="0" xfId="8" applyFont="1" applyAlignment="1">
      <alignment horizontal="left" vertical="center"/>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0" fontId="21" fillId="0" borderId="1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1" fillId="0" borderId="41" xfId="8" applyFont="1" applyBorder="1" applyAlignment="1">
      <alignment horizontal="center" vertical="center"/>
    </xf>
    <xf numFmtId="0" fontId="21" fillId="0" borderId="12" xfId="8" applyFont="1" applyBorder="1" applyAlignment="1">
      <alignment horizontal="center" vertical="center"/>
    </xf>
    <xf numFmtId="0" fontId="21" fillId="0" borderId="51" xfId="8" applyFont="1" applyBorder="1" applyAlignment="1">
      <alignment horizontal="center" vertical="center"/>
    </xf>
    <xf numFmtId="0" fontId="21" fillId="0" borderId="37" xfId="8" applyFont="1" applyBorder="1" applyAlignment="1">
      <alignment horizontal="center" vertical="center"/>
    </xf>
    <xf numFmtId="0" fontId="21" fillId="0" borderId="56" xfId="8" applyFont="1" applyBorder="1" applyAlignment="1">
      <alignment horizontal="center" vertical="center"/>
    </xf>
    <xf numFmtId="0" fontId="21" fillId="0" borderId="40" xfId="8" applyFont="1" applyBorder="1" applyAlignment="1">
      <alignment horizontal="center" vertical="center"/>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8" fillId="0" borderId="31" xfId="8" applyFont="1" applyBorder="1">
      <alignment vertical="center"/>
    </xf>
    <xf numFmtId="0" fontId="28" fillId="0" borderId="42" xfId="8" applyFont="1" applyBorder="1">
      <alignment vertical="center"/>
    </xf>
    <xf numFmtId="178" fontId="21" fillId="0" borderId="32" xfId="8" applyNumberFormat="1" applyFont="1" applyBorder="1" applyAlignment="1">
      <alignment horizontal="right" vertical="center" shrinkToFit="1"/>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0" fontId="21" fillId="0" borderId="7" xfId="8" applyFont="1" applyBorder="1" applyAlignment="1">
      <alignment horizontal="left" vertical="center"/>
    </xf>
    <xf numFmtId="0" fontId="21" fillId="0" borderId="66" xfId="8" applyFont="1" applyBorder="1" applyAlignment="1">
      <alignment horizontal="left" vertical="center"/>
    </xf>
    <xf numFmtId="0" fontId="21" fillId="0" borderId="4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78" xfId="8" applyFont="1" applyBorder="1" applyAlignment="1">
      <alignment horizontal="center" vertical="center"/>
    </xf>
    <xf numFmtId="0" fontId="21" fillId="0" borderId="77"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0" fontId="21" fillId="0" borderId="30"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178" fontId="21" fillId="0" borderId="8" xfId="8" applyNumberFormat="1" applyFont="1" applyBorder="1" applyAlignment="1">
      <alignment horizontal="right" vertical="center"/>
    </xf>
    <xf numFmtId="0" fontId="25" fillId="0" borderId="41" xfId="8" applyFont="1" applyBorder="1">
      <alignmen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0" fontId="21" fillId="0" borderId="11" xfId="8" applyFont="1" applyBorder="1" applyAlignment="1">
      <alignment horizontal="center" vertical="center"/>
    </xf>
    <xf numFmtId="0" fontId="21" fillId="0" borderId="24" xfId="8" applyFont="1" applyBorder="1" applyAlignment="1">
      <alignment horizontal="center"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1" fillId="0" borderId="70" xfId="8" applyFont="1" applyBorder="1" applyAlignment="1">
      <alignment horizontal="center"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Font="1" applyBorder="1" applyAlignment="1">
      <alignment horizontal="left" vertical="center"/>
    </xf>
    <xf numFmtId="0" fontId="21" fillId="0" borderId="8" xfId="10" applyFont="1" applyBorder="1" applyAlignment="1">
      <alignment horizontal="left" vertical="center"/>
    </xf>
    <xf numFmtId="0" fontId="21" fillId="0" borderId="9" xfId="10" applyFont="1" applyBorder="1" applyAlignment="1">
      <alignment horizontal="left" vertical="center"/>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31" xfId="8" applyFont="1" applyBorder="1">
      <alignment vertical="center"/>
    </xf>
    <xf numFmtId="0" fontId="25" fillId="0" borderId="42"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9" xfId="8" applyFont="1" applyBorder="1" applyAlignment="1">
      <alignment horizontal="center" vertical="center"/>
    </xf>
    <xf numFmtId="0" fontId="21" fillId="0" borderId="7" xfId="8" applyFont="1" applyBorder="1" applyAlignment="1">
      <alignment horizontal="center" vertical="center"/>
    </xf>
    <xf numFmtId="0" fontId="21" fillId="0" borderId="66" xfId="8" applyFont="1" applyBorder="1" applyAlignment="1">
      <alignment horizontal="center"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0" fontId="21" fillId="0" borderId="14" xfId="8" applyFont="1" applyBorder="1" applyAlignment="1">
      <alignment horizontal="center" vertical="center"/>
    </xf>
    <xf numFmtId="0" fontId="21" fillId="0" borderId="1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52" xfId="8" applyFont="1" applyBorder="1" applyAlignment="1">
      <alignment horizontal="center" vertical="center"/>
    </xf>
    <xf numFmtId="0" fontId="21" fillId="0" borderId="71" xfId="8" applyFont="1" applyBorder="1" applyAlignment="1">
      <alignment horizontal="center" vertical="center"/>
    </xf>
    <xf numFmtId="0" fontId="21" fillId="0" borderId="16"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68"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9" xfId="8" applyFont="1" applyBorder="1" applyAlignment="1">
      <alignment horizontal="center" vertical="center"/>
    </xf>
    <xf numFmtId="0" fontId="21" fillId="0" borderId="67" xfId="8" applyFont="1" applyBorder="1" applyAlignment="1">
      <alignment horizontal="center" vertical="center"/>
    </xf>
    <xf numFmtId="0" fontId="21" fillId="0" borderId="3" xfId="8" applyFont="1" applyBorder="1" applyAlignment="1">
      <alignment horizontal="center"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1"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85"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178" fontId="21" fillId="0" borderId="56"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56"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1" fillId="0" borderId="38" xfId="1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38" xfId="11" applyNumberFormat="1" applyFont="1" applyBorder="1" applyAlignment="1">
      <alignment horizontal="right" vertical="center" shrinkToFi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0" fontId="1" fillId="0" borderId="40" xfId="11" applyBorder="1" applyAlignment="1">
      <alignment horizontal="right" vertical="center" shrinkToFit="1"/>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181" fontId="21" fillId="0" borderId="37" xfId="11" applyNumberFormat="1" applyFont="1" applyBorder="1" applyAlignment="1">
      <alignment horizontal="right" vertical="center" shrinkToFit="1"/>
    </xf>
    <xf numFmtId="181" fontId="21"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1"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181" fontId="21" fillId="0" borderId="65"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0" fontId="17" fillId="0" borderId="0" xfId="6" applyAlignment="1">
      <alignment vertical="center"/>
    </xf>
    <xf numFmtId="0" fontId="17" fillId="0" borderId="38" xfId="6" applyBorder="1" applyAlignment="1">
      <alignment vertical="center"/>
    </xf>
    <xf numFmtId="178" fontId="21" fillId="0" borderId="87" xfId="11" applyNumberFormat="1" applyFont="1" applyBorder="1" applyAlignment="1">
      <alignment horizontal="right" vertical="center" shrinkToFit="1"/>
    </xf>
    <xf numFmtId="178" fontId="21" fillId="0" borderId="84"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78" fontId="21" fillId="0" borderId="65"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178" fontId="21" fillId="0" borderId="88"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78" fontId="21" fillId="0" borderId="38" xfId="11" applyNumberFormat="1" applyFont="1" applyBorder="1" applyAlignment="1">
      <alignment horizontal="right" vertical="center"/>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4" xfId="11" applyFont="1" applyBorder="1" applyAlignment="1">
      <alignment horizontal="center" vertical="center"/>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0" fontId="35" fillId="6" borderId="75" xfId="12" applyFont="1" applyFill="1" applyBorder="1">
      <alignment vertical="center"/>
    </xf>
    <xf numFmtId="0" fontId="35" fillId="6" borderId="70"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0" fontId="35" fillId="6" borderId="7"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77" fontId="35" fillId="6" borderId="37"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2"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6" fontId="35" fillId="6" borderId="51" xfId="14" applyNumberFormat="1" applyFont="1" applyFill="1" applyBorder="1" applyAlignment="1">
      <alignment horizontal="right" vertical="center" shrinkToFit="1"/>
    </xf>
    <xf numFmtId="0" fontId="35" fillId="6" borderId="45"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26" xfId="12" applyFont="1" applyFill="1" applyBorder="1" applyAlignment="1">
      <alignment horizontal="center" vertical="center"/>
    </xf>
    <xf numFmtId="0" fontId="35" fillId="6" borderId="65"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0" fontId="35" fillId="6" borderId="1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87" fontId="35" fillId="6" borderId="129"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37" xfId="12" applyFont="1" applyFill="1" applyBorder="1">
      <alignment vertical="center"/>
    </xf>
    <xf numFmtId="0" fontId="35" fillId="6" borderId="56" xfId="12" applyFont="1" applyFill="1" applyBorder="1">
      <alignment vertical="center"/>
    </xf>
    <xf numFmtId="0" fontId="35" fillId="6" borderId="40" xfId="12" applyFont="1" applyFill="1" applyBorder="1">
      <alignment vertical="center"/>
    </xf>
    <xf numFmtId="0" fontId="35" fillId="6" borderId="81" xfId="12" applyFont="1" applyFill="1" applyBorder="1" applyAlignment="1">
      <alignment horizontal="center" vertical="center"/>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31" xfId="12" applyFont="1" applyFill="1" applyBorder="1" applyAlignment="1">
      <alignment horizontal="center" vertical="center" wrapText="1"/>
    </xf>
    <xf numFmtId="0" fontId="37" fillId="6" borderId="42" xfId="12" applyFont="1" applyFill="1" applyBorder="1" applyAlignment="1">
      <alignment horizontal="center" vertical="center"/>
    </xf>
    <xf numFmtId="177" fontId="35" fillId="6" borderId="161"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30"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9" xfId="12" applyFont="1" applyFill="1" applyBorder="1" applyAlignment="1">
      <alignment horizontal="center" vertical="center"/>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0" fontId="35" fillId="6" borderId="38" xfId="12" applyFont="1" applyFill="1" applyBorder="1" applyAlignment="1">
      <alignment horizontal="left" vertical="center"/>
    </xf>
    <xf numFmtId="0" fontId="35" fillId="6" borderId="4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32" xfId="12" applyFont="1" applyFill="1" applyBorder="1" applyAlignment="1">
      <alignment horizontal="center" vertical="center"/>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4" xfId="12" applyFont="1" applyFill="1" applyBorder="1" applyAlignment="1">
      <alignment horizontal="center" vertical="center"/>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5" xfId="12" applyNumberFormat="1" applyFont="1" applyBorder="1" applyAlignment="1" applyProtection="1">
      <alignment horizontal="righ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02"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101" xfId="12" applyNumberFormat="1" applyFont="1" applyBorder="1" applyAlignment="1" applyProtection="1">
      <alignment horizontal="righ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9" xfId="15" applyFont="1" applyBorder="1" applyAlignment="1" applyProtection="1">
      <alignment horizontal="left" vertical="center" shrinkToFit="1"/>
      <protection locked="0"/>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64"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0" borderId="114" xfId="15" applyFont="1" applyBorder="1" applyAlignment="1" applyProtection="1">
      <alignment horizontal="left" vertical="center" shrinkToFit="1"/>
      <protection locked="0"/>
    </xf>
    <xf numFmtId="0" fontId="35" fillId="7" borderId="9"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87" fontId="35" fillId="8" borderId="134" xfId="12" applyNumberFormat="1" applyFont="1" applyFill="1" applyBorder="1" applyAlignment="1" applyProtection="1">
      <alignment horizontal="righ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6" borderId="75" xfId="12" applyFont="1" applyFill="1" applyBorder="1" applyAlignment="1">
      <alignment horizontal="left" vertical="center"/>
    </xf>
    <xf numFmtId="0" fontId="35" fillId="6" borderId="8" xfId="12" applyFont="1" applyFill="1" applyBorder="1" applyAlignment="1">
      <alignment horizontal="left" vertical="center"/>
    </xf>
    <xf numFmtId="177" fontId="35" fillId="8" borderId="129" xfId="15" applyNumberFormat="1" applyFont="1" applyFill="1" applyBorder="1" applyAlignment="1" applyProtection="1">
      <alignment horizontal="right" vertical="center" shrinkToFit="1"/>
      <protection locked="0"/>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7" borderId="36"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4" fillId="0" borderId="39" xfId="1" applyFont="1" applyFill="1" applyBorder="1" applyAlignment="1" applyProtection="1">
      <alignment horizontal="left" vertical="center" wrapText="1"/>
      <protection locked="0"/>
    </xf>
    <xf numFmtId="0" fontId="14" fillId="0" borderId="31" xfId="1" applyFont="1" applyFill="1" applyBorder="1" applyAlignment="1" applyProtection="1">
      <alignment horizontal="left" vertical="center" wrapText="1"/>
      <protection locked="0"/>
    </xf>
    <xf numFmtId="0" fontId="14" fillId="0" borderId="32" xfId="1" applyFont="1" applyFill="1" applyBorder="1" applyAlignment="1" applyProtection="1">
      <alignment horizontal="left" vertical="center" wrapText="1"/>
      <protection locked="0"/>
    </xf>
    <xf numFmtId="0" fontId="14" fillId="0" borderId="44" xfId="1" applyFont="1" applyFill="1" applyBorder="1" applyAlignment="1" applyProtection="1">
      <alignment horizontal="left" vertical="center" wrapText="1"/>
      <protection locked="0"/>
    </xf>
    <xf numFmtId="0" fontId="14" fillId="0" borderId="18" xfId="1" applyFont="1" applyFill="1" applyBorder="1" applyAlignment="1" applyProtection="1">
      <alignment horizontal="left" vertical="center" wrapText="1"/>
      <protection locked="0"/>
    </xf>
    <xf numFmtId="0" fontId="14" fillId="0" borderId="19"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left" vertical="center"/>
    </xf>
    <xf numFmtId="0" fontId="14" fillId="0" borderId="3" xfId="1" applyFont="1" applyFill="1" applyBorder="1" applyAlignment="1" applyProtection="1">
      <alignment horizontal="left" vertical="center"/>
    </xf>
    <xf numFmtId="0" fontId="14" fillId="0" borderId="8" xfId="1" applyFont="1" applyFill="1" applyBorder="1" applyAlignment="1" applyProtection="1">
      <alignment horizontal="left" vertical="center" wrapText="1"/>
    </xf>
    <xf numFmtId="0" fontId="14" fillId="0" borderId="9" xfId="1" applyFont="1" applyFill="1" applyBorder="1" applyAlignment="1" applyProtection="1">
      <alignment horizontal="left" vertical="center" wrapText="1"/>
    </xf>
    <xf numFmtId="0" fontId="14" fillId="0" borderId="12" xfId="1" applyFont="1" applyFill="1" applyBorder="1" applyAlignment="1" applyProtection="1">
      <alignment horizontal="left" vertical="center"/>
    </xf>
    <xf numFmtId="0" fontId="14" fillId="0" borderId="13" xfId="1" applyFont="1" applyFill="1" applyBorder="1" applyAlignment="1" applyProtection="1">
      <alignment horizontal="left" vertical="center"/>
    </xf>
    <xf numFmtId="0" fontId="14" fillId="0" borderId="31" xfId="1" applyFont="1" applyFill="1" applyBorder="1" applyAlignment="1" applyProtection="1">
      <alignment horizontal="left" vertical="center"/>
    </xf>
    <xf numFmtId="0" fontId="14" fillId="0" borderId="32" xfId="1" applyFont="1" applyFill="1" applyBorder="1" applyAlignment="1" applyProtection="1">
      <alignment horizontal="left"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87" fontId="1" fillId="6" borderId="34" xfId="17" applyNumberFormat="1" applyFont="1" applyFill="1" applyBorder="1" applyAlignment="1">
      <alignment horizontal="center" vertical="center"/>
    </xf>
    <xf numFmtId="178" fontId="17"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6" borderId="0" xfId="17" applyNumberFormat="1" applyFont="1" applyFill="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87" fontId="1" fillId="6" borderId="188" xfId="17" applyNumberFormat="1" applyFont="1" applyFill="1" applyBorder="1" applyAlignment="1">
      <alignment horizontal="center" vertical="center"/>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0" borderId="0" xfId="17" applyNumberFormat="1" applyFont="1" applyAlignment="1">
      <alignment horizontal="center" vertical="center" wrapText="1"/>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54979BFA-2F77-46FB-B207-8DE910B21613}"/>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theme" Target="theme/theme1.xml" /><Relationship Id="rId3" Type="http://schemas.openxmlformats.org/officeDocument/2006/relationships/worksheet" Target="worksheets/sheet3.xml" /><Relationship Id="rId21" Type="http://schemas.openxmlformats.org/officeDocument/2006/relationships/calcChain" Target="calcChain.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sharedStrings" Target="sharedString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styles" Target="styles.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62383</c:v>
                </c:pt>
                <c:pt idx="1">
                  <c:v>63812</c:v>
                </c:pt>
                <c:pt idx="2">
                  <c:v>54225</c:v>
                </c:pt>
                <c:pt idx="3">
                  <c:v>54016</c:v>
                </c:pt>
                <c:pt idx="4">
                  <c:v>52786</c:v>
                </c:pt>
              </c:numCache>
            </c:numRef>
          </c:val>
          <c:smooth val="0"/>
          <c:extLst>
            <c:ext xmlns:c16="http://schemas.microsoft.com/office/drawing/2014/chart" uri="{C3380CC4-5D6E-409C-BE32-E72D297353CC}">
              <c16:uniqueId val="{00000000-833B-4E23-84D9-8BFDF0C6CE6E}"/>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44349</c:v>
                </c:pt>
                <c:pt idx="1">
                  <c:v>25752</c:v>
                </c:pt>
                <c:pt idx="2">
                  <c:v>15447</c:v>
                </c:pt>
                <c:pt idx="3">
                  <c:v>19414</c:v>
                </c:pt>
                <c:pt idx="4">
                  <c:v>31601</c:v>
                </c:pt>
              </c:numCache>
            </c:numRef>
          </c:val>
          <c:smooth val="0"/>
          <c:extLst>
            <c:ext xmlns:c16="http://schemas.microsoft.com/office/drawing/2014/chart" uri="{C3380CC4-5D6E-409C-BE32-E72D297353CC}">
              <c16:uniqueId val="{00000001-833B-4E23-84D9-8BFDF0C6CE6E}"/>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1.28</c:v>
                </c:pt>
                <c:pt idx="1">
                  <c:v>3.32</c:v>
                </c:pt>
                <c:pt idx="2">
                  <c:v>7.29</c:v>
                </c:pt>
                <c:pt idx="3">
                  <c:v>3.19</c:v>
                </c:pt>
                <c:pt idx="4">
                  <c:v>3.07</c:v>
                </c:pt>
              </c:numCache>
            </c:numRef>
          </c:val>
          <c:extLst>
            <c:ext xmlns:c16="http://schemas.microsoft.com/office/drawing/2014/chart" uri="{C3380CC4-5D6E-409C-BE32-E72D297353CC}">
              <c16:uniqueId val="{00000000-D641-4D48-9FAF-BCE04B83F3FD}"/>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0.77</c:v>
                </c:pt>
                <c:pt idx="1">
                  <c:v>1.4</c:v>
                </c:pt>
                <c:pt idx="2">
                  <c:v>7.26</c:v>
                </c:pt>
                <c:pt idx="3">
                  <c:v>11.19</c:v>
                </c:pt>
                <c:pt idx="4">
                  <c:v>12.57</c:v>
                </c:pt>
              </c:numCache>
            </c:numRef>
          </c:val>
          <c:extLst>
            <c:ext xmlns:c16="http://schemas.microsoft.com/office/drawing/2014/chart" uri="{C3380CC4-5D6E-409C-BE32-E72D297353CC}">
              <c16:uniqueId val="{00000001-D641-4D48-9FAF-BCE04B83F3FD}"/>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-0.01</c:v>
                </c:pt>
                <c:pt idx="1">
                  <c:v>2.72</c:v>
                </c:pt>
                <c:pt idx="2">
                  <c:v>10.06</c:v>
                </c:pt>
                <c:pt idx="3">
                  <c:v>-0.55000000000000004</c:v>
                </c:pt>
                <c:pt idx="4">
                  <c:v>1.5</c:v>
                </c:pt>
              </c:numCache>
            </c:numRef>
          </c:val>
          <c:smooth val="0"/>
          <c:extLst>
            <c:ext xmlns:c16="http://schemas.microsoft.com/office/drawing/2014/chart" uri="{C3380CC4-5D6E-409C-BE32-E72D297353CC}">
              <c16:uniqueId val="{00000002-D641-4D48-9FAF-BCE04B83F3FD}"/>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#N/A</c:v>
                </c:pt>
                <c:pt idx="1">
                  <c:v>1.44</c:v>
                </c:pt>
                <c:pt idx="2">
                  <c:v>#N/A</c:v>
                </c:pt>
                <c:pt idx="3">
                  <c:v>0.01</c:v>
                </c:pt>
                <c:pt idx="4">
                  <c:v>#N/A</c:v>
                </c:pt>
                <c:pt idx="5">
                  <c:v>0.02</c:v>
                </c:pt>
                <c:pt idx="6">
                  <c:v>#N/A</c:v>
                </c:pt>
                <c:pt idx="7">
                  <c:v>0</c:v>
                </c:pt>
                <c:pt idx="8">
                  <c:v>#N/A</c:v>
                </c:pt>
                <c:pt idx="9">
                  <c:v>0</c:v>
                </c:pt>
              </c:numCache>
            </c:numRef>
          </c:val>
          <c:extLst>
            <c:ext xmlns:c16="http://schemas.microsoft.com/office/drawing/2014/chart" uri="{C3380CC4-5D6E-409C-BE32-E72D297353CC}">
              <c16:uniqueId val="{00000000-FA04-42B2-ACAB-AF3A4E4E4433}"/>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FA04-42B2-ACAB-AF3A4E4E4433}"/>
            </c:ext>
          </c:extLst>
        </c:ser>
        <c:ser>
          <c:idx val="2"/>
          <c:order val="2"/>
          <c:tx>
            <c:strRef>
              <c:f>データシート!$A$29</c:f>
              <c:strCache>
                <c:ptCount val="1"/>
                <c:pt idx="0">
                  <c:v>東山墓園造成事業特別会計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#N/A</c:v>
                </c:pt>
                <c:pt idx="1">
                  <c:v>0.06</c:v>
                </c:pt>
                <c:pt idx="2">
                  <c:v>#N/A</c:v>
                </c:pt>
                <c:pt idx="3">
                  <c:v>0.05</c:v>
                </c:pt>
                <c:pt idx="4">
                  <c:v>#N/A</c:v>
                </c:pt>
                <c:pt idx="5">
                  <c:v>0.04</c:v>
                </c:pt>
                <c:pt idx="6">
                  <c:v>#N/A</c:v>
                </c:pt>
                <c:pt idx="7">
                  <c:v>0.01</c:v>
                </c:pt>
                <c:pt idx="8">
                  <c:v>#N/A</c:v>
                </c:pt>
                <c:pt idx="9">
                  <c:v>0.01</c:v>
                </c:pt>
              </c:numCache>
            </c:numRef>
          </c:val>
          <c:extLst>
            <c:ext xmlns:c16="http://schemas.microsoft.com/office/drawing/2014/chart" uri="{C3380CC4-5D6E-409C-BE32-E72D297353CC}">
              <c16:uniqueId val="{00000002-FA04-42B2-ACAB-AF3A4E4E4433}"/>
            </c:ext>
          </c:extLst>
        </c:ser>
        <c:ser>
          <c:idx val="3"/>
          <c:order val="3"/>
          <c:tx>
            <c:strRef>
              <c:f>データシート!$A$30</c:f>
              <c:strCache>
                <c:ptCount val="1"/>
                <c:pt idx="0">
                  <c:v>後期高齢者医療特別会計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#N/A</c:v>
                </c:pt>
                <c:pt idx="1">
                  <c:v>0</c:v>
                </c:pt>
                <c:pt idx="2">
                  <c:v>#N/A</c:v>
                </c:pt>
                <c:pt idx="3">
                  <c:v>0.01</c:v>
                </c:pt>
                <c:pt idx="4">
                  <c:v>#N/A</c:v>
                </c:pt>
                <c:pt idx="5">
                  <c:v>0.02</c:v>
                </c:pt>
                <c:pt idx="6">
                  <c:v>#N/A</c:v>
                </c:pt>
                <c:pt idx="7">
                  <c:v>0.02</c:v>
                </c:pt>
                <c:pt idx="8">
                  <c:v>#N/A</c:v>
                </c:pt>
                <c:pt idx="9">
                  <c:v>0.04</c:v>
                </c:pt>
              </c:numCache>
            </c:numRef>
          </c:val>
          <c:extLst>
            <c:ext xmlns:c16="http://schemas.microsoft.com/office/drawing/2014/chart" uri="{C3380CC4-5D6E-409C-BE32-E72D297353CC}">
              <c16:uniqueId val="{00000003-FA04-42B2-ACAB-AF3A4E4E4433}"/>
            </c:ext>
          </c:extLst>
        </c:ser>
        <c:ser>
          <c:idx val="4"/>
          <c:order val="4"/>
          <c:tx>
            <c:strRef>
              <c:f>データシート!$A$31</c:f>
              <c:strCache>
                <c:ptCount val="1"/>
                <c:pt idx="0">
                  <c:v>下水道事業会計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0</c:v>
                </c:pt>
                <c:pt idx="1">
                  <c:v>0</c:v>
                </c:pt>
                <c:pt idx="2">
                  <c:v>#N/A</c:v>
                </c:pt>
                <c:pt idx="3">
                  <c:v>2.0499999999999998</c:v>
                </c:pt>
                <c:pt idx="4">
                  <c:v>#N/A</c:v>
                </c:pt>
                <c:pt idx="5">
                  <c:v>3.11</c:v>
                </c:pt>
                <c:pt idx="6">
                  <c:v>#N/A</c:v>
                </c:pt>
                <c:pt idx="7">
                  <c:v>3.72</c:v>
                </c:pt>
                <c:pt idx="8">
                  <c:v>#N/A</c:v>
                </c:pt>
                <c:pt idx="9">
                  <c:v>0.12</c:v>
                </c:pt>
              </c:numCache>
            </c:numRef>
          </c:val>
          <c:extLst>
            <c:ext xmlns:c16="http://schemas.microsoft.com/office/drawing/2014/chart" uri="{C3380CC4-5D6E-409C-BE32-E72D297353CC}">
              <c16:uniqueId val="{00000004-FA04-42B2-ACAB-AF3A4E4E4433}"/>
            </c:ext>
          </c:extLst>
        </c:ser>
        <c:ser>
          <c:idx val="5"/>
          <c:order val="5"/>
          <c:tx>
            <c:strRef>
              <c:f>データシート!$A$32</c:f>
              <c:strCache>
                <c:ptCount val="1"/>
                <c:pt idx="0">
                  <c:v>介護保険特別会計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1.17</c:v>
                </c:pt>
                <c:pt idx="2">
                  <c:v>#N/A</c:v>
                </c:pt>
                <c:pt idx="3">
                  <c:v>1.79</c:v>
                </c:pt>
                <c:pt idx="4">
                  <c:v>#N/A</c:v>
                </c:pt>
                <c:pt idx="5">
                  <c:v>1.59</c:v>
                </c:pt>
                <c:pt idx="6">
                  <c:v>#N/A</c:v>
                </c:pt>
                <c:pt idx="7">
                  <c:v>1.68</c:v>
                </c:pt>
                <c:pt idx="8">
                  <c:v>#N/A</c:v>
                </c:pt>
                <c:pt idx="9">
                  <c:v>0.88</c:v>
                </c:pt>
              </c:numCache>
            </c:numRef>
          </c:val>
          <c:extLst>
            <c:ext xmlns:c16="http://schemas.microsoft.com/office/drawing/2014/chart" uri="{C3380CC4-5D6E-409C-BE32-E72D297353CC}">
              <c16:uniqueId val="{00000005-FA04-42B2-ACAB-AF3A4E4E4433}"/>
            </c:ext>
          </c:extLst>
        </c:ser>
        <c:ser>
          <c:idx val="6"/>
          <c:order val="6"/>
          <c:tx>
            <c:strRef>
              <c:f>データシート!$A$33</c:f>
              <c:strCache>
                <c:ptCount val="1"/>
                <c:pt idx="0">
                  <c:v>国民健康保険特別会計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0.24</c:v>
                </c:pt>
                <c:pt idx="2">
                  <c:v>#N/A</c:v>
                </c:pt>
                <c:pt idx="3">
                  <c:v>0.53</c:v>
                </c:pt>
                <c:pt idx="4">
                  <c:v>#N/A</c:v>
                </c:pt>
                <c:pt idx="5">
                  <c:v>0.85</c:v>
                </c:pt>
                <c:pt idx="6">
                  <c:v>#N/A</c:v>
                </c:pt>
                <c:pt idx="7">
                  <c:v>1.21</c:v>
                </c:pt>
                <c:pt idx="8">
                  <c:v>#N/A</c:v>
                </c:pt>
                <c:pt idx="9">
                  <c:v>0.98</c:v>
                </c:pt>
              </c:numCache>
            </c:numRef>
          </c:val>
          <c:extLst>
            <c:ext xmlns:c16="http://schemas.microsoft.com/office/drawing/2014/chart" uri="{C3380CC4-5D6E-409C-BE32-E72D297353CC}">
              <c16:uniqueId val="{00000006-FA04-42B2-ACAB-AF3A4E4E4433}"/>
            </c:ext>
          </c:extLst>
        </c:ser>
        <c:ser>
          <c:idx val="7"/>
          <c:order val="7"/>
          <c:tx>
            <c:strRef>
              <c:f>データシート!$A$34</c:f>
              <c:strCache>
                <c:ptCount val="1"/>
                <c:pt idx="0">
                  <c:v>一般会計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1.21</c:v>
                </c:pt>
                <c:pt idx="2">
                  <c:v>#N/A</c:v>
                </c:pt>
                <c:pt idx="3">
                  <c:v>3.25</c:v>
                </c:pt>
                <c:pt idx="4">
                  <c:v>#N/A</c:v>
                </c:pt>
                <c:pt idx="5">
                  <c:v>7.21</c:v>
                </c:pt>
                <c:pt idx="6">
                  <c:v>#N/A</c:v>
                </c:pt>
                <c:pt idx="7">
                  <c:v>3.16</c:v>
                </c:pt>
                <c:pt idx="8">
                  <c:v>#N/A</c:v>
                </c:pt>
                <c:pt idx="9">
                  <c:v>3.04</c:v>
                </c:pt>
              </c:numCache>
            </c:numRef>
          </c:val>
          <c:extLst>
            <c:ext xmlns:c16="http://schemas.microsoft.com/office/drawing/2014/chart" uri="{C3380CC4-5D6E-409C-BE32-E72D297353CC}">
              <c16:uniqueId val="{00000007-FA04-42B2-ACAB-AF3A4E4E4433}"/>
            </c:ext>
          </c:extLst>
        </c:ser>
        <c:ser>
          <c:idx val="8"/>
          <c:order val="8"/>
          <c:tx>
            <c:strRef>
              <c:f>データシート!$A$35</c:f>
              <c:strCache>
                <c:ptCount val="1"/>
                <c:pt idx="0">
                  <c:v>病院事業会計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1.62</c:v>
                </c:pt>
                <c:pt idx="1">
                  <c:v>#N/A</c:v>
                </c:pt>
                <c:pt idx="2">
                  <c:v>#N/A</c:v>
                </c:pt>
                <c:pt idx="3">
                  <c:v>0.41</c:v>
                </c:pt>
                <c:pt idx="4">
                  <c:v>#N/A</c:v>
                </c:pt>
                <c:pt idx="5">
                  <c:v>4.21</c:v>
                </c:pt>
                <c:pt idx="6">
                  <c:v>#N/A</c:v>
                </c:pt>
                <c:pt idx="7">
                  <c:v>7.15</c:v>
                </c:pt>
                <c:pt idx="8">
                  <c:v>#N/A</c:v>
                </c:pt>
                <c:pt idx="9">
                  <c:v>5.58</c:v>
                </c:pt>
              </c:numCache>
            </c:numRef>
          </c:val>
          <c:extLst>
            <c:ext xmlns:c16="http://schemas.microsoft.com/office/drawing/2014/chart" uri="{C3380CC4-5D6E-409C-BE32-E72D297353CC}">
              <c16:uniqueId val="{00000008-FA04-42B2-ACAB-AF3A4E4E4433}"/>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13.31</c:v>
                </c:pt>
                <c:pt idx="2">
                  <c:v>#N/A</c:v>
                </c:pt>
                <c:pt idx="3">
                  <c:v>13.94</c:v>
                </c:pt>
                <c:pt idx="4">
                  <c:v>#N/A</c:v>
                </c:pt>
                <c:pt idx="5">
                  <c:v>13.63</c:v>
                </c:pt>
                <c:pt idx="6">
                  <c:v>#N/A</c:v>
                </c:pt>
                <c:pt idx="7">
                  <c:v>17.02</c:v>
                </c:pt>
                <c:pt idx="8">
                  <c:v>#N/A</c:v>
                </c:pt>
                <c:pt idx="9">
                  <c:v>15.41</c:v>
                </c:pt>
              </c:numCache>
            </c:numRef>
          </c:val>
          <c:extLst>
            <c:ext xmlns:c16="http://schemas.microsoft.com/office/drawing/2014/chart" uri="{C3380CC4-5D6E-409C-BE32-E72D297353CC}">
              <c16:uniqueId val="{00000009-FA04-42B2-ACAB-AF3A4E4E4433}"/>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2278</c:v>
                </c:pt>
                <c:pt idx="5">
                  <c:v>2269</c:v>
                </c:pt>
                <c:pt idx="8">
                  <c:v>2303</c:v>
                </c:pt>
                <c:pt idx="11">
                  <c:v>2297</c:v>
                </c:pt>
                <c:pt idx="14">
                  <c:v>2234</c:v>
                </c:pt>
              </c:numCache>
            </c:numRef>
          </c:val>
          <c:extLst>
            <c:ext xmlns:c16="http://schemas.microsoft.com/office/drawing/2014/chart" uri="{C3380CC4-5D6E-409C-BE32-E72D297353CC}">
              <c16:uniqueId val="{00000000-13F1-4BC3-AE40-3872F01B5D65}"/>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1</c:v>
                </c:pt>
                <c:pt idx="3">
                  <c:v>0</c:v>
                </c:pt>
                <c:pt idx="6">
                  <c:v>0</c:v>
                </c:pt>
                <c:pt idx="9">
                  <c:v>0</c:v>
                </c:pt>
                <c:pt idx="12">
                  <c:v>0</c:v>
                </c:pt>
              </c:numCache>
            </c:numRef>
          </c:val>
          <c:extLst>
            <c:ext xmlns:c16="http://schemas.microsoft.com/office/drawing/2014/chart" uri="{C3380CC4-5D6E-409C-BE32-E72D297353CC}">
              <c16:uniqueId val="{00000001-13F1-4BC3-AE40-3872F01B5D65}"/>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39</c:v>
                </c:pt>
                <c:pt idx="3">
                  <c:v>10</c:v>
                </c:pt>
                <c:pt idx="6">
                  <c:v>1</c:v>
                </c:pt>
                <c:pt idx="9">
                  <c:v>1</c:v>
                </c:pt>
                <c:pt idx="12">
                  <c:v>1</c:v>
                </c:pt>
              </c:numCache>
            </c:numRef>
          </c:val>
          <c:extLst>
            <c:ext xmlns:c16="http://schemas.microsoft.com/office/drawing/2014/chart" uri="{C3380CC4-5D6E-409C-BE32-E72D297353CC}">
              <c16:uniqueId val="{00000002-13F1-4BC3-AE40-3872F01B5D65}"/>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245</c:v>
                </c:pt>
                <c:pt idx="3">
                  <c:v>240</c:v>
                </c:pt>
                <c:pt idx="6">
                  <c:v>242</c:v>
                </c:pt>
                <c:pt idx="9">
                  <c:v>228</c:v>
                </c:pt>
                <c:pt idx="12">
                  <c:v>130</c:v>
                </c:pt>
              </c:numCache>
            </c:numRef>
          </c:val>
          <c:extLst>
            <c:ext xmlns:c16="http://schemas.microsoft.com/office/drawing/2014/chart" uri="{C3380CC4-5D6E-409C-BE32-E72D297353CC}">
              <c16:uniqueId val="{00000003-13F1-4BC3-AE40-3872F01B5D65}"/>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1066</c:v>
                </c:pt>
                <c:pt idx="3">
                  <c:v>1164</c:v>
                </c:pt>
                <c:pt idx="6">
                  <c:v>1202</c:v>
                </c:pt>
                <c:pt idx="9">
                  <c:v>1189</c:v>
                </c:pt>
                <c:pt idx="12">
                  <c:v>1246</c:v>
                </c:pt>
              </c:numCache>
            </c:numRef>
          </c:val>
          <c:extLst>
            <c:ext xmlns:c16="http://schemas.microsoft.com/office/drawing/2014/chart" uri="{C3380CC4-5D6E-409C-BE32-E72D297353CC}">
              <c16:uniqueId val="{00000004-13F1-4BC3-AE40-3872F01B5D65}"/>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13F1-4BC3-AE40-3872F01B5D65}"/>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13F1-4BC3-AE40-3872F01B5D65}"/>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3132</c:v>
                </c:pt>
                <c:pt idx="3">
                  <c:v>3129</c:v>
                </c:pt>
                <c:pt idx="6">
                  <c:v>3197</c:v>
                </c:pt>
                <c:pt idx="9">
                  <c:v>3171</c:v>
                </c:pt>
                <c:pt idx="12">
                  <c:v>3165</c:v>
                </c:pt>
              </c:numCache>
            </c:numRef>
          </c:val>
          <c:extLst>
            <c:ext xmlns:c16="http://schemas.microsoft.com/office/drawing/2014/chart" uri="{C3380CC4-5D6E-409C-BE32-E72D297353CC}">
              <c16:uniqueId val="{00000007-13F1-4BC3-AE40-3872F01B5D65}"/>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2205</c:v>
                </c:pt>
                <c:pt idx="2">
                  <c:v>#N/A</c:v>
                </c:pt>
                <c:pt idx="3">
                  <c:v>#N/A</c:v>
                </c:pt>
                <c:pt idx="4">
                  <c:v>2274</c:v>
                </c:pt>
                <c:pt idx="5">
                  <c:v>#N/A</c:v>
                </c:pt>
                <c:pt idx="6">
                  <c:v>#N/A</c:v>
                </c:pt>
                <c:pt idx="7">
                  <c:v>2339</c:v>
                </c:pt>
                <c:pt idx="8">
                  <c:v>#N/A</c:v>
                </c:pt>
                <c:pt idx="9">
                  <c:v>#N/A</c:v>
                </c:pt>
                <c:pt idx="10">
                  <c:v>2292</c:v>
                </c:pt>
                <c:pt idx="11">
                  <c:v>#N/A</c:v>
                </c:pt>
                <c:pt idx="12">
                  <c:v>#N/A</c:v>
                </c:pt>
                <c:pt idx="13">
                  <c:v>2308</c:v>
                </c:pt>
                <c:pt idx="14">
                  <c:v>#N/A</c:v>
                </c:pt>
              </c:numCache>
            </c:numRef>
          </c:val>
          <c:smooth val="0"/>
          <c:extLst>
            <c:ext xmlns:c16="http://schemas.microsoft.com/office/drawing/2014/chart" uri="{C3380CC4-5D6E-409C-BE32-E72D297353CC}">
              <c16:uniqueId val="{00000008-13F1-4BC3-AE40-3872F01B5D65}"/>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27715</c:v>
                </c:pt>
                <c:pt idx="5">
                  <c:v>27678</c:v>
                </c:pt>
                <c:pt idx="8">
                  <c:v>27143</c:v>
                </c:pt>
                <c:pt idx="11">
                  <c:v>26210</c:v>
                </c:pt>
                <c:pt idx="14">
                  <c:v>25619</c:v>
                </c:pt>
              </c:numCache>
            </c:numRef>
          </c:val>
          <c:extLst>
            <c:ext xmlns:c16="http://schemas.microsoft.com/office/drawing/2014/chart" uri="{C3380CC4-5D6E-409C-BE32-E72D297353CC}">
              <c16:uniqueId val="{00000000-33D6-4607-96B6-FC6FEA5DCC53}"/>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2</c:v>
                </c:pt>
                <c:pt idx="5">
                  <c:v>0</c:v>
                </c:pt>
                <c:pt idx="8">
                  <c:v>0</c:v>
                </c:pt>
                <c:pt idx="11">
                  <c:v>0</c:v>
                </c:pt>
                <c:pt idx="14">
                  <c:v>0</c:v>
                </c:pt>
              </c:numCache>
            </c:numRef>
          </c:val>
          <c:extLst>
            <c:ext xmlns:c16="http://schemas.microsoft.com/office/drawing/2014/chart" uri="{C3380CC4-5D6E-409C-BE32-E72D297353CC}">
              <c16:uniqueId val="{00000001-33D6-4607-96B6-FC6FEA5DCC53}"/>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1065</c:v>
                </c:pt>
                <c:pt idx="5">
                  <c:v>1438</c:v>
                </c:pt>
                <c:pt idx="8">
                  <c:v>3124</c:v>
                </c:pt>
                <c:pt idx="11">
                  <c:v>4284</c:v>
                </c:pt>
                <c:pt idx="14">
                  <c:v>5314</c:v>
                </c:pt>
              </c:numCache>
            </c:numRef>
          </c:val>
          <c:extLst>
            <c:ext xmlns:c16="http://schemas.microsoft.com/office/drawing/2014/chart" uri="{C3380CC4-5D6E-409C-BE32-E72D297353CC}">
              <c16:uniqueId val="{00000002-33D6-4607-96B6-FC6FEA5DCC53}"/>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33D6-4607-96B6-FC6FEA5DCC53}"/>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33D6-4607-96B6-FC6FEA5DCC53}"/>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33D6-4607-96B6-FC6FEA5DCC53}"/>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4574</c:v>
                </c:pt>
                <c:pt idx="3">
                  <c:v>4348</c:v>
                </c:pt>
                <c:pt idx="6">
                  <c:v>4247</c:v>
                </c:pt>
                <c:pt idx="9">
                  <c:v>4190</c:v>
                </c:pt>
                <c:pt idx="12">
                  <c:v>4130</c:v>
                </c:pt>
              </c:numCache>
            </c:numRef>
          </c:val>
          <c:extLst>
            <c:ext xmlns:c16="http://schemas.microsoft.com/office/drawing/2014/chart" uri="{C3380CC4-5D6E-409C-BE32-E72D297353CC}">
              <c16:uniqueId val="{00000006-33D6-4607-96B6-FC6FEA5DCC53}"/>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863</c:v>
                </c:pt>
                <c:pt idx="3">
                  <c:v>627</c:v>
                </c:pt>
                <c:pt idx="6">
                  <c:v>391</c:v>
                </c:pt>
                <c:pt idx="9">
                  <c:v>165</c:v>
                </c:pt>
                <c:pt idx="12">
                  <c:v>34</c:v>
                </c:pt>
              </c:numCache>
            </c:numRef>
          </c:val>
          <c:extLst>
            <c:ext xmlns:c16="http://schemas.microsoft.com/office/drawing/2014/chart" uri="{C3380CC4-5D6E-409C-BE32-E72D297353CC}">
              <c16:uniqueId val="{00000007-33D6-4607-96B6-FC6FEA5DCC53}"/>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14538</c:v>
                </c:pt>
                <c:pt idx="3">
                  <c:v>14912</c:v>
                </c:pt>
                <c:pt idx="6">
                  <c:v>15538</c:v>
                </c:pt>
                <c:pt idx="9">
                  <c:v>14616</c:v>
                </c:pt>
                <c:pt idx="12">
                  <c:v>14557</c:v>
                </c:pt>
              </c:numCache>
            </c:numRef>
          </c:val>
          <c:extLst>
            <c:ext xmlns:c16="http://schemas.microsoft.com/office/drawing/2014/chart" uri="{C3380CC4-5D6E-409C-BE32-E72D297353CC}">
              <c16:uniqueId val="{00000008-33D6-4607-96B6-FC6FEA5DCC53}"/>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18</c:v>
                </c:pt>
                <c:pt idx="3">
                  <c:v>8</c:v>
                </c:pt>
                <c:pt idx="6">
                  <c:v>8</c:v>
                </c:pt>
                <c:pt idx="9">
                  <c:v>6</c:v>
                </c:pt>
                <c:pt idx="12">
                  <c:v>43</c:v>
                </c:pt>
              </c:numCache>
            </c:numRef>
          </c:val>
          <c:extLst>
            <c:ext xmlns:c16="http://schemas.microsoft.com/office/drawing/2014/chart" uri="{C3380CC4-5D6E-409C-BE32-E72D297353CC}">
              <c16:uniqueId val="{00000009-33D6-4607-96B6-FC6FEA5DCC53}"/>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35246</c:v>
                </c:pt>
                <c:pt idx="3">
                  <c:v>34808</c:v>
                </c:pt>
                <c:pt idx="6">
                  <c:v>34417</c:v>
                </c:pt>
                <c:pt idx="9">
                  <c:v>32724</c:v>
                </c:pt>
                <c:pt idx="12">
                  <c:v>31744</c:v>
                </c:pt>
              </c:numCache>
            </c:numRef>
          </c:val>
          <c:extLst>
            <c:ext xmlns:c16="http://schemas.microsoft.com/office/drawing/2014/chart" uri="{C3380CC4-5D6E-409C-BE32-E72D297353CC}">
              <c16:uniqueId val="{0000000A-33D6-4607-96B6-FC6FEA5DCC53}"/>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26458</c:v>
                </c:pt>
                <c:pt idx="2">
                  <c:v>#N/A</c:v>
                </c:pt>
                <c:pt idx="3">
                  <c:v>#N/A</c:v>
                </c:pt>
                <c:pt idx="4">
                  <c:v>25587</c:v>
                </c:pt>
                <c:pt idx="5">
                  <c:v>#N/A</c:v>
                </c:pt>
                <c:pt idx="6">
                  <c:v>#N/A</c:v>
                </c:pt>
                <c:pt idx="7">
                  <c:v>24334</c:v>
                </c:pt>
                <c:pt idx="8">
                  <c:v>#N/A</c:v>
                </c:pt>
                <c:pt idx="9">
                  <c:v>#N/A</c:v>
                </c:pt>
                <c:pt idx="10">
                  <c:v>21207</c:v>
                </c:pt>
                <c:pt idx="11">
                  <c:v>#N/A</c:v>
                </c:pt>
                <c:pt idx="12">
                  <c:v>#N/A</c:v>
                </c:pt>
                <c:pt idx="13">
                  <c:v>19575</c:v>
                </c:pt>
                <c:pt idx="14">
                  <c:v>#N/A</c:v>
                </c:pt>
              </c:numCache>
            </c:numRef>
          </c:val>
          <c:smooth val="0"/>
          <c:extLst>
            <c:ext xmlns:c16="http://schemas.microsoft.com/office/drawing/2014/chart" uri="{C3380CC4-5D6E-409C-BE32-E72D297353CC}">
              <c16:uniqueId val="{0000000B-33D6-4607-96B6-FC6FEA5DCC53}"/>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1261</c:v>
                </c:pt>
                <c:pt idx="1">
                  <c:v>1894</c:v>
                </c:pt>
                <c:pt idx="2">
                  <c:v>2164</c:v>
                </c:pt>
              </c:numCache>
            </c:numRef>
          </c:val>
          <c:extLst>
            <c:ext xmlns:c16="http://schemas.microsoft.com/office/drawing/2014/chart" uri="{C3380CC4-5D6E-409C-BE32-E72D297353CC}">
              <c16:uniqueId val="{00000000-BCD6-49D8-84A8-F9D6BC8EB679}"/>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389</c:v>
                </c:pt>
                <c:pt idx="1">
                  <c:v>389</c:v>
                </c:pt>
                <c:pt idx="2">
                  <c:v>480</c:v>
                </c:pt>
              </c:numCache>
            </c:numRef>
          </c:val>
          <c:extLst>
            <c:ext xmlns:c16="http://schemas.microsoft.com/office/drawing/2014/chart" uri="{C3380CC4-5D6E-409C-BE32-E72D297353CC}">
              <c16:uniqueId val="{00000001-BCD6-49D8-84A8-F9D6BC8EB679}"/>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1738</c:v>
                </c:pt>
                <c:pt idx="1">
                  <c:v>1985</c:v>
                </c:pt>
                <c:pt idx="2">
                  <c:v>2654</c:v>
                </c:pt>
              </c:numCache>
            </c:numRef>
          </c:val>
          <c:extLst>
            <c:ext xmlns:c16="http://schemas.microsoft.com/office/drawing/2014/chart" uri="{C3380CC4-5D6E-409C-BE32-E72D297353CC}">
              <c16:uniqueId val="{00000002-BCD6-49D8-84A8-F9D6BC8EB679}"/>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{1BF90F8F-FDEA-4FC1-B105-659A34273693}</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A0FA-48BC-B709-7FE8A29D6839}"/>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{2BBC87AA-48EF-4FEA-92FE-5E0E7AD1634B}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A0FA-48BC-B709-7FE8A29D6839}"/>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{39DDCE8F-C3C4-43CB-B920-D3DB8C3AC07B}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A0FA-48BC-B709-7FE8A29D6839}"/>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{A7D2E0BB-EB42-4D7D-B6E1-50ECD94F7FB6}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A0FA-48BC-B709-7FE8A29D6839}"/>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{667B9486-A2F3-493D-8049-5C68187D788E}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A0FA-48BC-B709-7FE8A29D6839}"/>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{23EF6ED3-5495-422A-9E41-D1E2B4327759}</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A0FA-48BC-B709-7FE8A29D6839}"/>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{531567FE-F7FD-403A-B72E-994A8EB0F908}</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A0FA-48BC-B709-7FE8A29D6839}"/>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{E8116F08-4A45-4F88-8D4F-BD8C0C960A8E}</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A0FA-48BC-B709-7FE8A29D6839}"/>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{CFEFA500-20DC-4777-B7C3-88C60E112565}</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A0FA-48BC-B709-7FE8A29D6839}"/>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63.9</c:v>
                </c:pt>
                <c:pt idx="8">
                  <c:v>66.5</c:v>
                </c:pt>
                <c:pt idx="16">
                  <c:v>66.599999999999994</c:v>
                </c:pt>
                <c:pt idx="24">
                  <c:v>68.099999999999994</c:v>
                </c:pt>
              </c:numCache>
            </c:numRef>
          </c:xVal>
          <c:yVal>
            <c:numRef>
              <c:f>公会計指標分析・財政指標組合せ分析表!$BP$51:$DC$51</c:f>
              <c:numCache>
                <c:formatCode>#,##0.0;"▲ "#,##0.0</c:formatCode>
                <c:ptCount val="40"/>
                <c:pt idx="0">
                  <c:v>191.3</c:v>
                </c:pt>
                <c:pt idx="8">
                  <c:v>179.7</c:v>
                </c:pt>
                <c:pt idx="16">
                  <c:v>161.6</c:v>
                </c:pt>
                <c:pt idx="24">
                  <c:v>144.9</c:v>
                </c:pt>
              </c:numCache>
            </c:numRef>
          </c:yVal>
          <c:smooth val="0"/>
          <c:extLst>
            <c:ext xmlns:c16="http://schemas.microsoft.com/office/drawing/2014/chart" uri="{C3380CC4-5D6E-409C-BE32-E72D297353CC}">
              <c16:uniqueId val="{00000009-A0FA-48BC-B709-7FE8A29D6839}"/>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layout>
                <c:manualLayout>
                  <c:x val="-2.3258157304391711E-2"/>
                  <c:y val="-6.4739042105865174E-2"/>
                </c:manualLayout>
              </c:layout>
              <c:tx>
                <c:strRef>
                  <c:f>公会計指標分析・財政指標組合せ分析表!$BP$50</c:f>
                  <c:strCache>
                    <c:ptCount val="1"/>
                    <c:pt idx="0">
                      <c:v>R01</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{6FF231B0-198B-487B-A268-C53CB1E6BCE3}</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A0FA-48BC-B709-7FE8A29D6839}"/>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{A2CBC530-0CDA-4962-9498-8737635CFC55}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A0FA-48BC-B709-7FE8A29D6839}"/>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{74FBA1A0-1879-4802-A4BC-691FBE9C2E20}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A0FA-48BC-B709-7FE8A29D6839}"/>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{3F8CCD5A-819D-43C9-A618-25C2D1F2170C}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A0FA-48BC-B709-7FE8A29D6839}"/>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{A8F53955-777F-48BE-9915-04A2E94722D2}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A0FA-48BC-B709-7FE8A29D6839}"/>
                </c:ext>
              </c:extLst>
            </c:dLbl>
            <c:dLbl>
              <c:idx val="8"/>
              <c:layout>
                <c:manualLayout>
                  <c:x val="-4.0773343996076607E-2"/>
                  <c:y val="-6.4739042105865174E-2"/>
                </c:manualLayout>
              </c:layout>
              <c:tx>
                <c:strRef>
                  <c:f>公会計指標分析・財政指標組合せ分析表!$BX$50</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{D9430804-E1B8-434F-A1FA-0D557A5D878F}</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A0FA-48BC-B709-7FE8A29D6839}"/>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{89C4CC42-CADE-4017-BA0F-59EC334C6077}</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A0FA-48BC-B709-7FE8A29D6839}"/>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{08B53661-7D0A-4919-B514-759F2FCB2FEC}</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A0FA-48BC-B709-7FE8A29D6839}"/>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{F73265B4-607F-412E-9EBB-310D2898BD25}</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A0FA-48BC-B709-7FE8A29D6839}"/>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60.9</c:v>
                </c:pt>
                <c:pt idx="8">
                  <c:v>61</c:v>
                </c:pt>
                <c:pt idx="16">
                  <c:v>62.2</c:v>
                </c:pt>
                <c:pt idx="24">
                  <c:v>63.2</c:v>
                </c:pt>
              </c:numCache>
            </c:numRef>
          </c:xVal>
          <c:yVal>
            <c:numRef>
              <c:f>公会計指標分析・財政指標組合せ分析表!$BP$55:$DC$55</c:f>
              <c:numCache>
                <c:formatCode>#,##0.0;"▲ "#,##0.0</c:formatCode>
                <c:ptCount val="40"/>
                <c:pt idx="0">
                  <c:v>25.5</c:v>
                </c:pt>
                <c:pt idx="8">
                  <c:v>25.1</c:v>
                </c:pt>
                <c:pt idx="16">
                  <c:v>18</c:v>
                </c:pt>
                <c:pt idx="24">
                  <c:v>12.7</c:v>
                </c:pt>
              </c:numCache>
            </c:numRef>
          </c:yVal>
          <c:smooth val="0"/>
          <c:extLst>
            <c:ext xmlns:c16="http://schemas.microsoft.com/office/drawing/2014/chart" uri="{C3380CC4-5D6E-409C-BE32-E72D297353CC}">
              <c16:uniqueId val="{00000013-A0FA-48BC-B709-7FE8A29D6839}"/>
            </c:ext>
          </c:extLst>
        </c:ser>
        <c:dLbls>
          <c:showLegendKey val="0"/>
          <c:showVal val="1"/>
          <c:showCatName val="0"/>
          <c:showSerName val="0"/>
          <c:showPercent val="0"/>
          <c:showBubbleSize val="0"/>
        </c:dLbls>
        <c:axId val="46179840"/>
        <c:axId val="46181760"/>
      </c:scatterChart>
      <c:valAx>
        <c:axId val="46179840"/>
        <c:scaling>
          <c:orientation val="maxMin"/>
          <c:max val="69"/>
          <c:min val="60"/>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220"/>
          <c:min val="-3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3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layout>
                <c:manualLayout>
                  <c:x val="0"/>
                  <c:y val="8.4457434617402592E-4"/>
                </c:manualLayout>
              </c:layout>
              <c:tx>
                <c:strRef>
                  <c:f>公会計指標分析・財政指標組合せ分析表!$BP$72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{3FBD8333-6BD0-461A-90C5-FADF5437E3A5}</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416B-405D-8533-3CD812547485}"/>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{A435F1B7-F9A0-4AD8-9B0E-F82CA39B1753}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416B-405D-8533-3CD812547485}"/>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{B8EEB435-2A26-40AC-BFD8-4DB0DDF51225}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416B-405D-8533-3CD812547485}"/>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{28FB10D8-21B8-466C-8B4C-878DF6B8F7E0}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416B-405D-8533-3CD812547485}"/>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{AEA90C0C-A7D4-49A6-9CE7-70738D1C47C8}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416B-405D-8533-3CD812547485}"/>
                </c:ext>
              </c:extLst>
            </c:dLbl>
            <c:dLbl>
              <c:idx val="8"/>
              <c:layout>
                <c:manualLayout>
                  <c:x val="0"/>
                  <c:y val="-8.4491683374351924E-4"/>
                </c:manualLayout>
              </c:layout>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{22E26475-A441-4962-8BA8-9E86619EBD3D}</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416B-405D-8533-3CD812547485}"/>
                </c:ext>
              </c:extLst>
            </c:dLbl>
            <c:dLbl>
              <c:idx val="16"/>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{C80C9B73-7CDB-47D2-ACFE-09D8AE6CC348}</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416B-405D-8533-3CD812547485}"/>
                </c:ext>
              </c:extLst>
            </c:dLbl>
            <c:dLbl>
              <c:idx val="24"/>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{52C785DD-C629-4537-819E-9ECC0B1C89D4}</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416B-405D-8533-3CD812547485}"/>
                </c:ext>
              </c:extLst>
            </c:dLbl>
            <c:dLbl>
              <c:idx val="32"/>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{F25D58D3-B6EE-4A45-B6CD-41E2A3BD6E84}</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416B-405D-8533-3CD812547485}"/>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16.100000000000001</c:v>
                </c:pt>
                <c:pt idx="8">
                  <c:v>16</c:v>
                </c:pt>
                <c:pt idx="16">
                  <c:v>15.8</c:v>
                </c:pt>
                <c:pt idx="24">
                  <c:v>15.7</c:v>
                </c:pt>
                <c:pt idx="32">
                  <c:v>15.5</c:v>
                </c:pt>
              </c:numCache>
            </c:numRef>
          </c:xVal>
          <c:yVal>
            <c:numRef>
              <c:f>公会計指標分析・財政指標組合せ分析表!$BP$73:$DC$73</c:f>
              <c:numCache>
                <c:formatCode>#,##0.0;"▲ "#,##0.0</c:formatCode>
                <c:ptCount val="40"/>
                <c:pt idx="0">
                  <c:v>191.3</c:v>
                </c:pt>
                <c:pt idx="8">
                  <c:v>179.7</c:v>
                </c:pt>
                <c:pt idx="16">
                  <c:v>161.6</c:v>
                </c:pt>
                <c:pt idx="24">
                  <c:v>144.9</c:v>
                </c:pt>
                <c:pt idx="32">
                  <c:v>130.5</c:v>
                </c:pt>
              </c:numCache>
            </c:numRef>
          </c:yVal>
          <c:smooth val="0"/>
          <c:extLst>
            <c:ext xmlns:c16="http://schemas.microsoft.com/office/drawing/2014/chart" uri="{C3380CC4-5D6E-409C-BE32-E72D297353CC}">
              <c16:uniqueId val="{00000009-416B-405D-8533-3CD812547485}"/>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3.1621877283963977E-2"/>
                </c:manualLayout>
              </c:layout>
              <c:tx>
                <c:strRef>
                  <c:f>公会計指標分析・財政指標組合せ分析表!$BP$72</c:f>
                  <c:strCache>
                    <c:ptCount val="1"/>
                    <c:pt idx="0">
                      <c:v>R01</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{06F97921-0A61-40D2-AF92-47D3B7923E94}</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416B-405D-8533-3CD812547485}"/>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{052EB2D2-11A6-4F3E-A839-AE671414C965}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416B-405D-8533-3CD812547485}"/>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{E9B39060-321E-4D98-B338-C91C0BA92C09}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416B-405D-8533-3CD812547485}"/>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{E1713F4C-EE84-43DD-94E8-5C2F7BDBD812}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416B-405D-8533-3CD812547485}"/>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{44B6637F-025B-4DE2-917C-3DDBCE1E7915}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416B-405D-8533-3CD812547485}"/>
                </c:ext>
              </c:extLst>
            </c:dLbl>
            <c:dLbl>
              <c:idx val="8"/>
              <c:layout>
                <c:manualLayout>
                  <c:x val="0"/>
                  <c:y val="1.2238108317858563E-2"/>
                </c:manualLayout>
              </c:layout>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{F486AB71-10A1-4C88-8416-B1862D692D94}</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416B-405D-8533-3CD812547485}"/>
                </c:ext>
              </c:extLst>
            </c:dLbl>
            <c:dLbl>
              <c:idx val="16"/>
              <c:layout>
                <c:manualLayout>
                  <c:x val="0"/>
                  <c:y val="-6.4667989125334696E-2"/>
                </c:manualLayout>
              </c:layout>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{3812A2D7-280B-463C-A5C5-AFE3DAE284A8}</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416B-405D-8533-3CD812547485}"/>
                </c:ext>
              </c:extLst>
            </c:dLbl>
            <c:dLbl>
              <c:idx val="24"/>
              <c:layout>
                <c:manualLayout>
                  <c:x val="0"/>
                  <c:y val="2.5117182121874887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{553954B8-DAE0-4DA8-9945-9B5B4D8B8551}</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416B-405D-8533-3CD812547485}"/>
                </c:ext>
              </c:extLst>
            </c:dLbl>
            <c:dLbl>
              <c:idx val="32"/>
              <c:layout>
                <c:manualLayout>
                  <c:x val="0"/>
                  <c:y val="-4.3093498421474591E-3"/>
                </c:manualLayout>
              </c:layout>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{304F5E29-D746-4E61-9259-E06C245563E9}</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416B-405D-8533-3CD812547485}"/>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6.6</c:v>
                </c:pt>
                <c:pt idx="8">
                  <c:v>6.4</c:v>
                </c:pt>
                <c:pt idx="16">
                  <c:v>6.6</c:v>
                </c:pt>
                <c:pt idx="24">
                  <c:v>6.6</c:v>
                </c:pt>
                <c:pt idx="32">
                  <c:v>6.7</c:v>
                </c:pt>
              </c:numCache>
            </c:numRef>
          </c:xVal>
          <c:yVal>
            <c:numRef>
              <c:f>公会計指標分析・財政指標組合せ分析表!$BP$77:$DC$77</c:f>
              <c:numCache>
                <c:formatCode>#,##0.0;"▲ "#,##0.0</c:formatCode>
                <c:ptCount val="40"/>
                <c:pt idx="0">
                  <c:v>25.5</c:v>
                </c:pt>
                <c:pt idx="8">
                  <c:v>25.1</c:v>
                </c:pt>
                <c:pt idx="16">
                  <c:v>18</c:v>
                </c:pt>
                <c:pt idx="24">
                  <c:v>12.7</c:v>
                </c:pt>
                <c:pt idx="32">
                  <c:v>10</c:v>
                </c:pt>
              </c:numCache>
            </c:numRef>
          </c:yVal>
          <c:smooth val="0"/>
          <c:extLst>
            <c:ext xmlns:c16="http://schemas.microsoft.com/office/drawing/2014/chart" uri="{C3380CC4-5D6E-409C-BE32-E72D297353CC}">
              <c16:uniqueId val="{00000013-416B-405D-8533-3CD812547485}"/>
            </c:ext>
          </c:extLst>
        </c:ser>
        <c:dLbls>
          <c:showLegendKey val="0"/>
          <c:showVal val="1"/>
          <c:showCatName val="0"/>
          <c:showSerName val="0"/>
          <c:showPercent val="0"/>
          <c:showBubbleSize val="0"/>
        </c:dLbls>
        <c:axId val="84219776"/>
        <c:axId val="84234240"/>
      </c:scatterChart>
      <c:valAx>
        <c:axId val="84219776"/>
        <c:scaling>
          <c:orientation val="maxMin"/>
          <c:max val="17"/>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220"/>
          <c:min val="-3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3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83</xdr:col>
      <xdr:colOff>6350</xdr:colOff>
      <xdr:row>2</xdr:row>
      <xdr:rowOff>63500</xdr:rowOff>
    </xdr:from>
    <xdr:to>
      <xdr:col>95</xdr:col>
      <xdr:colOff>152400</xdr:colOff>
      <xdr:row>5</xdr:row>
      <xdr:rowOff>107950</xdr:rowOff>
    </xdr:to>
    <xdr:sp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[0.63]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令和５年度の財政力指数は単年度数値で</a:t>
          </a:r>
          <a:r>
            <a:rPr kumimoji="1" lang="en-US" altLang="ja-JP" sz="1300">
              <a:latin typeface="ＭＳ Ｐゴシック" panose="020B0600070205080204" pitchFamily="50" charset="-128"/>
              <a:ea typeface="ＭＳ Ｐゴシック" panose="020B0600070205080204" pitchFamily="50" charset="-128"/>
            </a:rPr>
            <a:t>0.632</a:t>
          </a:r>
          <a:r>
            <a:rPr kumimoji="1" lang="ja-JP" altLang="en-US" sz="1300">
              <a:latin typeface="ＭＳ Ｐゴシック" panose="020B0600070205080204" pitchFamily="50" charset="-128"/>
              <a:ea typeface="ＭＳ Ｐゴシック" panose="020B0600070205080204" pitchFamily="50" charset="-128"/>
            </a:rPr>
            <a:t>（基準財政収入額</a:t>
          </a:r>
          <a:r>
            <a:rPr kumimoji="1" lang="en-US" altLang="ja-JP" sz="1300">
              <a:latin typeface="ＭＳ Ｐゴシック" panose="020B0600070205080204" pitchFamily="50" charset="-128"/>
              <a:ea typeface="ＭＳ Ｐゴシック" panose="020B0600070205080204" pitchFamily="50" charset="-128"/>
            </a:rPr>
            <a:t>9,272</a:t>
          </a:r>
          <a:r>
            <a:rPr kumimoji="1" lang="ja-JP" altLang="en-US" sz="1300">
              <a:latin typeface="ＭＳ Ｐゴシック" panose="020B0600070205080204" pitchFamily="50" charset="-128"/>
              <a:ea typeface="ＭＳ Ｐゴシック" panose="020B0600070205080204" pitchFamily="50" charset="-128"/>
            </a:rPr>
            <a:t>百万円、基準財政需要額</a:t>
          </a:r>
          <a:r>
            <a:rPr kumimoji="1" lang="en-US" altLang="ja-JP" sz="1300">
              <a:latin typeface="ＭＳ Ｐゴシック" panose="020B0600070205080204" pitchFamily="50" charset="-128"/>
              <a:ea typeface="ＭＳ Ｐゴシック" panose="020B0600070205080204" pitchFamily="50" charset="-128"/>
            </a:rPr>
            <a:t>14,677</a:t>
          </a:r>
          <a:r>
            <a:rPr kumimoji="1" lang="ja-JP" altLang="en-US" sz="1300">
              <a:latin typeface="ＭＳ Ｐゴシック" panose="020B0600070205080204" pitchFamily="50" charset="-128"/>
              <a:ea typeface="ＭＳ Ｐゴシック" panose="020B0600070205080204" pitchFamily="50" charset="-128"/>
            </a:rPr>
            <a:t>百万円）と令和４年度と同じであり、横ばいで推移しています。引き続き財政基盤の強化に努めます。</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51505</xdr:rowOff>
    </xdr:from>
    <xdr:to>
      <xdr:col>23</xdr:col>
      <xdr:colOff>133350</xdr:colOff>
      <xdr:row>45</xdr:row>
      <xdr:rowOff>33867</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95155"/>
          <a:ext cx="0" cy="135396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5944</xdr:rowOff>
    </xdr:from>
    <xdr:ext cx="762000" cy="259045"/>
    <xdr:sp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7211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33867</xdr:rowOff>
    </xdr:from>
    <xdr:to>
      <xdr:col>24</xdr:col>
      <xdr:colOff>12700</xdr:colOff>
      <xdr:row>45</xdr:row>
      <xdr:rowOff>33867</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7491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137882</xdr:rowOff>
    </xdr:from>
    <xdr:ext cx="762000" cy="259045"/>
    <xdr:sp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1386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51505</xdr:rowOff>
    </xdr:from>
    <xdr:to>
      <xdr:col>24</xdr:col>
      <xdr:colOff>12700</xdr:colOff>
      <xdr:row>37</xdr:row>
      <xdr:rowOff>51505</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95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119239</xdr:rowOff>
    </xdr:from>
    <xdr:to>
      <xdr:col>23</xdr:col>
      <xdr:colOff>133350</xdr:colOff>
      <xdr:row>42</xdr:row>
      <xdr:rowOff>146050</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320139"/>
          <a:ext cx="8382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17938</xdr:rowOff>
    </xdr:from>
    <xdr:ext cx="762000" cy="259045"/>
    <xdr:sp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047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1411</xdr:rowOff>
    </xdr:from>
    <xdr:to>
      <xdr:col>23</xdr:col>
      <xdr:colOff>184150</xdr:colOff>
      <xdr:row>42</xdr:row>
      <xdr:rowOff>103011</xdr:rowOff>
    </xdr:to>
    <xdr:sp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0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42</xdr:row>
      <xdr:rowOff>92428</xdr:rowOff>
    </xdr:from>
    <xdr:to>
      <xdr:col>19</xdr:col>
      <xdr:colOff>133350</xdr:colOff>
      <xdr:row>42</xdr:row>
      <xdr:rowOff>119239</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293328"/>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41</xdr:row>
      <xdr:rowOff>159455</xdr:rowOff>
    </xdr:from>
    <xdr:to>
      <xdr:col>19</xdr:col>
      <xdr:colOff>184150</xdr:colOff>
      <xdr:row>42</xdr:row>
      <xdr:rowOff>89605</xdr:rowOff>
    </xdr:to>
    <xdr:sp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18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99782</xdr:rowOff>
    </xdr:from>
    <xdr:ext cx="736600" cy="259045"/>
    <xdr:sp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69577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42</xdr:row>
      <xdr:rowOff>52211</xdr:rowOff>
    </xdr:from>
    <xdr:to>
      <xdr:col>15</xdr:col>
      <xdr:colOff>82550</xdr:colOff>
      <xdr:row>42</xdr:row>
      <xdr:rowOff>92428</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253111"/>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41</xdr:row>
      <xdr:rowOff>146050</xdr:rowOff>
    </xdr:from>
    <xdr:to>
      <xdr:col>15</xdr:col>
      <xdr:colOff>133350</xdr:colOff>
      <xdr:row>42</xdr:row>
      <xdr:rowOff>76200</xdr:rowOff>
    </xdr:to>
    <xdr:sp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86377</xdr:rowOff>
    </xdr:from>
    <xdr:ext cx="762000" cy="259045"/>
    <xdr:sp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694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52211</xdr:rowOff>
    </xdr:from>
    <xdr:to>
      <xdr:col>11</xdr:col>
      <xdr:colOff>31750</xdr:colOff>
      <xdr:row>42</xdr:row>
      <xdr:rowOff>52211</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25311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41</xdr:row>
      <xdr:rowOff>105833</xdr:rowOff>
    </xdr:from>
    <xdr:to>
      <xdr:col>11</xdr:col>
      <xdr:colOff>82550</xdr:colOff>
      <xdr:row>42</xdr:row>
      <xdr:rowOff>35983</xdr:rowOff>
    </xdr:to>
    <xdr:sp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46160</xdr:rowOff>
    </xdr:from>
    <xdr:ext cx="762000" cy="259045"/>
    <xdr:sp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69041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132645</xdr:rowOff>
    </xdr:from>
    <xdr:to>
      <xdr:col>7</xdr:col>
      <xdr:colOff>31750</xdr:colOff>
      <xdr:row>42</xdr:row>
      <xdr:rowOff>62795</xdr:rowOff>
    </xdr:to>
    <xdr:sp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162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72972</xdr:rowOff>
    </xdr:from>
    <xdr:ext cx="762000" cy="259045"/>
    <xdr:sp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6930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95250</xdr:rowOff>
    </xdr:from>
    <xdr:to>
      <xdr:col>23</xdr:col>
      <xdr:colOff>184150</xdr:colOff>
      <xdr:row>43</xdr:row>
      <xdr:rowOff>25400</xdr:rowOff>
    </xdr:to>
    <xdr:sp textlink="">
      <xdr:nvSpPr>
        <xdr:cNvPr id="88" name="楕円 87">
          <a:extLst>
            <a:ext uri="{FF2B5EF4-FFF2-40B4-BE49-F238E27FC236}">
              <a16:creationId xmlns:a16="http://schemas.microsoft.com/office/drawing/2014/main" id="{00000000-0008-0000-0300-000058000000}"/>
            </a:ext>
          </a:extLst>
        </xdr:cNvPr>
        <xdr:cNvSpPr/>
      </xdr:nvSpPr>
      <xdr:spPr>
        <a:xfrm>
          <a:off x="4902200" y="7296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67327</xdr:rowOff>
    </xdr:from>
    <xdr:ext cx="762000" cy="259045"/>
    <xdr:sp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7268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68439</xdr:rowOff>
    </xdr:from>
    <xdr:to>
      <xdr:col>19</xdr:col>
      <xdr:colOff>184150</xdr:colOff>
      <xdr:row>42</xdr:row>
      <xdr:rowOff>170039</xdr:rowOff>
    </xdr:to>
    <xdr:sp textlink="">
      <xdr:nvSpPr>
        <xdr:cNvPr id="90" name="楕円 89">
          <a:extLst>
            <a:ext uri="{FF2B5EF4-FFF2-40B4-BE49-F238E27FC236}">
              <a16:creationId xmlns:a16="http://schemas.microsoft.com/office/drawing/2014/main" id="{00000000-0008-0000-0300-00005A000000}"/>
            </a:ext>
          </a:extLst>
        </xdr:cNvPr>
        <xdr:cNvSpPr/>
      </xdr:nvSpPr>
      <xdr:spPr>
        <a:xfrm>
          <a:off x="4064000" y="7269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154816</xdr:rowOff>
    </xdr:from>
    <xdr:ext cx="736600" cy="259045"/>
    <xdr:sp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73557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41628</xdr:rowOff>
    </xdr:from>
    <xdr:to>
      <xdr:col>15</xdr:col>
      <xdr:colOff>133350</xdr:colOff>
      <xdr:row>42</xdr:row>
      <xdr:rowOff>143228</xdr:rowOff>
    </xdr:to>
    <xdr:sp textlink="">
      <xdr:nvSpPr>
        <xdr:cNvPr id="92" name="楕円 91">
          <a:extLst>
            <a:ext uri="{FF2B5EF4-FFF2-40B4-BE49-F238E27FC236}">
              <a16:creationId xmlns:a16="http://schemas.microsoft.com/office/drawing/2014/main" id="{00000000-0008-0000-0300-00005C000000}"/>
            </a:ext>
          </a:extLst>
        </xdr:cNvPr>
        <xdr:cNvSpPr/>
      </xdr:nvSpPr>
      <xdr:spPr>
        <a:xfrm>
          <a:off x="3175000" y="7242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128005</xdr:rowOff>
    </xdr:from>
    <xdr:ext cx="762000" cy="259045"/>
    <xdr:sp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7328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1411</xdr:rowOff>
    </xdr:from>
    <xdr:to>
      <xdr:col>11</xdr:col>
      <xdr:colOff>82550</xdr:colOff>
      <xdr:row>42</xdr:row>
      <xdr:rowOff>103011</xdr:rowOff>
    </xdr:to>
    <xdr:sp textlink="">
      <xdr:nvSpPr>
        <xdr:cNvPr id="94" name="楕円 93">
          <a:extLst>
            <a:ext uri="{FF2B5EF4-FFF2-40B4-BE49-F238E27FC236}">
              <a16:creationId xmlns:a16="http://schemas.microsoft.com/office/drawing/2014/main" id="{00000000-0008-0000-0300-00005E000000}"/>
            </a:ext>
          </a:extLst>
        </xdr:cNvPr>
        <xdr:cNvSpPr/>
      </xdr:nvSpPr>
      <xdr:spPr>
        <a:xfrm>
          <a:off x="2286000" y="7202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87788</xdr:rowOff>
    </xdr:from>
    <xdr:ext cx="762000" cy="259045"/>
    <xdr:sp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7288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1411</xdr:rowOff>
    </xdr:from>
    <xdr:to>
      <xdr:col>7</xdr:col>
      <xdr:colOff>31750</xdr:colOff>
      <xdr:row>42</xdr:row>
      <xdr:rowOff>103011</xdr:rowOff>
    </xdr:to>
    <xdr:sp textlink="">
      <xdr:nvSpPr>
        <xdr:cNvPr id="96" name="楕円 95">
          <a:extLst>
            <a:ext uri="{FF2B5EF4-FFF2-40B4-BE49-F238E27FC236}">
              <a16:creationId xmlns:a16="http://schemas.microsoft.com/office/drawing/2014/main" id="{00000000-0008-0000-0300-000060000000}"/>
            </a:ext>
          </a:extLst>
        </xdr:cNvPr>
        <xdr:cNvSpPr/>
      </xdr:nvSpPr>
      <xdr:spPr>
        <a:xfrm>
          <a:off x="1397000" y="7202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87788</xdr:rowOff>
    </xdr:from>
    <xdr:ext cx="762000" cy="259045"/>
    <xdr:sp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7288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[100.0%]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扶助費や公債費について、高い水準で推移しているほか、特別会計への繰出金の増加などで経常一般財源歳出が</a:t>
          </a:r>
          <a:r>
            <a:rPr kumimoji="1" lang="en-US" altLang="ja-JP" sz="1300">
              <a:latin typeface="ＭＳ Ｐゴシック" panose="020B0600070205080204" pitchFamily="50" charset="-128"/>
              <a:ea typeface="ＭＳ Ｐゴシック" panose="020B0600070205080204" pitchFamily="50" charset="-128"/>
            </a:rPr>
            <a:t>2.3</a:t>
          </a:r>
          <a:r>
            <a:rPr kumimoji="1" lang="ja-JP" altLang="en-US" sz="1300">
              <a:latin typeface="ＭＳ Ｐゴシック" panose="020B0600070205080204" pitchFamily="50" charset="-128"/>
              <a:ea typeface="ＭＳ Ｐゴシック" panose="020B0600070205080204" pitchFamily="50" charset="-128"/>
            </a:rPr>
            <a:t>億円増えたことにより、</a:t>
          </a:r>
          <a:r>
            <a:rPr kumimoji="1" lang="en-US" altLang="ja-JP" sz="1300">
              <a:latin typeface="ＭＳ Ｐゴシック" panose="020B0600070205080204" pitchFamily="50" charset="-128"/>
              <a:ea typeface="ＭＳ Ｐゴシック" panose="020B0600070205080204" pitchFamily="50" charset="-128"/>
            </a:rPr>
            <a:t>0.8</a:t>
          </a:r>
          <a:r>
            <a:rPr kumimoji="1" lang="ja-JP" altLang="en-US" sz="1300">
              <a:latin typeface="ＭＳ Ｐゴシック" panose="020B0600070205080204" pitchFamily="50" charset="-128"/>
              <a:ea typeface="ＭＳ Ｐゴシック" panose="020B0600070205080204" pitchFamily="50" charset="-128"/>
            </a:rPr>
            <a:t>ポイント上昇しています。今後とも財源確保や経常経費の削減に努めます。</a:t>
          </a:r>
        </a:p>
      </xdr:txBody>
    </xdr:sp>
    <xdr:clientData/>
  </xdr:twoCellAnchor>
  <xdr:oneCellAnchor>
    <xdr:from>
      <xdr:col>3</xdr:col>
      <xdr:colOff>95250</xdr:colOff>
      <xdr:row>54</xdr:row>
      <xdr:rowOff>139700</xdr:rowOff>
    </xdr:from>
    <xdr:ext cx="298543" cy="225703"/>
    <xdr:sp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textlink="">
      <xdr:nvSpPr>
        <xdr:cNvPr id="124" name="財政構造の弾力性グラフ枠">
          <a:extLst>
            <a:ext uri="{FF2B5EF4-FFF2-40B4-BE49-F238E27FC236}">
              <a16:creationId xmlns:a16="http://schemas.microsoft.com/office/drawing/2014/main" id="{00000000-0008-0000-0300-00007C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163322</xdr:rowOff>
    </xdr:from>
    <xdr:to>
      <xdr:col>23</xdr:col>
      <xdr:colOff>133350</xdr:colOff>
      <xdr:row>67</xdr:row>
      <xdr:rowOff>31750</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flipV="1">
          <a:off x="4953000" y="9935972"/>
          <a:ext cx="0" cy="158292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3827</xdr:rowOff>
    </xdr:from>
    <xdr:ext cx="762000" cy="259045"/>
    <xdr:sp textlink="">
      <xdr:nvSpPr>
        <xdr:cNvPr id="126" name="財政構造の弾力性最小値テキスト">
          <a:extLst>
            <a:ext uri="{FF2B5EF4-FFF2-40B4-BE49-F238E27FC236}">
              <a16:creationId xmlns:a16="http://schemas.microsoft.com/office/drawing/2014/main" id="{00000000-0008-0000-0300-00007E000000}"/>
            </a:ext>
          </a:extLst>
        </xdr:cNvPr>
        <xdr:cNvSpPr txBox="1"/>
      </xdr:nvSpPr>
      <xdr:spPr>
        <a:xfrm>
          <a:off x="5041900" y="1149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31750</xdr:rowOff>
    </xdr:from>
    <xdr:to>
      <xdr:col>24</xdr:col>
      <xdr:colOff>12700</xdr:colOff>
      <xdr:row>67</xdr:row>
      <xdr:rowOff>31750</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1518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78249</xdr:rowOff>
    </xdr:from>
    <xdr:ext cx="762000" cy="259045"/>
    <xdr:sp textlink="">
      <xdr:nvSpPr>
        <xdr:cNvPr id="128" name="財政構造の弾力性最大値テキスト">
          <a:extLst>
            <a:ext uri="{FF2B5EF4-FFF2-40B4-BE49-F238E27FC236}">
              <a16:creationId xmlns:a16="http://schemas.microsoft.com/office/drawing/2014/main" id="{00000000-0008-0000-0300-000080000000}"/>
            </a:ext>
          </a:extLst>
        </xdr:cNvPr>
        <xdr:cNvSpPr txBox="1"/>
      </xdr:nvSpPr>
      <xdr:spPr>
        <a:xfrm>
          <a:off x="5041900" y="9679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163322</xdr:rowOff>
    </xdr:from>
    <xdr:to>
      <xdr:col>24</xdr:col>
      <xdr:colOff>12700</xdr:colOff>
      <xdr:row>57</xdr:row>
      <xdr:rowOff>163322</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99359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66</xdr:row>
      <xdr:rowOff>125984</xdr:rowOff>
    </xdr:from>
    <xdr:to>
      <xdr:col>23</xdr:col>
      <xdr:colOff>133350</xdr:colOff>
      <xdr:row>67</xdr:row>
      <xdr:rowOff>31750</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114800" y="11441684"/>
          <a:ext cx="838200" cy="77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111523</xdr:rowOff>
    </xdr:from>
    <xdr:ext cx="762000" cy="259045"/>
    <xdr:sp textlink="">
      <xdr:nvSpPr>
        <xdr:cNvPr id="131" name="財政構造の弾力性平均値テキスト">
          <a:extLst>
            <a:ext uri="{FF2B5EF4-FFF2-40B4-BE49-F238E27FC236}">
              <a16:creationId xmlns:a16="http://schemas.microsoft.com/office/drawing/2014/main" id="{00000000-0008-0000-0300-000083000000}"/>
            </a:ext>
          </a:extLst>
        </xdr:cNvPr>
        <xdr:cNvSpPr txBox="1"/>
      </xdr:nvSpPr>
      <xdr:spPr>
        <a:xfrm>
          <a:off x="5041900" y="105699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94996</xdr:rowOff>
    </xdr:from>
    <xdr:to>
      <xdr:col>23</xdr:col>
      <xdr:colOff>184150</xdr:colOff>
      <xdr:row>63</xdr:row>
      <xdr:rowOff>25146</xdr:rowOff>
    </xdr:to>
    <xdr:sp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902200" y="10724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119126</xdr:rowOff>
    </xdr:from>
    <xdr:to>
      <xdr:col>19</xdr:col>
      <xdr:colOff>133350</xdr:colOff>
      <xdr:row>66</xdr:row>
      <xdr:rowOff>125984</xdr:rowOff>
    </xdr:to>
    <xdr:cxnSp macro="">
      <xdr:nvCxnSpPr>
        <xdr:cNvPr id="133" name="直線コネクタ 132">
          <a:extLst>
            <a:ext uri="{FF2B5EF4-FFF2-40B4-BE49-F238E27FC236}">
              <a16:creationId xmlns:a16="http://schemas.microsoft.com/office/drawing/2014/main" id="{00000000-0008-0000-0300-000085000000}"/>
            </a:ext>
          </a:extLst>
        </xdr:cNvPr>
        <xdr:cNvCxnSpPr/>
      </xdr:nvCxnSpPr>
      <xdr:spPr>
        <a:xfrm>
          <a:off x="3225800" y="10920476"/>
          <a:ext cx="889000" cy="5212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61</xdr:row>
      <xdr:rowOff>140970</xdr:rowOff>
    </xdr:from>
    <xdr:to>
      <xdr:col>19</xdr:col>
      <xdr:colOff>184150</xdr:colOff>
      <xdr:row>62</xdr:row>
      <xdr:rowOff>71120</xdr:rowOff>
    </xdr:to>
    <xdr:sp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064000" y="10599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81297</xdr:rowOff>
    </xdr:from>
    <xdr:ext cx="736600" cy="259045"/>
    <xdr:sp textlink="">
      <xdr:nvSpPr>
        <xdr:cNvPr id="135" name="テキスト ボックス 134">
          <a:extLst>
            <a:ext uri="{FF2B5EF4-FFF2-40B4-BE49-F238E27FC236}">
              <a16:creationId xmlns:a16="http://schemas.microsoft.com/office/drawing/2014/main" id="{00000000-0008-0000-0300-000087000000}"/>
            </a:ext>
          </a:extLst>
        </xdr:cNvPr>
        <xdr:cNvSpPr txBox="1"/>
      </xdr:nvSpPr>
      <xdr:spPr>
        <a:xfrm>
          <a:off x="3733800" y="103682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63</xdr:row>
      <xdr:rowOff>119126</xdr:rowOff>
    </xdr:from>
    <xdr:to>
      <xdr:col>15</xdr:col>
      <xdr:colOff>82550</xdr:colOff>
      <xdr:row>67</xdr:row>
      <xdr:rowOff>41402</xdr:rowOff>
    </xdr:to>
    <xdr:cxnSp macro="">
      <xdr:nvCxnSpPr>
        <xdr:cNvPr id="136" name="直線コネクタ 135">
          <a:extLst>
            <a:ext uri="{FF2B5EF4-FFF2-40B4-BE49-F238E27FC236}">
              <a16:creationId xmlns:a16="http://schemas.microsoft.com/office/drawing/2014/main" id="{00000000-0008-0000-0300-000088000000}"/>
            </a:ext>
          </a:extLst>
        </xdr:cNvPr>
        <xdr:cNvCxnSpPr/>
      </xdr:nvCxnSpPr>
      <xdr:spPr>
        <a:xfrm flipV="1">
          <a:off x="2336800" y="10920476"/>
          <a:ext cx="889000" cy="6080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59</xdr:row>
      <xdr:rowOff>126746</xdr:rowOff>
    </xdr:from>
    <xdr:to>
      <xdr:col>15</xdr:col>
      <xdr:colOff>133350</xdr:colOff>
      <xdr:row>60</xdr:row>
      <xdr:rowOff>56896</xdr:rowOff>
    </xdr:to>
    <xdr:sp textlink="">
      <xdr:nvSpPr>
        <xdr:cNvPr id="137" name="フローチャート: 判断 136">
          <a:extLst>
            <a:ext uri="{FF2B5EF4-FFF2-40B4-BE49-F238E27FC236}">
              <a16:creationId xmlns:a16="http://schemas.microsoft.com/office/drawing/2014/main" id="{00000000-0008-0000-0300-000089000000}"/>
            </a:ext>
          </a:extLst>
        </xdr:cNvPr>
        <xdr:cNvSpPr/>
      </xdr:nvSpPr>
      <xdr:spPr>
        <a:xfrm>
          <a:off x="3175000" y="10242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67073</xdr:rowOff>
    </xdr:from>
    <xdr:ext cx="762000" cy="259045"/>
    <xdr:sp textlink="">
      <xdr:nvSpPr>
        <xdr:cNvPr id="138" name="テキスト ボックス 137">
          <a:extLst>
            <a:ext uri="{FF2B5EF4-FFF2-40B4-BE49-F238E27FC236}">
              <a16:creationId xmlns:a16="http://schemas.microsoft.com/office/drawing/2014/main" id="{00000000-0008-0000-0300-00008A000000}"/>
            </a:ext>
          </a:extLst>
        </xdr:cNvPr>
        <xdr:cNvSpPr txBox="1"/>
      </xdr:nvSpPr>
      <xdr:spPr>
        <a:xfrm>
          <a:off x="2844800" y="10011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67</xdr:row>
      <xdr:rowOff>41402</xdr:rowOff>
    </xdr:from>
    <xdr:to>
      <xdr:col>11</xdr:col>
      <xdr:colOff>31750</xdr:colOff>
      <xdr:row>67</xdr:row>
      <xdr:rowOff>60706</xdr:rowOff>
    </xdr:to>
    <xdr:cxnSp macro="">
      <xdr:nvCxnSpPr>
        <xdr:cNvPr id="139" name="直線コネクタ 138">
          <a:extLst>
            <a:ext uri="{FF2B5EF4-FFF2-40B4-BE49-F238E27FC236}">
              <a16:creationId xmlns:a16="http://schemas.microsoft.com/office/drawing/2014/main" id="{00000000-0008-0000-0300-00008B000000}"/>
            </a:ext>
          </a:extLst>
        </xdr:cNvPr>
        <xdr:cNvCxnSpPr/>
      </xdr:nvCxnSpPr>
      <xdr:spPr>
        <a:xfrm flipV="1">
          <a:off x="1447800" y="11528552"/>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46736</xdr:rowOff>
    </xdr:from>
    <xdr:to>
      <xdr:col>11</xdr:col>
      <xdr:colOff>82550</xdr:colOff>
      <xdr:row>62</xdr:row>
      <xdr:rowOff>148336</xdr:rowOff>
    </xdr:to>
    <xdr:sp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2286000" y="10676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60</xdr:row>
      <xdr:rowOff>158513</xdr:rowOff>
    </xdr:from>
    <xdr:ext cx="762000" cy="259045"/>
    <xdr:sp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955800" y="10445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66040</xdr:rowOff>
    </xdr:from>
    <xdr:to>
      <xdr:col>7</xdr:col>
      <xdr:colOff>31750</xdr:colOff>
      <xdr:row>62</xdr:row>
      <xdr:rowOff>167640</xdr:rowOff>
    </xdr:to>
    <xdr:sp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1397000" y="10695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6367</xdr:rowOff>
    </xdr:from>
    <xdr:ext cx="762000" cy="259045"/>
    <xdr:sp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066800" y="10464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66</xdr:row>
      <xdr:rowOff>152400</xdr:rowOff>
    </xdr:from>
    <xdr:to>
      <xdr:col>23</xdr:col>
      <xdr:colOff>184150</xdr:colOff>
      <xdr:row>67</xdr:row>
      <xdr:rowOff>82550</xdr:rowOff>
    </xdr:to>
    <xdr:sp textlink="">
      <xdr:nvSpPr>
        <xdr:cNvPr id="149" name="楕円 148">
          <a:extLst>
            <a:ext uri="{FF2B5EF4-FFF2-40B4-BE49-F238E27FC236}">
              <a16:creationId xmlns:a16="http://schemas.microsoft.com/office/drawing/2014/main" id="{00000000-0008-0000-0300-000095000000}"/>
            </a:ext>
          </a:extLst>
        </xdr:cNvPr>
        <xdr:cNvSpPr/>
      </xdr:nvSpPr>
      <xdr:spPr>
        <a:xfrm>
          <a:off x="4902200" y="1146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66</xdr:row>
      <xdr:rowOff>48277</xdr:rowOff>
    </xdr:from>
    <xdr:ext cx="762000" cy="259045"/>
    <xdr:sp textlink="">
      <xdr:nvSpPr>
        <xdr:cNvPr id="150" name="財政構造の弾力性該当値テキスト">
          <a:extLst>
            <a:ext uri="{FF2B5EF4-FFF2-40B4-BE49-F238E27FC236}">
              <a16:creationId xmlns:a16="http://schemas.microsoft.com/office/drawing/2014/main" id="{00000000-0008-0000-0300-000096000000}"/>
            </a:ext>
          </a:extLst>
        </xdr:cNvPr>
        <xdr:cNvSpPr txBox="1"/>
      </xdr:nvSpPr>
      <xdr:spPr>
        <a:xfrm>
          <a:off x="5041900" y="1136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66</xdr:row>
      <xdr:rowOff>75184</xdr:rowOff>
    </xdr:from>
    <xdr:to>
      <xdr:col>19</xdr:col>
      <xdr:colOff>184150</xdr:colOff>
      <xdr:row>67</xdr:row>
      <xdr:rowOff>5334</xdr:rowOff>
    </xdr:to>
    <xdr:sp textlink="">
      <xdr:nvSpPr>
        <xdr:cNvPr id="151" name="楕円 150">
          <a:extLst>
            <a:ext uri="{FF2B5EF4-FFF2-40B4-BE49-F238E27FC236}">
              <a16:creationId xmlns:a16="http://schemas.microsoft.com/office/drawing/2014/main" id="{00000000-0008-0000-0300-000097000000}"/>
            </a:ext>
          </a:extLst>
        </xdr:cNvPr>
        <xdr:cNvSpPr/>
      </xdr:nvSpPr>
      <xdr:spPr>
        <a:xfrm>
          <a:off x="4064000" y="11390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66</xdr:row>
      <xdr:rowOff>161561</xdr:rowOff>
    </xdr:from>
    <xdr:ext cx="736600" cy="259045"/>
    <xdr:sp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3733800" y="114772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63</xdr:row>
      <xdr:rowOff>68326</xdr:rowOff>
    </xdr:from>
    <xdr:to>
      <xdr:col>15</xdr:col>
      <xdr:colOff>133350</xdr:colOff>
      <xdr:row>63</xdr:row>
      <xdr:rowOff>169926</xdr:rowOff>
    </xdr:to>
    <xdr:sp textlink="">
      <xdr:nvSpPr>
        <xdr:cNvPr id="153" name="楕円 152">
          <a:extLst>
            <a:ext uri="{FF2B5EF4-FFF2-40B4-BE49-F238E27FC236}">
              <a16:creationId xmlns:a16="http://schemas.microsoft.com/office/drawing/2014/main" id="{00000000-0008-0000-0300-000099000000}"/>
            </a:ext>
          </a:extLst>
        </xdr:cNvPr>
        <xdr:cNvSpPr/>
      </xdr:nvSpPr>
      <xdr:spPr>
        <a:xfrm>
          <a:off x="3175000" y="108696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154703</xdr:rowOff>
    </xdr:from>
    <xdr:ext cx="762000" cy="259045"/>
    <xdr:sp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2844800" y="10956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66</xdr:row>
      <xdr:rowOff>162052</xdr:rowOff>
    </xdr:from>
    <xdr:to>
      <xdr:col>11</xdr:col>
      <xdr:colOff>82550</xdr:colOff>
      <xdr:row>67</xdr:row>
      <xdr:rowOff>92202</xdr:rowOff>
    </xdr:to>
    <xdr:sp textlink="">
      <xdr:nvSpPr>
        <xdr:cNvPr id="155" name="楕円 154">
          <a:extLst>
            <a:ext uri="{FF2B5EF4-FFF2-40B4-BE49-F238E27FC236}">
              <a16:creationId xmlns:a16="http://schemas.microsoft.com/office/drawing/2014/main" id="{00000000-0008-0000-0300-00009B000000}"/>
            </a:ext>
          </a:extLst>
        </xdr:cNvPr>
        <xdr:cNvSpPr/>
      </xdr:nvSpPr>
      <xdr:spPr>
        <a:xfrm>
          <a:off x="2286000" y="11477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67</xdr:row>
      <xdr:rowOff>76979</xdr:rowOff>
    </xdr:from>
    <xdr:ext cx="762000" cy="259045"/>
    <xdr:sp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955800" y="115641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67</xdr:row>
      <xdr:rowOff>9906</xdr:rowOff>
    </xdr:from>
    <xdr:to>
      <xdr:col>7</xdr:col>
      <xdr:colOff>31750</xdr:colOff>
      <xdr:row>67</xdr:row>
      <xdr:rowOff>111506</xdr:rowOff>
    </xdr:to>
    <xdr:sp textlink="">
      <xdr:nvSpPr>
        <xdr:cNvPr id="157" name="楕円 156">
          <a:extLst>
            <a:ext uri="{FF2B5EF4-FFF2-40B4-BE49-F238E27FC236}">
              <a16:creationId xmlns:a16="http://schemas.microsoft.com/office/drawing/2014/main" id="{00000000-0008-0000-0300-00009D000000}"/>
            </a:ext>
          </a:extLst>
        </xdr:cNvPr>
        <xdr:cNvSpPr/>
      </xdr:nvSpPr>
      <xdr:spPr>
        <a:xfrm>
          <a:off x="1397000" y="11497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67</xdr:row>
      <xdr:rowOff>96283</xdr:rowOff>
    </xdr:from>
    <xdr:ext cx="762000" cy="259045"/>
    <xdr:sp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066800" y="115834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textlink="">
      <xdr:nvSpPr>
        <xdr:cNvPr id="159" name="正方形/長方形 158">
          <a:extLst>
            <a:ext uri="{FF2B5EF4-FFF2-40B4-BE49-F238E27FC236}">
              <a16:creationId xmlns:a16="http://schemas.microsoft.com/office/drawing/2014/main" id="{00000000-0008-0000-0300-00009F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[106,290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textlink="">
      <xdr:nvSpPr>
        <xdr:cNvPr id="162" name="正方形/長方形 161">
          <a:extLst>
            <a:ext uri="{FF2B5EF4-FFF2-40B4-BE49-F238E27FC236}">
              <a16:creationId xmlns:a16="http://schemas.microsoft.com/office/drawing/2014/main" id="{00000000-0008-0000-0300-0000A2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textlink="">
      <xdr:nvSpPr>
        <xdr:cNvPr id="164" name="正方形/長方形 163">
          <a:extLst>
            <a:ext uri="{FF2B5EF4-FFF2-40B4-BE49-F238E27FC236}">
              <a16:creationId xmlns:a16="http://schemas.microsoft.com/office/drawing/2014/main" id="{00000000-0008-0000-0300-0000A4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textlink="">
      <xdr:nvSpPr>
        <xdr:cNvPr id="166" name="正方形/長方形 165">
          <a:extLst>
            <a:ext uri="{FF2B5EF4-FFF2-40B4-BE49-F238E27FC236}">
              <a16:creationId xmlns:a16="http://schemas.microsoft.com/office/drawing/2014/main" id="{00000000-0008-0000-0300-0000A6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textlink="">
      <xdr:nvSpPr>
        <xdr:cNvPr id="168" name="正方形/長方形 167">
          <a:extLst>
            <a:ext uri="{FF2B5EF4-FFF2-40B4-BE49-F238E27FC236}">
              <a16:creationId xmlns:a16="http://schemas.microsoft.com/office/drawing/2014/main" id="{00000000-0008-0000-0300-0000A8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textlink="">
      <xdr:nvSpPr>
        <xdr:cNvPr id="169" name="正方形/長方形 168">
          <a:extLst>
            <a:ext uri="{FF2B5EF4-FFF2-40B4-BE49-F238E27FC236}">
              <a16:creationId xmlns:a16="http://schemas.microsoft.com/office/drawing/2014/main" id="{00000000-0008-0000-0300-0000A9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textlink="" fLocksText="0">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人口一人当たりの人件費・物件費等決算額は類似団体に比べて低くなっており、経費の削減が図れていると考えています。</a:t>
          </a:r>
        </a:p>
      </xdr:txBody>
    </xdr:sp>
    <xdr:clientData/>
  </xdr:twoCellAnchor>
  <xdr:oneCellAnchor>
    <xdr:from>
      <xdr:col>3</xdr:col>
      <xdr:colOff>95250</xdr:colOff>
      <xdr:row>77</xdr:row>
      <xdr:rowOff>6350</xdr:rowOff>
    </xdr:from>
    <xdr:ext cx="349839" cy="225703"/>
    <xdr:sp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120650</xdr:rowOff>
    </xdr:from>
    <xdr:to>
      <xdr:col>27</xdr:col>
      <xdr:colOff>184150</xdr:colOff>
      <xdr:row>88</xdr:row>
      <xdr:rowOff>120650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149877</xdr:rowOff>
    </xdr:from>
    <xdr:ext cx="762000" cy="259045"/>
    <xdr:sp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81</xdr:row>
      <xdr:rowOff>114300</xdr:rowOff>
    </xdr:from>
    <xdr:to>
      <xdr:col>27</xdr:col>
      <xdr:colOff>184150</xdr:colOff>
      <xdr:row>81</xdr:row>
      <xdr:rowOff>114300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143527</xdr:rowOff>
    </xdr:from>
    <xdr:ext cx="762000" cy="259045"/>
    <xdr:sp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textlink="">
      <xdr:nvSpPr>
        <xdr:cNvPr id="183" name="人件費・物件費等の状況グラフ枠">
          <a:extLst>
            <a:ext uri="{FF2B5EF4-FFF2-40B4-BE49-F238E27FC236}">
              <a16:creationId xmlns:a16="http://schemas.microsoft.com/office/drawing/2014/main" id="{00000000-0008-0000-0300-0000B7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119735</xdr:rowOff>
    </xdr:from>
    <xdr:to>
      <xdr:col>23</xdr:col>
      <xdr:colOff>133350</xdr:colOff>
      <xdr:row>88</xdr:row>
      <xdr:rowOff>99633</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flipV="1">
          <a:off x="4953000" y="14007185"/>
          <a:ext cx="0" cy="118004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71710</xdr:rowOff>
    </xdr:from>
    <xdr:ext cx="762000" cy="259045"/>
    <xdr:sp textlink="">
      <xdr:nvSpPr>
        <xdr:cNvPr id="185" name="人件費・物件費等の状況最小値テキスト">
          <a:extLst>
            <a:ext uri="{FF2B5EF4-FFF2-40B4-BE49-F238E27FC236}">
              <a16:creationId xmlns:a16="http://schemas.microsoft.com/office/drawing/2014/main" id="{00000000-0008-0000-0300-0000B9000000}"/>
            </a:ext>
          </a:extLst>
        </xdr:cNvPr>
        <xdr:cNvSpPr txBox="1"/>
      </xdr:nvSpPr>
      <xdr:spPr>
        <a:xfrm>
          <a:off x="5041900" y="15159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296,516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99633</xdr:rowOff>
    </xdr:from>
    <xdr:to>
      <xdr:col>24</xdr:col>
      <xdr:colOff>12700</xdr:colOff>
      <xdr:row>88</xdr:row>
      <xdr:rowOff>99633</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4864100" y="151872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34662</xdr:rowOff>
    </xdr:from>
    <xdr:ext cx="762000" cy="259045"/>
    <xdr:sp textlink="">
      <xdr:nvSpPr>
        <xdr:cNvPr id="187" name="人件費・物件費等の状況最大値テキスト">
          <a:extLst>
            <a:ext uri="{FF2B5EF4-FFF2-40B4-BE49-F238E27FC236}">
              <a16:creationId xmlns:a16="http://schemas.microsoft.com/office/drawing/2014/main" id="{00000000-0008-0000-0300-0000BB000000}"/>
            </a:ext>
          </a:extLst>
        </xdr:cNvPr>
        <xdr:cNvSpPr txBox="1"/>
      </xdr:nvSpPr>
      <xdr:spPr>
        <a:xfrm>
          <a:off x="5041900" y="13750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100,901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119735</xdr:rowOff>
    </xdr:from>
    <xdr:to>
      <xdr:col>24</xdr:col>
      <xdr:colOff>12700</xdr:colOff>
      <xdr:row>81</xdr:row>
      <xdr:rowOff>119735</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40071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152245</xdr:rowOff>
    </xdr:from>
    <xdr:to>
      <xdr:col>23</xdr:col>
      <xdr:colOff>133350</xdr:colOff>
      <xdr:row>81</xdr:row>
      <xdr:rowOff>161203</xdr:rowOff>
    </xdr:to>
    <xdr:cxnSp macro="">
      <xdr:nvCxnSpPr>
        <xdr:cNvPr id="189" name="直線コネクタ 188">
          <a:extLst>
            <a:ext uri="{FF2B5EF4-FFF2-40B4-BE49-F238E27FC236}">
              <a16:creationId xmlns:a16="http://schemas.microsoft.com/office/drawing/2014/main" id="{00000000-0008-0000-0300-0000BD000000}"/>
            </a:ext>
          </a:extLst>
        </xdr:cNvPr>
        <xdr:cNvCxnSpPr/>
      </xdr:nvCxnSpPr>
      <xdr:spPr>
        <a:xfrm flipV="1">
          <a:off x="4114800" y="14039695"/>
          <a:ext cx="838200" cy="89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165287</xdr:rowOff>
    </xdr:from>
    <xdr:ext cx="762000" cy="259045"/>
    <xdr:sp textlink="">
      <xdr:nvSpPr>
        <xdr:cNvPr id="190" name="人件費・物件費等の状況平均値テキスト">
          <a:extLst>
            <a:ext uri="{FF2B5EF4-FFF2-40B4-BE49-F238E27FC236}">
              <a16:creationId xmlns:a16="http://schemas.microsoft.com/office/drawing/2014/main" id="{00000000-0008-0000-0300-0000BE000000}"/>
            </a:ext>
          </a:extLst>
        </xdr:cNvPr>
        <xdr:cNvSpPr txBox="1"/>
      </xdr:nvSpPr>
      <xdr:spPr>
        <a:xfrm>
          <a:off x="5041900" y="14224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149,923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21760</xdr:rowOff>
    </xdr:from>
    <xdr:to>
      <xdr:col>23</xdr:col>
      <xdr:colOff>184150</xdr:colOff>
      <xdr:row>83</xdr:row>
      <xdr:rowOff>123360</xdr:rowOff>
    </xdr:to>
    <xdr:sp textlink="">
      <xdr:nvSpPr>
        <xdr:cNvPr id="191" name="フローチャート: 判断 190">
          <a:extLst>
            <a:ext uri="{FF2B5EF4-FFF2-40B4-BE49-F238E27FC236}">
              <a16:creationId xmlns:a16="http://schemas.microsoft.com/office/drawing/2014/main" id="{00000000-0008-0000-0300-0000BF000000}"/>
            </a:ext>
          </a:extLst>
        </xdr:cNvPr>
        <xdr:cNvSpPr/>
      </xdr:nvSpPr>
      <xdr:spPr>
        <a:xfrm>
          <a:off x="4902200" y="14252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146762</xdr:rowOff>
    </xdr:from>
    <xdr:to>
      <xdr:col>19</xdr:col>
      <xdr:colOff>133350</xdr:colOff>
      <xdr:row>81</xdr:row>
      <xdr:rowOff>161203</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3225800" y="14034212"/>
          <a:ext cx="889000" cy="14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23848</xdr:rowOff>
    </xdr:from>
    <xdr:to>
      <xdr:col>19</xdr:col>
      <xdr:colOff>184150</xdr:colOff>
      <xdr:row>83</xdr:row>
      <xdr:rowOff>125448</xdr:rowOff>
    </xdr:to>
    <xdr:sp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064000" y="14254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110225</xdr:rowOff>
    </xdr:from>
    <xdr:ext cx="736600" cy="259045"/>
    <xdr:sp textlink="">
      <xdr:nvSpPr>
        <xdr:cNvPr id="194" name="テキスト ボックス 193">
          <a:extLst>
            <a:ext uri="{FF2B5EF4-FFF2-40B4-BE49-F238E27FC236}">
              <a16:creationId xmlns:a16="http://schemas.microsoft.com/office/drawing/2014/main" id="{00000000-0008-0000-0300-0000C2000000}"/>
            </a:ext>
          </a:extLst>
        </xdr:cNvPr>
        <xdr:cNvSpPr txBox="1"/>
      </xdr:nvSpPr>
      <xdr:spPr>
        <a:xfrm>
          <a:off x="3733800" y="1434057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131691</xdr:rowOff>
    </xdr:from>
    <xdr:to>
      <xdr:col>15</xdr:col>
      <xdr:colOff>82550</xdr:colOff>
      <xdr:row>81</xdr:row>
      <xdr:rowOff>146762</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2336800" y="14019141"/>
          <a:ext cx="889000" cy="150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163850</xdr:rowOff>
    </xdr:from>
    <xdr:to>
      <xdr:col>15</xdr:col>
      <xdr:colOff>133350</xdr:colOff>
      <xdr:row>83</xdr:row>
      <xdr:rowOff>94000</xdr:rowOff>
    </xdr:to>
    <xdr:sp textlink="">
      <xdr:nvSpPr>
        <xdr:cNvPr id="196" name="フローチャート: 判断 195">
          <a:extLst>
            <a:ext uri="{FF2B5EF4-FFF2-40B4-BE49-F238E27FC236}">
              <a16:creationId xmlns:a16="http://schemas.microsoft.com/office/drawing/2014/main" id="{00000000-0008-0000-0300-0000C4000000}"/>
            </a:ext>
          </a:extLst>
        </xdr:cNvPr>
        <xdr:cNvSpPr/>
      </xdr:nvSpPr>
      <xdr:spPr>
        <a:xfrm>
          <a:off x="3175000" y="14222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78777</xdr:rowOff>
    </xdr:from>
    <xdr:ext cx="762000" cy="259045"/>
    <xdr:sp textlink="">
      <xdr:nvSpPr>
        <xdr:cNvPr id="197" name="テキスト ボックス 196">
          <a:extLst>
            <a:ext uri="{FF2B5EF4-FFF2-40B4-BE49-F238E27FC236}">
              <a16:creationId xmlns:a16="http://schemas.microsoft.com/office/drawing/2014/main" id="{00000000-0008-0000-0300-0000C5000000}"/>
            </a:ext>
          </a:extLst>
        </xdr:cNvPr>
        <xdr:cNvSpPr txBox="1"/>
      </xdr:nvSpPr>
      <xdr:spPr>
        <a:xfrm>
          <a:off x="2844800" y="14309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91376</xdr:rowOff>
    </xdr:from>
    <xdr:to>
      <xdr:col>11</xdr:col>
      <xdr:colOff>31750</xdr:colOff>
      <xdr:row>81</xdr:row>
      <xdr:rowOff>131691</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1447800" y="13978826"/>
          <a:ext cx="889000" cy="40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122920</xdr:rowOff>
    </xdr:from>
    <xdr:to>
      <xdr:col>11</xdr:col>
      <xdr:colOff>82550</xdr:colOff>
      <xdr:row>83</xdr:row>
      <xdr:rowOff>53070</xdr:rowOff>
    </xdr:to>
    <xdr:sp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2286000" y="14181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37847</xdr:rowOff>
    </xdr:from>
    <xdr:ext cx="762000" cy="259045"/>
    <xdr:sp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1955800" y="14268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63698</xdr:rowOff>
    </xdr:from>
    <xdr:to>
      <xdr:col>7</xdr:col>
      <xdr:colOff>31750</xdr:colOff>
      <xdr:row>82</xdr:row>
      <xdr:rowOff>165298</xdr:rowOff>
    </xdr:to>
    <xdr:sp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1397000" y="14122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150075</xdr:rowOff>
    </xdr:from>
    <xdr:ext cx="762000" cy="259045"/>
    <xdr:sp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066800" y="142089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101445</xdr:rowOff>
    </xdr:from>
    <xdr:to>
      <xdr:col>23</xdr:col>
      <xdr:colOff>184150</xdr:colOff>
      <xdr:row>82</xdr:row>
      <xdr:rowOff>31595</xdr:rowOff>
    </xdr:to>
    <xdr:sp textlink="">
      <xdr:nvSpPr>
        <xdr:cNvPr id="208" name="楕円 207">
          <a:extLst>
            <a:ext uri="{FF2B5EF4-FFF2-40B4-BE49-F238E27FC236}">
              <a16:creationId xmlns:a16="http://schemas.microsoft.com/office/drawing/2014/main" id="{00000000-0008-0000-0300-0000D0000000}"/>
            </a:ext>
          </a:extLst>
        </xdr:cNvPr>
        <xdr:cNvSpPr/>
      </xdr:nvSpPr>
      <xdr:spPr>
        <a:xfrm>
          <a:off x="4902200" y="13988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22722</xdr:rowOff>
    </xdr:from>
    <xdr:ext cx="762000" cy="259045"/>
    <xdr:sp textlink="">
      <xdr:nvSpPr>
        <xdr:cNvPr id="209" name="人件費・物件費等の状況該当値テキスト">
          <a:extLst>
            <a:ext uri="{FF2B5EF4-FFF2-40B4-BE49-F238E27FC236}">
              <a16:creationId xmlns:a16="http://schemas.microsoft.com/office/drawing/2014/main" id="{00000000-0008-0000-0300-0000D1000000}"/>
            </a:ext>
          </a:extLst>
        </xdr:cNvPr>
        <xdr:cNvSpPr txBox="1"/>
      </xdr:nvSpPr>
      <xdr:spPr>
        <a:xfrm>
          <a:off x="5041900" y="13910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106,290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110403</xdr:rowOff>
    </xdr:from>
    <xdr:to>
      <xdr:col>19</xdr:col>
      <xdr:colOff>184150</xdr:colOff>
      <xdr:row>82</xdr:row>
      <xdr:rowOff>40553</xdr:rowOff>
    </xdr:to>
    <xdr:sp textlink="">
      <xdr:nvSpPr>
        <xdr:cNvPr id="210" name="楕円 209">
          <a:extLst>
            <a:ext uri="{FF2B5EF4-FFF2-40B4-BE49-F238E27FC236}">
              <a16:creationId xmlns:a16="http://schemas.microsoft.com/office/drawing/2014/main" id="{00000000-0008-0000-0300-0000D2000000}"/>
            </a:ext>
          </a:extLst>
        </xdr:cNvPr>
        <xdr:cNvSpPr/>
      </xdr:nvSpPr>
      <xdr:spPr>
        <a:xfrm>
          <a:off x="4064000" y="13997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50730</xdr:rowOff>
    </xdr:from>
    <xdr:ext cx="736600" cy="259045"/>
    <xdr:sp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733800" y="137667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95962</xdr:rowOff>
    </xdr:from>
    <xdr:to>
      <xdr:col>15</xdr:col>
      <xdr:colOff>133350</xdr:colOff>
      <xdr:row>82</xdr:row>
      <xdr:rowOff>26112</xdr:rowOff>
    </xdr:to>
    <xdr:sp textlink="">
      <xdr:nvSpPr>
        <xdr:cNvPr id="212" name="楕円 211">
          <a:extLst>
            <a:ext uri="{FF2B5EF4-FFF2-40B4-BE49-F238E27FC236}">
              <a16:creationId xmlns:a16="http://schemas.microsoft.com/office/drawing/2014/main" id="{00000000-0008-0000-0300-0000D4000000}"/>
            </a:ext>
          </a:extLst>
        </xdr:cNvPr>
        <xdr:cNvSpPr/>
      </xdr:nvSpPr>
      <xdr:spPr>
        <a:xfrm>
          <a:off x="3175000" y="139834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36289</xdr:rowOff>
    </xdr:from>
    <xdr:ext cx="762000" cy="259045"/>
    <xdr:sp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2844800" y="137522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105,381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80891</xdr:rowOff>
    </xdr:from>
    <xdr:to>
      <xdr:col>11</xdr:col>
      <xdr:colOff>82550</xdr:colOff>
      <xdr:row>82</xdr:row>
      <xdr:rowOff>11041</xdr:rowOff>
    </xdr:to>
    <xdr:sp textlink="">
      <xdr:nvSpPr>
        <xdr:cNvPr id="214" name="楕円 213">
          <a:extLst>
            <a:ext uri="{FF2B5EF4-FFF2-40B4-BE49-F238E27FC236}">
              <a16:creationId xmlns:a16="http://schemas.microsoft.com/office/drawing/2014/main" id="{00000000-0008-0000-0300-0000D6000000}"/>
            </a:ext>
          </a:extLst>
        </xdr:cNvPr>
        <xdr:cNvSpPr/>
      </xdr:nvSpPr>
      <xdr:spPr>
        <a:xfrm>
          <a:off x="2286000" y="13968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21218</xdr:rowOff>
    </xdr:from>
    <xdr:ext cx="762000" cy="259045"/>
    <xdr:sp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1955800" y="137372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40576</xdr:rowOff>
    </xdr:from>
    <xdr:to>
      <xdr:col>7</xdr:col>
      <xdr:colOff>31750</xdr:colOff>
      <xdr:row>81</xdr:row>
      <xdr:rowOff>142176</xdr:rowOff>
    </xdr:to>
    <xdr:sp textlink="">
      <xdr:nvSpPr>
        <xdr:cNvPr id="216" name="楕円 215">
          <a:extLst>
            <a:ext uri="{FF2B5EF4-FFF2-40B4-BE49-F238E27FC236}">
              <a16:creationId xmlns:a16="http://schemas.microsoft.com/office/drawing/2014/main" id="{00000000-0008-0000-0300-0000D8000000}"/>
            </a:ext>
          </a:extLst>
        </xdr:cNvPr>
        <xdr:cNvSpPr/>
      </xdr:nvSpPr>
      <xdr:spPr>
        <a:xfrm>
          <a:off x="1397000" y="13928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152353</xdr:rowOff>
    </xdr:from>
    <xdr:ext cx="762000" cy="259045"/>
    <xdr:sp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066800" y="136969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textlink="">
      <xdr:nvSpPr>
        <xdr:cNvPr id="218" name="正方形/長方形 217">
          <a:extLst>
            <a:ext uri="{FF2B5EF4-FFF2-40B4-BE49-F238E27FC236}">
              <a16:creationId xmlns:a16="http://schemas.microsoft.com/office/drawing/2014/main" id="{00000000-0008-0000-0300-0000DA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[96.0]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textlink="">
      <xdr:nvSpPr>
        <xdr:cNvPr id="221" name="正方形/長方形 220">
          <a:extLst>
            <a:ext uri="{FF2B5EF4-FFF2-40B4-BE49-F238E27FC236}">
              <a16:creationId xmlns:a16="http://schemas.microsoft.com/office/drawing/2014/main" id="{00000000-0008-0000-0300-0000DD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textlink="">
      <xdr:nvSpPr>
        <xdr:cNvPr id="222" name="正方形/長方形 221">
          <a:extLst>
            <a:ext uri="{FF2B5EF4-FFF2-40B4-BE49-F238E27FC236}">
              <a16:creationId xmlns:a16="http://schemas.microsoft.com/office/drawing/2014/main" id="{00000000-0008-0000-0300-0000DE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textlink="">
      <xdr:nvSpPr>
        <xdr:cNvPr id="223" name="正方形/長方形 222">
          <a:extLst>
            <a:ext uri="{FF2B5EF4-FFF2-40B4-BE49-F238E27FC236}">
              <a16:creationId xmlns:a16="http://schemas.microsoft.com/office/drawing/2014/main" id="{00000000-0008-0000-0300-0000DF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textlink="">
      <xdr:nvSpPr>
        <xdr:cNvPr id="224" name="正方形/長方形 223">
          <a:extLst>
            <a:ext uri="{FF2B5EF4-FFF2-40B4-BE49-F238E27FC236}">
              <a16:creationId xmlns:a16="http://schemas.microsoft.com/office/drawing/2014/main" id="{00000000-0008-0000-0300-0000E0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textlink="">
      <xdr:nvSpPr>
        <xdr:cNvPr id="225" name="正方形/長方形 224">
          <a:extLst>
            <a:ext uri="{FF2B5EF4-FFF2-40B4-BE49-F238E27FC236}">
              <a16:creationId xmlns:a16="http://schemas.microsoft.com/office/drawing/2014/main" id="{00000000-0008-0000-0300-0000E1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textlink="">
      <xdr:nvSpPr>
        <xdr:cNvPr id="226" name="正方形/長方形 225">
          <a:extLst>
            <a:ext uri="{FF2B5EF4-FFF2-40B4-BE49-F238E27FC236}">
              <a16:creationId xmlns:a16="http://schemas.microsoft.com/office/drawing/2014/main" id="{00000000-0008-0000-0300-0000E2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textlink="">
      <xdr:nvSpPr>
        <xdr:cNvPr id="227" name="正方形/長方形 226">
          <a:extLst>
            <a:ext uri="{FF2B5EF4-FFF2-40B4-BE49-F238E27FC236}">
              <a16:creationId xmlns:a16="http://schemas.microsoft.com/office/drawing/2014/main" id="{00000000-0008-0000-0300-0000E3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textlink="">
      <xdr:nvSpPr>
        <xdr:cNvPr id="228" name="正方形/長方形 227">
          <a:extLst>
            <a:ext uri="{FF2B5EF4-FFF2-40B4-BE49-F238E27FC236}">
              <a16:creationId xmlns:a16="http://schemas.microsoft.com/office/drawing/2014/main" id="{00000000-0008-0000-0300-0000E4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textlink="">
      <xdr:nvSpPr>
        <xdr:cNvPr id="229" name="正方形/長方形 228">
          <a:extLst>
            <a:ext uri="{FF2B5EF4-FFF2-40B4-BE49-F238E27FC236}">
              <a16:creationId xmlns:a16="http://schemas.microsoft.com/office/drawing/2014/main" id="{00000000-0008-0000-0300-0000E5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textlink="" fLocksText="0">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ラスパイレス指数は、令和３年度以降、類似団体内平均値と比較すると低い水準で推移しています。令和５年度も、給与適正化によるカットに加え、全職員の給与</a:t>
          </a:r>
          <a:r>
            <a:rPr kumimoji="1" lang="en-US" altLang="ja-JP" sz="1300">
              <a:latin typeface="ＭＳ Ｐゴシック" panose="020B0600070205080204" pitchFamily="50" charset="-128"/>
              <a:ea typeface="ＭＳ Ｐゴシック" panose="020B0600070205080204" pitchFamily="50" charset="-128"/>
            </a:rPr>
            <a:t>2</a:t>
          </a:r>
          <a:r>
            <a:rPr kumimoji="1" lang="ja-JP" altLang="en-US" sz="1300">
              <a:latin typeface="ＭＳ Ｐゴシック" panose="020B0600070205080204" pitchFamily="50" charset="-128"/>
              <a:ea typeface="ＭＳ Ｐゴシック" panose="020B0600070205080204" pitchFamily="50" charset="-128"/>
            </a:rPr>
            <a:t>％カットにより、低い水準となっています。</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1" name="直線コネクタ 230">
          <a:extLst>
            <a:ext uri="{FF2B5EF4-FFF2-40B4-BE49-F238E27FC236}">
              <a16:creationId xmlns:a16="http://schemas.microsoft.com/office/drawing/2014/main" id="{00000000-0008-0000-0300-0000E7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textlink="">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textlink="">
      <xdr:nvSpPr>
        <xdr:cNvPr id="247" name="給与水準   （国との比較）グラフ枠">
          <a:extLst>
            <a:ext uri="{FF2B5EF4-FFF2-40B4-BE49-F238E27FC236}">
              <a16:creationId xmlns:a16="http://schemas.microsoft.com/office/drawing/2014/main" id="{00000000-0008-0000-0300-0000F7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28121</xdr:rowOff>
    </xdr:from>
    <xdr:to>
      <xdr:col>81</xdr:col>
      <xdr:colOff>44450</xdr:colOff>
      <xdr:row>89</xdr:row>
      <xdr:rowOff>138793</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flipV="1">
          <a:off x="17018000" y="13915571"/>
          <a:ext cx="0" cy="148227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110870</xdr:rowOff>
    </xdr:from>
    <xdr:ext cx="762000" cy="259045"/>
    <xdr:sp textlink="">
      <xdr:nvSpPr>
        <xdr:cNvPr id="249" name="給与水準   （国との比較）最小値テキスト">
          <a:extLst>
            <a:ext uri="{FF2B5EF4-FFF2-40B4-BE49-F238E27FC236}">
              <a16:creationId xmlns:a16="http://schemas.microsoft.com/office/drawing/2014/main" id="{00000000-0008-0000-0300-0000F9000000}"/>
            </a:ext>
          </a:extLst>
        </xdr:cNvPr>
        <xdr:cNvSpPr txBox="1"/>
      </xdr:nvSpPr>
      <xdr:spPr>
        <a:xfrm>
          <a:off x="17106900" y="15369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138793</xdr:rowOff>
    </xdr:from>
    <xdr:to>
      <xdr:col>81</xdr:col>
      <xdr:colOff>133350</xdr:colOff>
      <xdr:row>89</xdr:row>
      <xdr:rowOff>138793</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5397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114498</xdr:rowOff>
    </xdr:from>
    <xdr:ext cx="762000" cy="259045"/>
    <xdr:sp textlink="">
      <xdr:nvSpPr>
        <xdr:cNvPr id="251" name="給与水準   （国との比較）最大値テキスト">
          <a:extLst>
            <a:ext uri="{FF2B5EF4-FFF2-40B4-BE49-F238E27FC236}">
              <a16:creationId xmlns:a16="http://schemas.microsoft.com/office/drawing/2014/main" id="{00000000-0008-0000-0300-0000FB000000}"/>
            </a:ext>
          </a:extLst>
        </xdr:cNvPr>
        <xdr:cNvSpPr txBox="1"/>
      </xdr:nvSpPr>
      <xdr:spPr>
        <a:xfrm>
          <a:off x="17106900" y="136590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28121</xdr:rowOff>
    </xdr:from>
    <xdr:to>
      <xdr:col>81</xdr:col>
      <xdr:colOff>133350</xdr:colOff>
      <xdr:row>81</xdr:row>
      <xdr:rowOff>28121</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3915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84</xdr:row>
      <xdr:rowOff>30843</xdr:rowOff>
    </xdr:from>
    <xdr:to>
      <xdr:col>81</xdr:col>
      <xdr:colOff>44450</xdr:colOff>
      <xdr:row>84</xdr:row>
      <xdr:rowOff>117021</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6179800" y="14432643"/>
          <a:ext cx="838200" cy="8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159856</xdr:rowOff>
    </xdr:from>
    <xdr:ext cx="762000" cy="259045"/>
    <xdr:sp textlink="">
      <xdr:nvSpPr>
        <xdr:cNvPr id="254" name="給与水準   （国との比較）平均値テキスト">
          <a:extLst>
            <a:ext uri="{FF2B5EF4-FFF2-40B4-BE49-F238E27FC236}">
              <a16:creationId xmlns:a16="http://schemas.microsoft.com/office/drawing/2014/main" id="{00000000-0008-0000-0300-0000FE000000}"/>
            </a:ext>
          </a:extLst>
        </xdr:cNvPr>
        <xdr:cNvSpPr txBox="1"/>
      </xdr:nvSpPr>
      <xdr:spPr>
        <a:xfrm>
          <a:off x="17106900" y="1473310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16329</xdr:rowOff>
    </xdr:from>
    <xdr:to>
      <xdr:col>81</xdr:col>
      <xdr:colOff>95250</xdr:colOff>
      <xdr:row>86</xdr:row>
      <xdr:rowOff>117929</xdr:rowOff>
    </xdr:to>
    <xdr:sp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967200" y="14761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84</xdr:row>
      <xdr:rowOff>30843</xdr:rowOff>
    </xdr:from>
    <xdr:to>
      <xdr:col>77</xdr:col>
      <xdr:colOff>44450</xdr:colOff>
      <xdr:row>84</xdr:row>
      <xdr:rowOff>117021</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5290800" y="14432643"/>
          <a:ext cx="889000" cy="8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50800</xdr:rowOff>
    </xdr:from>
    <xdr:to>
      <xdr:col>77</xdr:col>
      <xdr:colOff>95250</xdr:colOff>
      <xdr:row>86</xdr:row>
      <xdr:rowOff>152400</xdr:rowOff>
    </xdr:to>
    <xdr:sp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129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137177</xdr:rowOff>
    </xdr:from>
    <xdr:ext cx="736600" cy="259045"/>
    <xdr:sp textlink="">
      <xdr:nvSpPr>
        <xdr:cNvPr id="258" name="テキスト ボックス 257">
          <a:extLst>
            <a:ext uri="{FF2B5EF4-FFF2-40B4-BE49-F238E27FC236}">
              <a16:creationId xmlns:a16="http://schemas.microsoft.com/office/drawing/2014/main" id="{00000000-0008-0000-0300-000002010000}"/>
            </a:ext>
          </a:extLst>
        </xdr:cNvPr>
        <xdr:cNvSpPr txBox="1"/>
      </xdr:nvSpPr>
      <xdr:spPr>
        <a:xfrm>
          <a:off x="15798800" y="14881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84</xdr:row>
      <xdr:rowOff>30843</xdr:rowOff>
    </xdr:from>
    <xdr:to>
      <xdr:col>72</xdr:col>
      <xdr:colOff>203200</xdr:colOff>
      <xdr:row>86</xdr:row>
      <xdr:rowOff>118836</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flipV="1">
          <a:off x="14401800" y="14432643"/>
          <a:ext cx="889000" cy="4308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68036</xdr:rowOff>
    </xdr:from>
    <xdr:to>
      <xdr:col>73</xdr:col>
      <xdr:colOff>44450</xdr:colOff>
      <xdr:row>86</xdr:row>
      <xdr:rowOff>169636</xdr:rowOff>
    </xdr:to>
    <xdr:sp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5240000" y="14812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154413</xdr:rowOff>
    </xdr:from>
    <xdr:ext cx="762000" cy="259045"/>
    <xdr:sp textlink="">
      <xdr:nvSpPr>
        <xdr:cNvPr id="261" name="テキスト ボックス 260">
          <a:extLst>
            <a:ext uri="{FF2B5EF4-FFF2-40B4-BE49-F238E27FC236}">
              <a16:creationId xmlns:a16="http://schemas.microsoft.com/office/drawing/2014/main" id="{00000000-0008-0000-0300-000005010000}"/>
            </a:ext>
          </a:extLst>
        </xdr:cNvPr>
        <xdr:cNvSpPr txBox="1"/>
      </xdr:nvSpPr>
      <xdr:spPr>
        <a:xfrm>
          <a:off x="14909800" y="14899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118836</xdr:rowOff>
    </xdr:from>
    <xdr:to>
      <xdr:col>68</xdr:col>
      <xdr:colOff>152400</xdr:colOff>
      <xdr:row>87</xdr:row>
      <xdr:rowOff>16329</xdr:rowOff>
    </xdr:to>
    <xdr:cxnSp macro="">
      <xdr:nvCxnSpPr>
        <xdr:cNvPr id="262" name="直線コネクタ 261">
          <a:extLst>
            <a:ext uri="{FF2B5EF4-FFF2-40B4-BE49-F238E27FC236}">
              <a16:creationId xmlns:a16="http://schemas.microsoft.com/office/drawing/2014/main" id="{00000000-0008-0000-0300-000006010000}"/>
            </a:ext>
          </a:extLst>
        </xdr:cNvPr>
        <xdr:cNvCxnSpPr/>
      </xdr:nvCxnSpPr>
      <xdr:spPr>
        <a:xfrm flipV="1">
          <a:off x="13512800" y="14863536"/>
          <a:ext cx="889000" cy="689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50800</xdr:rowOff>
    </xdr:from>
    <xdr:to>
      <xdr:col>68</xdr:col>
      <xdr:colOff>203200</xdr:colOff>
      <xdr:row>86</xdr:row>
      <xdr:rowOff>152400</xdr:rowOff>
    </xdr:to>
    <xdr:sp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4351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162577</xdr:rowOff>
    </xdr:from>
    <xdr:ext cx="762000" cy="259045"/>
    <xdr:sp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4020800" y="1456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85271</xdr:rowOff>
    </xdr:from>
    <xdr:to>
      <xdr:col>64</xdr:col>
      <xdr:colOff>152400</xdr:colOff>
      <xdr:row>87</xdr:row>
      <xdr:rowOff>15421</xdr:rowOff>
    </xdr:to>
    <xdr:sp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3462000" y="14829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25598</xdr:rowOff>
    </xdr:from>
    <xdr:ext cx="762000" cy="259045"/>
    <xdr:sp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3131800" y="14598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83</xdr:row>
      <xdr:rowOff>151493</xdr:rowOff>
    </xdr:from>
    <xdr:to>
      <xdr:col>81</xdr:col>
      <xdr:colOff>95250</xdr:colOff>
      <xdr:row>84</xdr:row>
      <xdr:rowOff>81643</xdr:rowOff>
    </xdr:to>
    <xdr:sp textlink="">
      <xdr:nvSpPr>
        <xdr:cNvPr id="272" name="楕円 271">
          <a:extLst>
            <a:ext uri="{FF2B5EF4-FFF2-40B4-BE49-F238E27FC236}">
              <a16:creationId xmlns:a16="http://schemas.microsoft.com/office/drawing/2014/main" id="{00000000-0008-0000-0300-000010010000}"/>
            </a:ext>
          </a:extLst>
        </xdr:cNvPr>
        <xdr:cNvSpPr/>
      </xdr:nvSpPr>
      <xdr:spPr>
        <a:xfrm>
          <a:off x="16967200" y="14381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82</xdr:row>
      <xdr:rowOff>168020</xdr:rowOff>
    </xdr:from>
    <xdr:ext cx="762000" cy="259045"/>
    <xdr:sp textlink="">
      <xdr:nvSpPr>
        <xdr:cNvPr id="273" name="給与水準   （国との比較）該当値テキスト">
          <a:extLst>
            <a:ext uri="{FF2B5EF4-FFF2-40B4-BE49-F238E27FC236}">
              <a16:creationId xmlns:a16="http://schemas.microsoft.com/office/drawing/2014/main" id="{00000000-0008-0000-0300-000011010000}"/>
            </a:ext>
          </a:extLst>
        </xdr:cNvPr>
        <xdr:cNvSpPr txBox="1"/>
      </xdr:nvSpPr>
      <xdr:spPr>
        <a:xfrm>
          <a:off x="17106900" y="14226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84</xdr:row>
      <xdr:rowOff>66221</xdr:rowOff>
    </xdr:from>
    <xdr:to>
      <xdr:col>77</xdr:col>
      <xdr:colOff>95250</xdr:colOff>
      <xdr:row>84</xdr:row>
      <xdr:rowOff>167821</xdr:rowOff>
    </xdr:to>
    <xdr:sp textlink="">
      <xdr:nvSpPr>
        <xdr:cNvPr id="274" name="楕円 273">
          <a:extLst>
            <a:ext uri="{FF2B5EF4-FFF2-40B4-BE49-F238E27FC236}">
              <a16:creationId xmlns:a16="http://schemas.microsoft.com/office/drawing/2014/main" id="{00000000-0008-0000-0300-000012010000}"/>
            </a:ext>
          </a:extLst>
        </xdr:cNvPr>
        <xdr:cNvSpPr/>
      </xdr:nvSpPr>
      <xdr:spPr>
        <a:xfrm>
          <a:off x="16129000" y="144680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6548</xdr:rowOff>
    </xdr:from>
    <xdr:ext cx="736600" cy="259045"/>
    <xdr:sp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5798800" y="142368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83</xdr:row>
      <xdr:rowOff>151493</xdr:rowOff>
    </xdr:from>
    <xdr:to>
      <xdr:col>73</xdr:col>
      <xdr:colOff>44450</xdr:colOff>
      <xdr:row>84</xdr:row>
      <xdr:rowOff>81643</xdr:rowOff>
    </xdr:to>
    <xdr:sp textlink="">
      <xdr:nvSpPr>
        <xdr:cNvPr id="276" name="楕円 275">
          <a:extLst>
            <a:ext uri="{FF2B5EF4-FFF2-40B4-BE49-F238E27FC236}">
              <a16:creationId xmlns:a16="http://schemas.microsoft.com/office/drawing/2014/main" id="{00000000-0008-0000-0300-000014010000}"/>
            </a:ext>
          </a:extLst>
        </xdr:cNvPr>
        <xdr:cNvSpPr/>
      </xdr:nvSpPr>
      <xdr:spPr>
        <a:xfrm>
          <a:off x="15240000" y="14381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82</xdr:row>
      <xdr:rowOff>91820</xdr:rowOff>
    </xdr:from>
    <xdr:ext cx="762000" cy="259045"/>
    <xdr:sp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909800" y="141507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68036</xdr:rowOff>
    </xdr:from>
    <xdr:to>
      <xdr:col>68</xdr:col>
      <xdr:colOff>203200</xdr:colOff>
      <xdr:row>86</xdr:row>
      <xdr:rowOff>169636</xdr:rowOff>
    </xdr:to>
    <xdr:sp textlink="">
      <xdr:nvSpPr>
        <xdr:cNvPr id="278" name="楕円 277">
          <a:extLst>
            <a:ext uri="{FF2B5EF4-FFF2-40B4-BE49-F238E27FC236}">
              <a16:creationId xmlns:a16="http://schemas.microsoft.com/office/drawing/2014/main" id="{00000000-0008-0000-0300-000016010000}"/>
            </a:ext>
          </a:extLst>
        </xdr:cNvPr>
        <xdr:cNvSpPr/>
      </xdr:nvSpPr>
      <xdr:spPr>
        <a:xfrm>
          <a:off x="14351000" y="14812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154413</xdr:rowOff>
    </xdr:from>
    <xdr:ext cx="762000" cy="259045"/>
    <xdr:sp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020800" y="14899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136979</xdr:rowOff>
    </xdr:from>
    <xdr:to>
      <xdr:col>64</xdr:col>
      <xdr:colOff>152400</xdr:colOff>
      <xdr:row>87</xdr:row>
      <xdr:rowOff>67129</xdr:rowOff>
    </xdr:to>
    <xdr:sp textlink="">
      <xdr:nvSpPr>
        <xdr:cNvPr id="280" name="楕円 279">
          <a:extLst>
            <a:ext uri="{FF2B5EF4-FFF2-40B4-BE49-F238E27FC236}">
              <a16:creationId xmlns:a16="http://schemas.microsoft.com/office/drawing/2014/main" id="{00000000-0008-0000-0300-000018010000}"/>
            </a:ext>
          </a:extLst>
        </xdr:cNvPr>
        <xdr:cNvSpPr/>
      </xdr:nvSpPr>
      <xdr:spPr>
        <a:xfrm>
          <a:off x="13462000" y="148816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51906</xdr:rowOff>
    </xdr:from>
    <xdr:ext cx="762000" cy="259045"/>
    <xdr:sp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131800" y="149680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textlink="">
      <xdr:nvSpPr>
        <xdr:cNvPr id="282" name="正方形/長方形 281">
          <a:extLst>
            <a:ext uri="{FF2B5EF4-FFF2-40B4-BE49-F238E27FC236}">
              <a16:creationId xmlns:a16="http://schemas.microsoft.com/office/drawing/2014/main" id="{00000000-0008-0000-0300-00001A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[6.74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textlink="">
      <xdr:nvSpPr>
        <xdr:cNvPr id="285" name="正方形/長方形 284">
          <a:extLst>
            <a:ext uri="{FF2B5EF4-FFF2-40B4-BE49-F238E27FC236}">
              <a16:creationId xmlns:a16="http://schemas.microsoft.com/office/drawing/2014/main" id="{00000000-0008-0000-0300-00001D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textlink="">
      <xdr:nvSpPr>
        <xdr:cNvPr id="286" name="正方形/長方形 285">
          <a:extLst>
            <a:ext uri="{FF2B5EF4-FFF2-40B4-BE49-F238E27FC236}">
              <a16:creationId xmlns:a16="http://schemas.microsoft.com/office/drawing/2014/main" id="{00000000-0008-0000-0300-00001E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textlink="">
      <xdr:nvSpPr>
        <xdr:cNvPr id="287" name="正方形/長方形 286">
          <a:extLst>
            <a:ext uri="{FF2B5EF4-FFF2-40B4-BE49-F238E27FC236}">
              <a16:creationId xmlns:a16="http://schemas.microsoft.com/office/drawing/2014/main" id="{00000000-0008-0000-0300-00001F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textlink="">
      <xdr:nvSpPr>
        <xdr:cNvPr id="288" name="正方形/長方形 287">
          <a:extLst>
            <a:ext uri="{FF2B5EF4-FFF2-40B4-BE49-F238E27FC236}">
              <a16:creationId xmlns:a16="http://schemas.microsoft.com/office/drawing/2014/main" id="{00000000-0008-0000-0300-000020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textlink="">
      <xdr:nvSpPr>
        <xdr:cNvPr id="289" name="正方形/長方形 288">
          <a:extLst>
            <a:ext uri="{FF2B5EF4-FFF2-40B4-BE49-F238E27FC236}">
              <a16:creationId xmlns:a16="http://schemas.microsoft.com/office/drawing/2014/main" id="{00000000-0008-0000-0300-000021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textlink="">
      <xdr:nvSpPr>
        <xdr:cNvPr id="290" name="正方形/長方形 289">
          <a:extLst>
            <a:ext uri="{FF2B5EF4-FFF2-40B4-BE49-F238E27FC236}">
              <a16:creationId xmlns:a16="http://schemas.microsoft.com/office/drawing/2014/main" id="{00000000-0008-0000-0300-000022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textlink="">
      <xdr:nvSpPr>
        <xdr:cNvPr id="291" name="正方形/長方形 290">
          <a:extLst>
            <a:ext uri="{FF2B5EF4-FFF2-40B4-BE49-F238E27FC236}">
              <a16:creationId xmlns:a16="http://schemas.microsoft.com/office/drawing/2014/main" id="{00000000-0008-0000-0300-000023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textlink="">
      <xdr:nvSpPr>
        <xdr:cNvPr id="292" name="正方形/長方形 291">
          <a:extLst>
            <a:ext uri="{FF2B5EF4-FFF2-40B4-BE49-F238E27FC236}">
              <a16:creationId xmlns:a16="http://schemas.microsoft.com/office/drawing/2014/main" id="{00000000-0008-0000-0300-000024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textlink="">
      <xdr:nvSpPr>
        <xdr:cNvPr id="293" name="正方形/長方形 292">
          <a:extLst>
            <a:ext uri="{FF2B5EF4-FFF2-40B4-BE49-F238E27FC236}">
              <a16:creationId xmlns:a16="http://schemas.microsoft.com/office/drawing/2014/main" id="{00000000-0008-0000-0300-000025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textlink="" fLocksText="0">
      <xdr:nvSpPr>
        <xdr:cNvPr id="294" name="テキスト ボックス 293">
          <a:extLst>
            <a:ext uri="{FF2B5EF4-FFF2-40B4-BE49-F238E27FC236}">
              <a16:creationId xmlns:a16="http://schemas.microsoft.com/office/drawing/2014/main" id="{00000000-0008-0000-0300-000026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人口千人当たりの職員数は、類似団体内平均値と比較すると低い水準で推移しています。これは、これまで定員適正化計画等により職員数の削減に取り組んできた結果によるものなどと分析しています。</a:t>
          </a:r>
        </a:p>
      </xdr:txBody>
    </xdr:sp>
    <xdr:clientData/>
  </xdr:twoCellAnchor>
  <xdr:oneCellAnchor>
    <xdr:from>
      <xdr:col>61</xdr:col>
      <xdr:colOff>6350</xdr:colOff>
      <xdr:row>54</xdr:row>
      <xdr:rowOff>139700</xdr:rowOff>
    </xdr:from>
    <xdr:ext cx="349839" cy="225703"/>
    <xdr:sp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textlink="">
      <xdr:nvSpPr>
        <xdr:cNvPr id="310" name="定員管理の状況グラフ枠">
          <a:extLst>
            <a:ext uri="{FF2B5EF4-FFF2-40B4-BE49-F238E27FC236}">
              <a16:creationId xmlns:a16="http://schemas.microsoft.com/office/drawing/2014/main" id="{00000000-0008-0000-0300-000036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23919</xdr:rowOff>
    </xdr:from>
    <xdr:to>
      <xdr:col>81</xdr:col>
      <xdr:colOff>44450</xdr:colOff>
      <xdr:row>68</xdr:row>
      <xdr:rowOff>35243</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flipV="1">
          <a:off x="17018000" y="10139469"/>
          <a:ext cx="0" cy="155437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68</xdr:row>
      <xdr:rowOff>7320</xdr:rowOff>
    </xdr:from>
    <xdr:ext cx="762000" cy="259045"/>
    <xdr:sp textlink="">
      <xdr:nvSpPr>
        <xdr:cNvPr id="312" name="定員管理の状況最小値テキスト">
          <a:extLst>
            <a:ext uri="{FF2B5EF4-FFF2-40B4-BE49-F238E27FC236}">
              <a16:creationId xmlns:a16="http://schemas.microsoft.com/office/drawing/2014/main" id="{00000000-0008-0000-0300-000038010000}"/>
            </a:ext>
          </a:extLst>
        </xdr:cNvPr>
        <xdr:cNvSpPr txBox="1"/>
      </xdr:nvSpPr>
      <xdr:spPr>
        <a:xfrm>
          <a:off x="17106900" y="11665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68</xdr:row>
      <xdr:rowOff>35243</xdr:rowOff>
    </xdr:from>
    <xdr:to>
      <xdr:col>81</xdr:col>
      <xdr:colOff>133350</xdr:colOff>
      <xdr:row>68</xdr:row>
      <xdr:rowOff>35243</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929100" y="11693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110296</xdr:rowOff>
    </xdr:from>
    <xdr:ext cx="762000" cy="259045"/>
    <xdr:sp textlink="">
      <xdr:nvSpPr>
        <xdr:cNvPr id="314" name="定員管理の状況最大値テキスト">
          <a:extLst>
            <a:ext uri="{FF2B5EF4-FFF2-40B4-BE49-F238E27FC236}">
              <a16:creationId xmlns:a16="http://schemas.microsoft.com/office/drawing/2014/main" id="{00000000-0008-0000-0300-00003A010000}"/>
            </a:ext>
          </a:extLst>
        </xdr:cNvPr>
        <xdr:cNvSpPr txBox="1"/>
      </xdr:nvSpPr>
      <xdr:spPr>
        <a:xfrm>
          <a:off x="17106900" y="98829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23919</xdr:rowOff>
    </xdr:from>
    <xdr:to>
      <xdr:col>81</xdr:col>
      <xdr:colOff>133350</xdr:colOff>
      <xdr:row>59</xdr:row>
      <xdr:rowOff>23919</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01394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73131</xdr:rowOff>
    </xdr:from>
    <xdr:to>
      <xdr:col>81</xdr:col>
      <xdr:colOff>44450</xdr:colOff>
      <xdr:row>61</xdr:row>
      <xdr:rowOff>83185</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6179800" y="10531581"/>
          <a:ext cx="8382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62</xdr:row>
      <xdr:rowOff>3933</xdr:rowOff>
    </xdr:from>
    <xdr:ext cx="762000" cy="259045"/>
    <xdr:sp textlink="">
      <xdr:nvSpPr>
        <xdr:cNvPr id="317" name="定員管理の状況平均値テキスト">
          <a:extLst>
            <a:ext uri="{FF2B5EF4-FFF2-40B4-BE49-F238E27FC236}">
              <a16:creationId xmlns:a16="http://schemas.microsoft.com/office/drawing/2014/main" id="{00000000-0008-0000-0300-00003D010000}"/>
            </a:ext>
          </a:extLst>
        </xdr:cNvPr>
        <xdr:cNvSpPr txBox="1"/>
      </xdr:nvSpPr>
      <xdr:spPr>
        <a:xfrm>
          <a:off x="17106900" y="106338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31856</xdr:rowOff>
    </xdr:from>
    <xdr:to>
      <xdr:col>81</xdr:col>
      <xdr:colOff>95250</xdr:colOff>
      <xdr:row>62</xdr:row>
      <xdr:rowOff>133456</xdr:rowOff>
    </xdr:to>
    <xdr:sp textlink="">
      <xdr:nvSpPr>
        <xdr:cNvPr id="318" name="フローチャート: 判断 317">
          <a:extLst>
            <a:ext uri="{FF2B5EF4-FFF2-40B4-BE49-F238E27FC236}">
              <a16:creationId xmlns:a16="http://schemas.microsoft.com/office/drawing/2014/main" id="{00000000-0008-0000-0300-00003E010000}"/>
            </a:ext>
          </a:extLst>
        </xdr:cNvPr>
        <xdr:cNvSpPr/>
      </xdr:nvSpPr>
      <xdr:spPr>
        <a:xfrm>
          <a:off x="16967200" y="10661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61</xdr:row>
      <xdr:rowOff>36936</xdr:rowOff>
    </xdr:from>
    <xdr:to>
      <xdr:col>77</xdr:col>
      <xdr:colOff>44450</xdr:colOff>
      <xdr:row>61</xdr:row>
      <xdr:rowOff>73131</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5290800" y="10495386"/>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62</xdr:row>
      <xdr:rowOff>29845</xdr:rowOff>
    </xdr:from>
    <xdr:to>
      <xdr:col>77</xdr:col>
      <xdr:colOff>95250</xdr:colOff>
      <xdr:row>62</xdr:row>
      <xdr:rowOff>131445</xdr:rowOff>
    </xdr:to>
    <xdr:sp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129000" y="10659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116222</xdr:rowOff>
    </xdr:from>
    <xdr:ext cx="736600" cy="259045"/>
    <xdr:sp textlink="">
      <xdr:nvSpPr>
        <xdr:cNvPr id="321" name="テキスト ボックス 320">
          <a:extLst>
            <a:ext uri="{FF2B5EF4-FFF2-40B4-BE49-F238E27FC236}">
              <a16:creationId xmlns:a16="http://schemas.microsoft.com/office/drawing/2014/main" id="{00000000-0008-0000-0300-000041010000}"/>
            </a:ext>
          </a:extLst>
        </xdr:cNvPr>
        <xdr:cNvSpPr txBox="1"/>
      </xdr:nvSpPr>
      <xdr:spPr>
        <a:xfrm>
          <a:off x="15798800" y="107461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61</xdr:row>
      <xdr:rowOff>26881</xdr:rowOff>
    </xdr:from>
    <xdr:to>
      <xdr:col>72</xdr:col>
      <xdr:colOff>203200</xdr:colOff>
      <xdr:row>61</xdr:row>
      <xdr:rowOff>36936</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4401800" y="10485331"/>
          <a:ext cx="889000" cy="10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62</xdr:row>
      <xdr:rowOff>13758</xdr:rowOff>
    </xdr:from>
    <xdr:to>
      <xdr:col>73</xdr:col>
      <xdr:colOff>44450</xdr:colOff>
      <xdr:row>62</xdr:row>
      <xdr:rowOff>115358</xdr:rowOff>
    </xdr:to>
    <xdr:sp textlink="">
      <xdr:nvSpPr>
        <xdr:cNvPr id="323" name="フローチャート: 判断 322">
          <a:extLst>
            <a:ext uri="{FF2B5EF4-FFF2-40B4-BE49-F238E27FC236}">
              <a16:creationId xmlns:a16="http://schemas.microsoft.com/office/drawing/2014/main" id="{00000000-0008-0000-0300-000043010000}"/>
            </a:ext>
          </a:extLst>
        </xdr:cNvPr>
        <xdr:cNvSpPr/>
      </xdr:nvSpPr>
      <xdr:spPr>
        <a:xfrm>
          <a:off x="15240000" y="10643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100135</xdr:rowOff>
    </xdr:from>
    <xdr:ext cx="762000" cy="259045"/>
    <xdr:sp textlink="">
      <xdr:nvSpPr>
        <xdr:cNvPr id="324" name="テキスト ボックス 323">
          <a:extLst>
            <a:ext uri="{FF2B5EF4-FFF2-40B4-BE49-F238E27FC236}">
              <a16:creationId xmlns:a16="http://schemas.microsoft.com/office/drawing/2014/main" id="{00000000-0008-0000-0300-000044010000}"/>
            </a:ext>
          </a:extLst>
        </xdr:cNvPr>
        <xdr:cNvSpPr txBox="1"/>
      </xdr:nvSpPr>
      <xdr:spPr>
        <a:xfrm>
          <a:off x="14909800" y="107300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61</xdr:row>
      <xdr:rowOff>24871</xdr:rowOff>
    </xdr:from>
    <xdr:to>
      <xdr:col>68</xdr:col>
      <xdr:colOff>152400</xdr:colOff>
      <xdr:row>61</xdr:row>
      <xdr:rowOff>26881</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3512800" y="10483321"/>
          <a:ext cx="889000" cy="2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147003</xdr:rowOff>
    </xdr:from>
    <xdr:to>
      <xdr:col>68</xdr:col>
      <xdr:colOff>203200</xdr:colOff>
      <xdr:row>62</xdr:row>
      <xdr:rowOff>77153</xdr:rowOff>
    </xdr:to>
    <xdr:sp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4351000" y="10605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61930</xdr:rowOff>
    </xdr:from>
    <xdr:ext cx="762000" cy="259045"/>
    <xdr:sp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4020800" y="106918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167111</xdr:rowOff>
    </xdr:from>
    <xdr:to>
      <xdr:col>64</xdr:col>
      <xdr:colOff>152400</xdr:colOff>
      <xdr:row>62</xdr:row>
      <xdr:rowOff>97261</xdr:rowOff>
    </xdr:to>
    <xdr:sp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3462000" y="1062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82038</xdr:rowOff>
    </xdr:from>
    <xdr:ext cx="762000" cy="259045"/>
    <xdr:sp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3131800" y="107119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32385</xdr:rowOff>
    </xdr:from>
    <xdr:to>
      <xdr:col>81</xdr:col>
      <xdr:colOff>95250</xdr:colOff>
      <xdr:row>61</xdr:row>
      <xdr:rowOff>133985</xdr:rowOff>
    </xdr:to>
    <xdr:sp textlink="">
      <xdr:nvSpPr>
        <xdr:cNvPr id="335" name="楕円 334">
          <a:extLst>
            <a:ext uri="{FF2B5EF4-FFF2-40B4-BE49-F238E27FC236}">
              <a16:creationId xmlns:a16="http://schemas.microsoft.com/office/drawing/2014/main" id="{00000000-0008-0000-0300-00004F010000}"/>
            </a:ext>
          </a:extLst>
        </xdr:cNvPr>
        <xdr:cNvSpPr/>
      </xdr:nvSpPr>
      <xdr:spPr>
        <a:xfrm>
          <a:off x="16967200" y="10490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60</xdr:row>
      <xdr:rowOff>48912</xdr:rowOff>
    </xdr:from>
    <xdr:ext cx="762000" cy="259045"/>
    <xdr:sp textlink="">
      <xdr:nvSpPr>
        <xdr:cNvPr id="336" name="定員管理の状況該当値テキスト">
          <a:extLst>
            <a:ext uri="{FF2B5EF4-FFF2-40B4-BE49-F238E27FC236}">
              <a16:creationId xmlns:a16="http://schemas.microsoft.com/office/drawing/2014/main" id="{00000000-0008-0000-0300-000050010000}"/>
            </a:ext>
          </a:extLst>
        </xdr:cNvPr>
        <xdr:cNvSpPr txBox="1"/>
      </xdr:nvSpPr>
      <xdr:spPr>
        <a:xfrm>
          <a:off x="17106900" y="103359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22331</xdr:rowOff>
    </xdr:from>
    <xdr:to>
      <xdr:col>77</xdr:col>
      <xdr:colOff>95250</xdr:colOff>
      <xdr:row>61</xdr:row>
      <xdr:rowOff>123931</xdr:rowOff>
    </xdr:to>
    <xdr:sp textlink="">
      <xdr:nvSpPr>
        <xdr:cNvPr id="337" name="楕円 336">
          <a:extLst>
            <a:ext uri="{FF2B5EF4-FFF2-40B4-BE49-F238E27FC236}">
              <a16:creationId xmlns:a16="http://schemas.microsoft.com/office/drawing/2014/main" id="{00000000-0008-0000-0300-000051010000}"/>
            </a:ext>
          </a:extLst>
        </xdr:cNvPr>
        <xdr:cNvSpPr/>
      </xdr:nvSpPr>
      <xdr:spPr>
        <a:xfrm>
          <a:off x="16129000" y="10480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134108</xdr:rowOff>
    </xdr:from>
    <xdr:ext cx="736600" cy="259045"/>
    <xdr:sp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798800" y="1024965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60</xdr:row>
      <xdr:rowOff>157586</xdr:rowOff>
    </xdr:from>
    <xdr:to>
      <xdr:col>73</xdr:col>
      <xdr:colOff>44450</xdr:colOff>
      <xdr:row>61</xdr:row>
      <xdr:rowOff>87736</xdr:rowOff>
    </xdr:to>
    <xdr:sp textlink="">
      <xdr:nvSpPr>
        <xdr:cNvPr id="339" name="楕円 338">
          <a:extLst>
            <a:ext uri="{FF2B5EF4-FFF2-40B4-BE49-F238E27FC236}">
              <a16:creationId xmlns:a16="http://schemas.microsoft.com/office/drawing/2014/main" id="{00000000-0008-0000-0300-000053010000}"/>
            </a:ext>
          </a:extLst>
        </xdr:cNvPr>
        <xdr:cNvSpPr/>
      </xdr:nvSpPr>
      <xdr:spPr>
        <a:xfrm>
          <a:off x="15240000" y="10444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97913</xdr:rowOff>
    </xdr:from>
    <xdr:ext cx="762000" cy="259045"/>
    <xdr:sp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909800" y="102134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60</xdr:row>
      <xdr:rowOff>147531</xdr:rowOff>
    </xdr:from>
    <xdr:to>
      <xdr:col>68</xdr:col>
      <xdr:colOff>203200</xdr:colOff>
      <xdr:row>61</xdr:row>
      <xdr:rowOff>77681</xdr:rowOff>
    </xdr:to>
    <xdr:sp textlink="">
      <xdr:nvSpPr>
        <xdr:cNvPr id="341" name="楕円 340">
          <a:extLst>
            <a:ext uri="{FF2B5EF4-FFF2-40B4-BE49-F238E27FC236}">
              <a16:creationId xmlns:a16="http://schemas.microsoft.com/office/drawing/2014/main" id="{00000000-0008-0000-0300-000055010000}"/>
            </a:ext>
          </a:extLst>
        </xdr:cNvPr>
        <xdr:cNvSpPr/>
      </xdr:nvSpPr>
      <xdr:spPr>
        <a:xfrm>
          <a:off x="14351000" y="10434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87858</xdr:rowOff>
    </xdr:from>
    <xdr:ext cx="762000" cy="259045"/>
    <xdr:sp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020800" y="102034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145521</xdr:rowOff>
    </xdr:from>
    <xdr:to>
      <xdr:col>64</xdr:col>
      <xdr:colOff>152400</xdr:colOff>
      <xdr:row>61</xdr:row>
      <xdr:rowOff>75671</xdr:rowOff>
    </xdr:to>
    <xdr:sp textlink="">
      <xdr:nvSpPr>
        <xdr:cNvPr id="343" name="楕円 342">
          <a:extLst>
            <a:ext uri="{FF2B5EF4-FFF2-40B4-BE49-F238E27FC236}">
              <a16:creationId xmlns:a16="http://schemas.microsoft.com/office/drawing/2014/main" id="{00000000-0008-0000-0300-000057010000}"/>
            </a:ext>
          </a:extLst>
        </xdr:cNvPr>
        <xdr:cNvSpPr/>
      </xdr:nvSpPr>
      <xdr:spPr>
        <a:xfrm>
          <a:off x="13462000" y="104325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85848</xdr:rowOff>
    </xdr:from>
    <xdr:ext cx="762000" cy="259045"/>
    <xdr:sp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3131800" y="102013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textlink="">
      <xdr:nvSpPr>
        <xdr:cNvPr id="345" name="正方形/長方形 344">
          <a:extLst>
            <a:ext uri="{FF2B5EF4-FFF2-40B4-BE49-F238E27FC236}">
              <a16:creationId xmlns:a16="http://schemas.microsoft.com/office/drawing/2014/main" id="{00000000-0008-0000-0300-000059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[15.5%]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textlink="">
      <xdr:nvSpPr>
        <xdr:cNvPr id="348" name="正方形/長方形 347">
          <a:extLst>
            <a:ext uri="{FF2B5EF4-FFF2-40B4-BE49-F238E27FC236}">
              <a16:creationId xmlns:a16="http://schemas.microsoft.com/office/drawing/2014/main" id="{00000000-0008-0000-0300-00005C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textlink="">
      <xdr:nvSpPr>
        <xdr:cNvPr id="349" name="正方形/長方形 348">
          <a:extLst>
            <a:ext uri="{FF2B5EF4-FFF2-40B4-BE49-F238E27FC236}">
              <a16:creationId xmlns:a16="http://schemas.microsoft.com/office/drawing/2014/main" id="{00000000-0008-0000-0300-00005D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textlink="">
      <xdr:nvSpPr>
        <xdr:cNvPr id="350" name="正方形/長方形 349">
          <a:extLst>
            <a:ext uri="{FF2B5EF4-FFF2-40B4-BE49-F238E27FC236}">
              <a16:creationId xmlns:a16="http://schemas.microsoft.com/office/drawing/2014/main" id="{00000000-0008-0000-0300-00005E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textlink="">
      <xdr:nvSpPr>
        <xdr:cNvPr id="351" name="正方形/長方形 350">
          <a:extLst>
            <a:ext uri="{FF2B5EF4-FFF2-40B4-BE49-F238E27FC236}">
              <a16:creationId xmlns:a16="http://schemas.microsoft.com/office/drawing/2014/main" id="{00000000-0008-0000-0300-00005F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textlink="">
      <xdr:nvSpPr>
        <xdr:cNvPr id="352" name="正方形/長方形 351">
          <a:extLst>
            <a:ext uri="{FF2B5EF4-FFF2-40B4-BE49-F238E27FC236}">
              <a16:creationId xmlns:a16="http://schemas.microsoft.com/office/drawing/2014/main" id="{00000000-0008-0000-0300-000060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textlink="">
      <xdr:nvSpPr>
        <xdr:cNvPr id="353" name="正方形/長方形 352">
          <a:extLst>
            <a:ext uri="{FF2B5EF4-FFF2-40B4-BE49-F238E27FC236}">
              <a16:creationId xmlns:a16="http://schemas.microsoft.com/office/drawing/2014/main" id="{00000000-0008-0000-0300-000061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textlink="">
      <xdr:nvSpPr>
        <xdr:cNvPr id="354" name="正方形/長方形 353">
          <a:extLst>
            <a:ext uri="{FF2B5EF4-FFF2-40B4-BE49-F238E27FC236}">
              <a16:creationId xmlns:a16="http://schemas.microsoft.com/office/drawing/2014/main" id="{00000000-0008-0000-0300-000062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textlink="">
      <xdr:nvSpPr>
        <xdr:cNvPr id="355" name="正方形/長方形 354">
          <a:extLst>
            <a:ext uri="{FF2B5EF4-FFF2-40B4-BE49-F238E27FC236}">
              <a16:creationId xmlns:a16="http://schemas.microsoft.com/office/drawing/2014/main" id="{00000000-0008-0000-0300-000063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textlink="">
      <xdr:nvSpPr>
        <xdr:cNvPr id="356" name="正方形/長方形 355">
          <a:extLst>
            <a:ext uri="{FF2B5EF4-FFF2-40B4-BE49-F238E27FC236}">
              <a16:creationId xmlns:a16="http://schemas.microsoft.com/office/drawing/2014/main" id="{00000000-0008-0000-0300-000064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textlink="" fLocksText="0">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当市では過去に発行した市債の残高が大きいため類似団体と比べて実質公債費比率が高い数値となっていますが、令和５年度の実質公債費比率は、「</a:t>
          </a:r>
          <a:r>
            <a:rPr kumimoji="1" lang="en-US" altLang="ja-JP" sz="1300">
              <a:latin typeface="ＭＳ Ｐゴシック" panose="020B0600070205080204" pitchFamily="50" charset="-128"/>
              <a:ea typeface="ＭＳ Ｐゴシック" panose="020B0600070205080204" pitchFamily="50" charset="-128"/>
            </a:rPr>
            <a:t>15.5</a:t>
          </a:r>
          <a:r>
            <a:rPr kumimoji="1" lang="ja-JP" altLang="en-US" sz="1300">
              <a:latin typeface="ＭＳ Ｐゴシック" panose="020B0600070205080204" pitchFamily="50" charset="-128"/>
              <a:ea typeface="ＭＳ Ｐゴシック" panose="020B0600070205080204" pitchFamily="50" charset="-128"/>
            </a:rPr>
            <a:t>％」と、令和４年度の「</a:t>
          </a:r>
          <a:r>
            <a:rPr kumimoji="1" lang="en-US" altLang="ja-JP" sz="1300">
              <a:latin typeface="ＭＳ Ｐゴシック" panose="020B0600070205080204" pitchFamily="50" charset="-128"/>
              <a:ea typeface="ＭＳ Ｐゴシック" panose="020B0600070205080204" pitchFamily="50" charset="-128"/>
            </a:rPr>
            <a:t>15.7</a:t>
          </a:r>
          <a:r>
            <a:rPr kumimoji="1" lang="ja-JP" altLang="en-US" sz="1300">
              <a:latin typeface="ＭＳ Ｐゴシック" panose="020B0600070205080204" pitchFamily="50" charset="-128"/>
              <a:ea typeface="ＭＳ Ｐゴシック" panose="020B0600070205080204" pitchFamily="50" charset="-128"/>
            </a:rPr>
            <a:t>％」に対し、</a:t>
          </a:r>
          <a:r>
            <a:rPr kumimoji="1" lang="en-US" altLang="ja-JP" sz="1300">
              <a:latin typeface="ＭＳ Ｐゴシック" panose="020B0600070205080204" pitchFamily="50" charset="-128"/>
              <a:ea typeface="ＭＳ Ｐゴシック" panose="020B0600070205080204" pitchFamily="50" charset="-128"/>
            </a:rPr>
            <a:t>0.2</a:t>
          </a:r>
          <a:r>
            <a:rPr kumimoji="1" lang="ja-JP" altLang="en-US" sz="1300">
              <a:latin typeface="ＭＳ Ｐゴシック" panose="020B0600070205080204" pitchFamily="50" charset="-128"/>
              <a:ea typeface="ＭＳ Ｐゴシック" panose="020B0600070205080204" pitchFamily="50" charset="-128"/>
            </a:rPr>
            <a:t>ポイント減少しました。臨時財政対策債の発行額が減額（前年度と比べて</a:t>
          </a:r>
          <a:r>
            <a:rPr kumimoji="1" lang="en-US" altLang="ja-JP" sz="1300">
              <a:latin typeface="ＭＳ Ｐゴシック" panose="020B0600070205080204" pitchFamily="50" charset="-128"/>
              <a:ea typeface="ＭＳ Ｐゴシック" panose="020B0600070205080204" pitchFamily="50" charset="-128"/>
            </a:rPr>
            <a:t>225</a:t>
          </a:r>
          <a:r>
            <a:rPr kumimoji="1" lang="ja-JP" altLang="en-US" sz="1300">
              <a:latin typeface="ＭＳ Ｐゴシック" panose="020B0600070205080204" pitchFamily="50" charset="-128"/>
              <a:ea typeface="ＭＳ Ｐゴシック" panose="020B0600070205080204" pitchFamily="50" charset="-128"/>
            </a:rPr>
            <a:t>百万円減）したものの、比率算定の分母となる標準財政規模が増加（前年度と比べて</a:t>
          </a:r>
          <a:r>
            <a:rPr kumimoji="1" lang="en-US" altLang="ja-JP" sz="1300">
              <a:latin typeface="ＭＳ Ｐゴシック" panose="020B0600070205080204" pitchFamily="50" charset="-128"/>
              <a:ea typeface="ＭＳ Ｐゴシック" panose="020B0600070205080204" pitchFamily="50" charset="-128"/>
            </a:rPr>
            <a:t>291</a:t>
          </a:r>
          <a:r>
            <a:rPr kumimoji="1" lang="ja-JP" altLang="en-US" sz="1300">
              <a:latin typeface="ＭＳ Ｐゴシック" panose="020B0600070205080204" pitchFamily="50" charset="-128"/>
              <a:ea typeface="ＭＳ Ｐゴシック" panose="020B0600070205080204" pitchFamily="50" charset="-128"/>
            </a:rPr>
            <a:t>百万円増）、分子となる元利・準元利償還金が減少したため、比率が低くなりました。</a:t>
          </a:r>
        </a:p>
      </xdr:txBody>
    </xdr:sp>
    <xdr:clientData/>
  </xdr:twoCellAnchor>
  <xdr:oneCellAnchor>
    <xdr:from>
      <xdr:col>61</xdr:col>
      <xdr:colOff>6350</xdr:colOff>
      <xdr:row>32</xdr:row>
      <xdr:rowOff>101600</xdr:rowOff>
    </xdr:from>
    <xdr:ext cx="298543" cy="225703"/>
    <xdr:sp textlink="">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9" name="直線コネクタ 358">
          <a:extLst>
            <a:ext uri="{FF2B5EF4-FFF2-40B4-BE49-F238E27FC236}">
              <a16:creationId xmlns:a16="http://schemas.microsoft.com/office/drawing/2014/main" id="{00000000-0008-0000-0300-000067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textlink="">
      <xdr:nvSpPr>
        <xdr:cNvPr id="370" name="公債費負担の状況グラフ枠">
          <a:extLst>
            <a:ext uri="{FF2B5EF4-FFF2-40B4-BE49-F238E27FC236}">
              <a16:creationId xmlns:a16="http://schemas.microsoft.com/office/drawing/2014/main" id="{00000000-0008-0000-0300-000072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11684</xdr:rowOff>
    </xdr:from>
    <xdr:to>
      <xdr:col>81</xdr:col>
      <xdr:colOff>44450</xdr:colOff>
      <xdr:row>45</xdr:row>
      <xdr:rowOff>41910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flipV="1">
          <a:off x="17018000" y="6183884"/>
          <a:ext cx="0" cy="157327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13987</xdr:rowOff>
    </xdr:from>
    <xdr:ext cx="762000" cy="259045"/>
    <xdr:sp textlink="">
      <xdr:nvSpPr>
        <xdr:cNvPr id="372" name="公債費負担の状況最小値テキスト">
          <a:extLst>
            <a:ext uri="{FF2B5EF4-FFF2-40B4-BE49-F238E27FC236}">
              <a16:creationId xmlns:a16="http://schemas.microsoft.com/office/drawing/2014/main" id="{00000000-0008-0000-0300-000074010000}"/>
            </a:ext>
          </a:extLst>
        </xdr:cNvPr>
        <xdr:cNvSpPr txBox="1"/>
      </xdr:nvSpPr>
      <xdr:spPr>
        <a:xfrm>
          <a:off x="17106900" y="7729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41910</xdr:rowOff>
    </xdr:from>
    <xdr:to>
      <xdr:col>81</xdr:col>
      <xdr:colOff>133350</xdr:colOff>
      <xdr:row>45</xdr:row>
      <xdr:rowOff>41910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6929100" y="7757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98061</xdr:rowOff>
    </xdr:from>
    <xdr:ext cx="762000" cy="259045"/>
    <xdr:sp textlink="">
      <xdr:nvSpPr>
        <xdr:cNvPr id="374" name="公債費負担の状況最大値テキスト">
          <a:extLst>
            <a:ext uri="{FF2B5EF4-FFF2-40B4-BE49-F238E27FC236}">
              <a16:creationId xmlns:a16="http://schemas.microsoft.com/office/drawing/2014/main" id="{00000000-0008-0000-0300-000076010000}"/>
            </a:ext>
          </a:extLst>
        </xdr:cNvPr>
        <xdr:cNvSpPr txBox="1"/>
      </xdr:nvSpPr>
      <xdr:spPr>
        <a:xfrm>
          <a:off x="17106900" y="5927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11684</xdr:rowOff>
    </xdr:from>
    <xdr:to>
      <xdr:col>81</xdr:col>
      <xdr:colOff>133350</xdr:colOff>
      <xdr:row>36</xdr:row>
      <xdr:rowOff>11684</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61838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45</xdr:row>
      <xdr:rowOff>41910</xdr:rowOff>
    </xdr:from>
    <xdr:to>
      <xdr:col>81</xdr:col>
      <xdr:colOff>44450</xdr:colOff>
      <xdr:row>45</xdr:row>
      <xdr:rowOff>61214</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flipV="1">
          <a:off x="16179800" y="7757160"/>
          <a:ext cx="8382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15511</xdr:rowOff>
    </xdr:from>
    <xdr:ext cx="762000" cy="259045"/>
    <xdr:sp textlink="">
      <xdr:nvSpPr>
        <xdr:cNvPr id="377" name="公債費負担の状況平均値テキスト">
          <a:extLst>
            <a:ext uri="{FF2B5EF4-FFF2-40B4-BE49-F238E27FC236}">
              <a16:creationId xmlns:a16="http://schemas.microsoft.com/office/drawing/2014/main" id="{00000000-0008-0000-0300-000079010000}"/>
            </a:ext>
          </a:extLst>
        </xdr:cNvPr>
        <xdr:cNvSpPr txBox="1"/>
      </xdr:nvSpPr>
      <xdr:spPr>
        <a:xfrm>
          <a:off x="17106900" y="67020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170434</xdr:rowOff>
    </xdr:from>
    <xdr:to>
      <xdr:col>81</xdr:col>
      <xdr:colOff>95250</xdr:colOff>
      <xdr:row>40</xdr:row>
      <xdr:rowOff>100584</xdr:rowOff>
    </xdr:to>
    <xdr:sp textlink="">
      <xdr:nvSpPr>
        <xdr:cNvPr id="378" name="フローチャート: 判断 377">
          <a:extLst>
            <a:ext uri="{FF2B5EF4-FFF2-40B4-BE49-F238E27FC236}">
              <a16:creationId xmlns:a16="http://schemas.microsoft.com/office/drawing/2014/main" id="{00000000-0008-0000-0300-00007A010000}"/>
            </a:ext>
          </a:extLst>
        </xdr:cNvPr>
        <xdr:cNvSpPr/>
      </xdr:nvSpPr>
      <xdr:spPr>
        <a:xfrm>
          <a:off x="16967200" y="6856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45</xdr:row>
      <xdr:rowOff>61214</xdr:rowOff>
    </xdr:from>
    <xdr:to>
      <xdr:col>77</xdr:col>
      <xdr:colOff>44450</xdr:colOff>
      <xdr:row>45</xdr:row>
      <xdr:rowOff>70866</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flipV="1">
          <a:off x="15290800" y="7776464"/>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39</xdr:row>
      <xdr:rowOff>160782</xdr:rowOff>
    </xdr:from>
    <xdr:to>
      <xdr:col>77</xdr:col>
      <xdr:colOff>95250</xdr:colOff>
      <xdr:row>40</xdr:row>
      <xdr:rowOff>90932</xdr:rowOff>
    </xdr:to>
    <xdr:sp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1290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101109</xdr:rowOff>
    </xdr:from>
    <xdr:ext cx="736600" cy="259045"/>
    <xdr:sp textlink="">
      <xdr:nvSpPr>
        <xdr:cNvPr id="381" name="テキスト ボックス 380">
          <a:extLst>
            <a:ext uri="{FF2B5EF4-FFF2-40B4-BE49-F238E27FC236}">
              <a16:creationId xmlns:a16="http://schemas.microsoft.com/office/drawing/2014/main" id="{00000000-0008-0000-0300-00007D010000}"/>
            </a:ext>
          </a:extLst>
        </xdr:cNvPr>
        <xdr:cNvSpPr txBox="1"/>
      </xdr:nvSpPr>
      <xdr:spPr>
        <a:xfrm>
          <a:off x="15798800" y="66162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45</xdr:row>
      <xdr:rowOff>70866</xdr:rowOff>
    </xdr:from>
    <xdr:to>
      <xdr:col>72</xdr:col>
      <xdr:colOff>203200</xdr:colOff>
      <xdr:row>45</xdr:row>
      <xdr:rowOff>90170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flipV="1">
          <a:off x="14401800" y="7786116"/>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160782</xdr:rowOff>
    </xdr:from>
    <xdr:to>
      <xdr:col>73</xdr:col>
      <xdr:colOff>44450</xdr:colOff>
      <xdr:row>40</xdr:row>
      <xdr:rowOff>90932</xdr:rowOff>
    </xdr:to>
    <xdr:sp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52400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101109</xdr:rowOff>
    </xdr:from>
    <xdr:ext cx="762000" cy="259045"/>
    <xdr:sp textlink="">
      <xdr:nvSpPr>
        <xdr:cNvPr id="384" name="テキスト ボックス 383">
          <a:extLst>
            <a:ext uri="{FF2B5EF4-FFF2-40B4-BE49-F238E27FC236}">
              <a16:creationId xmlns:a16="http://schemas.microsoft.com/office/drawing/2014/main" id="{00000000-0008-0000-0300-000080010000}"/>
            </a:ext>
          </a:extLst>
        </xdr:cNvPr>
        <xdr:cNvSpPr txBox="1"/>
      </xdr:nvSpPr>
      <xdr:spPr>
        <a:xfrm>
          <a:off x="14909800" y="6616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45</xdr:row>
      <xdr:rowOff>90170</xdr:rowOff>
    </xdr:from>
    <xdr:to>
      <xdr:col>68</xdr:col>
      <xdr:colOff>152400</xdr:colOff>
      <xdr:row>45</xdr:row>
      <xdr:rowOff>99822</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3512800" y="7805420"/>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39</xdr:row>
      <xdr:rowOff>141478</xdr:rowOff>
    </xdr:from>
    <xdr:to>
      <xdr:col>68</xdr:col>
      <xdr:colOff>203200</xdr:colOff>
      <xdr:row>40</xdr:row>
      <xdr:rowOff>71628</xdr:rowOff>
    </xdr:to>
    <xdr:sp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4351000" y="6828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81805</xdr:rowOff>
    </xdr:from>
    <xdr:ext cx="762000" cy="259045"/>
    <xdr:sp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4020800" y="6596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160782</xdr:rowOff>
    </xdr:from>
    <xdr:to>
      <xdr:col>64</xdr:col>
      <xdr:colOff>152400</xdr:colOff>
      <xdr:row>40</xdr:row>
      <xdr:rowOff>90932</xdr:rowOff>
    </xdr:to>
    <xdr:sp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34620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101109</xdr:rowOff>
    </xdr:from>
    <xdr:ext cx="762000" cy="259045"/>
    <xdr:sp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3131800" y="6616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44</xdr:row>
      <xdr:rowOff>162560</xdr:rowOff>
    </xdr:from>
    <xdr:to>
      <xdr:col>81</xdr:col>
      <xdr:colOff>95250</xdr:colOff>
      <xdr:row>45</xdr:row>
      <xdr:rowOff>92710</xdr:rowOff>
    </xdr:to>
    <xdr:sp textlink="">
      <xdr:nvSpPr>
        <xdr:cNvPr id="395" name="楕円 394">
          <a:extLst>
            <a:ext uri="{FF2B5EF4-FFF2-40B4-BE49-F238E27FC236}">
              <a16:creationId xmlns:a16="http://schemas.microsoft.com/office/drawing/2014/main" id="{00000000-0008-0000-0300-00008B010000}"/>
            </a:ext>
          </a:extLst>
        </xdr:cNvPr>
        <xdr:cNvSpPr/>
      </xdr:nvSpPr>
      <xdr:spPr>
        <a:xfrm>
          <a:off x="16967200" y="7706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44</xdr:row>
      <xdr:rowOff>58437</xdr:rowOff>
    </xdr:from>
    <xdr:ext cx="762000" cy="259045"/>
    <xdr:sp textlink="">
      <xdr:nvSpPr>
        <xdr:cNvPr id="396" name="公債費負担の状況該当値テキスト">
          <a:extLst>
            <a:ext uri="{FF2B5EF4-FFF2-40B4-BE49-F238E27FC236}">
              <a16:creationId xmlns:a16="http://schemas.microsoft.com/office/drawing/2014/main" id="{00000000-0008-0000-0300-00008C010000}"/>
            </a:ext>
          </a:extLst>
        </xdr:cNvPr>
        <xdr:cNvSpPr txBox="1"/>
      </xdr:nvSpPr>
      <xdr:spPr>
        <a:xfrm>
          <a:off x="17106900" y="7602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45</xdr:row>
      <xdr:rowOff>10414</xdr:rowOff>
    </xdr:from>
    <xdr:to>
      <xdr:col>77</xdr:col>
      <xdr:colOff>95250</xdr:colOff>
      <xdr:row>45</xdr:row>
      <xdr:rowOff>112014</xdr:rowOff>
    </xdr:to>
    <xdr:sp textlink="">
      <xdr:nvSpPr>
        <xdr:cNvPr id="397" name="楕円 396">
          <a:extLst>
            <a:ext uri="{FF2B5EF4-FFF2-40B4-BE49-F238E27FC236}">
              <a16:creationId xmlns:a16="http://schemas.microsoft.com/office/drawing/2014/main" id="{00000000-0008-0000-0300-00008D010000}"/>
            </a:ext>
          </a:extLst>
        </xdr:cNvPr>
        <xdr:cNvSpPr/>
      </xdr:nvSpPr>
      <xdr:spPr>
        <a:xfrm>
          <a:off x="16129000" y="77256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45</xdr:row>
      <xdr:rowOff>96791</xdr:rowOff>
    </xdr:from>
    <xdr:ext cx="736600" cy="259045"/>
    <xdr:sp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798800" y="78120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45</xdr:row>
      <xdr:rowOff>20066</xdr:rowOff>
    </xdr:from>
    <xdr:to>
      <xdr:col>73</xdr:col>
      <xdr:colOff>44450</xdr:colOff>
      <xdr:row>45</xdr:row>
      <xdr:rowOff>121666</xdr:rowOff>
    </xdr:to>
    <xdr:sp textlink="">
      <xdr:nvSpPr>
        <xdr:cNvPr id="399" name="楕円 398">
          <a:extLst>
            <a:ext uri="{FF2B5EF4-FFF2-40B4-BE49-F238E27FC236}">
              <a16:creationId xmlns:a16="http://schemas.microsoft.com/office/drawing/2014/main" id="{00000000-0008-0000-0300-00008F010000}"/>
            </a:ext>
          </a:extLst>
        </xdr:cNvPr>
        <xdr:cNvSpPr/>
      </xdr:nvSpPr>
      <xdr:spPr>
        <a:xfrm>
          <a:off x="15240000" y="77353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45</xdr:row>
      <xdr:rowOff>106443</xdr:rowOff>
    </xdr:from>
    <xdr:ext cx="762000" cy="259045"/>
    <xdr:sp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909800" y="7821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45</xdr:row>
      <xdr:rowOff>39370</xdr:rowOff>
    </xdr:from>
    <xdr:to>
      <xdr:col>68</xdr:col>
      <xdr:colOff>203200</xdr:colOff>
      <xdr:row>45</xdr:row>
      <xdr:rowOff>140970</xdr:rowOff>
    </xdr:to>
    <xdr:sp textlink="">
      <xdr:nvSpPr>
        <xdr:cNvPr id="401" name="楕円 400">
          <a:extLst>
            <a:ext uri="{FF2B5EF4-FFF2-40B4-BE49-F238E27FC236}">
              <a16:creationId xmlns:a16="http://schemas.microsoft.com/office/drawing/2014/main" id="{00000000-0008-0000-0300-000091010000}"/>
            </a:ext>
          </a:extLst>
        </xdr:cNvPr>
        <xdr:cNvSpPr/>
      </xdr:nvSpPr>
      <xdr:spPr>
        <a:xfrm>
          <a:off x="14351000" y="7754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45</xdr:row>
      <xdr:rowOff>125747</xdr:rowOff>
    </xdr:from>
    <xdr:ext cx="762000" cy="259045"/>
    <xdr:sp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020800" y="7840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45</xdr:row>
      <xdr:rowOff>49022</xdr:rowOff>
    </xdr:from>
    <xdr:to>
      <xdr:col>64</xdr:col>
      <xdr:colOff>152400</xdr:colOff>
      <xdr:row>45</xdr:row>
      <xdr:rowOff>150622</xdr:rowOff>
    </xdr:to>
    <xdr:sp textlink="">
      <xdr:nvSpPr>
        <xdr:cNvPr id="403" name="楕円 402">
          <a:extLst>
            <a:ext uri="{FF2B5EF4-FFF2-40B4-BE49-F238E27FC236}">
              <a16:creationId xmlns:a16="http://schemas.microsoft.com/office/drawing/2014/main" id="{00000000-0008-0000-0300-000093010000}"/>
            </a:ext>
          </a:extLst>
        </xdr:cNvPr>
        <xdr:cNvSpPr/>
      </xdr:nvSpPr>
      <xdr:spPr>
        <a:xfrm>
          <a:off x="13462000" y="77642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45</xdr:row>
      <xdr:rowOff>135399</xdr:rowOff>
    </xdr:from>
    <xdr:ext cx="762000" cy="259045"/>
    <xdr:sp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3131800" y="7850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textlink="">
      <xdr:nvSpPr>
        <xdr:cNvPr id="405" name="正方形/長方形 404">
          <a:extLst>
            <a:ext uri="{FF2B5EF4-FFF2-40B4-BE49-F238E27FC236}">
              <a16:creationId xmlns:a16="http://schemas.microsoft.com/office/drawing/2014/main" id="{00000000-0008-0000-0300-000095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[130.5%]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textlink="">
      <xdr:nvSpPr>
        <xdr:cNvPr id="409" name="正方形/長方形 408">
          <a:extLst>
            <a:ext uri="{FF2B5EF4-FFF2-40B4-BE49-F238E27FC236}">
              <a16:creationId xmlns:a16="http://schemas.microsoft.com/office/drawing/2014/main" id="{00000000-0008-0000-0300-000099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textlink="">
      <xdr:nvSpPr>
        <xdr:cNvPr id="411" name="正方形/長方形 410">
          <a:extLst>
            <a:ext uri="{FF2B5EF4-FFF2-40B4-BE49-F238E27FC236}">
              <a16:creationId xmlns:a16="http://schemas.microsoft.com/office/drawing/2014/main" id="{00000000-0008-0000-0300-00009B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textlink="">
      <xdr:nvSpPr>
        <xdr:cNvPr id="413" name="正方形/長方形 412">
          <a:extLst>
            <a:ext uri="{FF2B5EF4-FFF2-40B4-BE49-F238E27FC236}">
              <a16:creationId xmlns:a16="http://schemas.microsoft.com/office/drawing/2014/main" id="{00000000-0008-0000-0300-00009D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textlink="">
      <xdr:nvSpPr>
        <xdr:cNvPr id="414" name="正方形/長方形 413">
          <a:extLst>
            <a:ext uri="{FF2B5EF4-FFF2-40B4-BE49-F238E27FC236}">
              <a16:creationId xmlns:a16="http://schemas.microsoft.com/office/drawing/2014/main" id="{00000000-0008-0000-0300-00009E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textlink="">
      <xdr:nvSpPr>
        <xdr:cNvPr id="416" name="正方形/長方形 415">
          <a:extLst>
            <a:ext uri="{FF2B5EF4-FFF2-40B4-BE49-F238E27FC236}">
              <a16:creationId xmlns:a16="http://schemas.microsoft.com/office/drawing/2014/main" id="{00000000-0008-0000-0300-0000A0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textlink="" fLocksText="0">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当市では、過去に発行した市債の元利償還金が大きいため類似団体と比べて将来負担比率が高い数値となっています。令和５年度は、 地方債残高の減少や財政調整基金、国民健康保険財政調整基金の積み立てを行ったことにより、将来負担すべき地方債等から控除できる充当可能基金の残高が増加したことなどから、前年度比で</a:t>
          </a:r>
          <a:r>
            <a:rPr kumimoji="1" lang="en-US" altLang="ja-JP" sz="1300">
              <a:latin typeface="ＭＳ Ｐゴシック" panose="020B0600070205080204" pitchFamily="50" charset="-128"/>
              <a:ea typeface="ＭＳ Ｐゴシック" panose="020B0600070205080204" pitchFamily="50" charset="-128"/>
            </a:rPr>
            <a:t>14.4</a:t>
          </a:r>
          <a:r>
            <a:rPr kumimoji="1" lang="ja-JP" altLang="en-US" sz="1300">
              <a:latin typeface="ＭＳ Ｐゴシック" panose="020B0600070205080204" pitchFamily="50" charset="-128"/>
              <a:ea typeface="ＭＳ Ｐゴシック" panose="020B0600070205080204" pitchFamily="50" charset="-128"/>
            </a:rPr>
            <a:t>ポイント改善し、</a:t>
          </a:r>
          <a:r>
            <a:rPr kumimoji="1" lang="en-US" altLang="ja-JP" sz="1300">
              <a:latin typeface="ＭＳ Ｐゴシック" panose="020B0600070205080204" pitchFamily="50" charset="-128"/>
              <a:ea typeface="ＭＳ Ｐゴシック" panose="020B0600070205080204" pitchFamily="50" charset="-128"/>
            </a:rPr>
            <a:t>130.5</a:t>
          </a:r>
          <a:r>
            <a:rPr kumimoji="1" lang="ja-JP" altLang="en-US" sz="1300">
              <a:latin typeface="ＭＳ Ｐゴシック" panose="020B0600070205080204" pitchFamily="50" charset="-128"/>
              <a:ea typeface="ＭＳ Ｐゴシック" panose="020B0600070205080204" pitchFamily="50" charset="-128"/>
            </a:rPr>
            <a:t>％となりました。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a:t>
          </a:r>
          <a:endParaRPr kumimoji="1" lang="ja-JP" altLang="en-US" sz="13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9" name="直線コネクタ 418">
          <a:extLst>
            <a:ext uri="{FF2B5EF4-FFF2-40B4-BE49-F238E27FC236}">
              <a16:creationId xmlns:a16="http://schemas.microsoft.com/office/drawing/2014/main" id="{00000000-0008-0000-0300-0000A3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textlink="">
      <xdr:nvSpPr>
        <xdr:cNvPr id="432" name="将来負担の状況グラフ枠">
          <a:extLst>
            <a:ext uri="{FF2B5EF4-FFF2-40B4-BE49-F238E27FC236}">
              <a16:creationId xmlns:a16="http://schemas.microsoft.com/office/drawing/2014/main" id="{00000000-0008-0000-0300-0000B0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19</xdr:row>
      <xdr:rowOff>162772</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flipV="1">
          <a:off x="17018000" y="2370667"/>
          <a:ext cx="0" cy="104965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19</xdr:row>
      <xdr:rowOff>134849</xdr:rowOff>
    </xdr:from>
    <xdr:ext cx="762000" cy="259045"/>
    <xdr:sp textlink="">
      <xdr:nvSpPr>
        <xdr:cNvPr id="434" name="将来負担の状況最小値テキスト">
          <a:extLst>
            <a:ext uri="{FF2B5EF4-FFF2-40B4-BE49-F238E27FC236}">
              <a16:creationId xmlns:a16="http://schemas.microsoft.com/office/drawing/2014/main" id="{00000000-0008-0000-0300-0000B2010000}"/>
            </a:ext>
          </a:extLst>
        </xdr:cNvPr>
        <xdr:cNvSpPr txBox="1"/>
      </xdr:nvSpPr>
      <xdr:spPr>
        <a:xfrm>
          <a:off x="17106900" y="33923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19</xdr:row>
      <xdr:rowOff>162772</xdr:rowOff>
    </xdr:from>
    <xdr:to>
      <xdr:col>81</xdr:col>
      <xdr:colOff>133350</xdr:colOff>
      <xdr:row>19</xdr:row>
      <xdr:rowOff>162772</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6929100" y="34203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56744</xdr:rowOff>
    </xdr:from>
    <xdr:ext cx="762000" cy="259045"/>
    <xdr:sp textlink="">
      <xdr:nvSpPr>
        <xdr:cNvPr id="436" name="将来負担の状況最大値テキスト">
          <a:extLst>
            <a:ext uri="{FF2B5EF4-FFF2-40B4-BE49-F238E27FC236}">
              <a16:creationId xmlns:a16="http://schemas.microsoft.com/office/drawing/2014/main" id="{00000000-0008-0000-0300-0000B4010000}"/>
            </a:ext>
          </a:extLst>
        </xdr:cNvPr>
        <xdr:cNvSpPr txBox="1"/>
      </xdr:nvSpPr>
      <xdr:spPr>
        <a:xfrm>
          <a:off x="17106900" y="2114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19</xdr:row>
      <xdr:rowOff>162772</xdr:rowOff>
    </xdr:from>
    <xdr:to>
      <xdr:col>81</xdr:col>
      <xdr:colOff>44450</xdr:colOff>
      <xdr:row>20</xdr:row>
      <xdr:rowOff>107146</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flipV="1">
          <a:off x="16179800" y="3420322"/>
          <a:ext cx="838200" cy="1158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16527</xdr:rowOff>
    </xdr:from>
    <xdr:ext cx="762000" cy="259045"/>
    <xdr:sp textlink="">
      <xdr:nvSpPr>
        <xdr:cNvPr id="439" name="将来負担の状況平均値テキスト">
          <a:extLst>
            <a:ext uri="{FF2B5EF4-FFF2-40B4-BE49-F238E27FC236}">
              <a16:creationId xmlns:a16="http://schemas.microsoft.com/office/drawing/2014/main" id="{00000000-0008-0000-0300-0000B7010000}"/>
            </a:ext>
          </a:extLst>
        </xdr:cNvPr>
        <xdr:cNvSpPr txBox="1"/>
      </xdr:nvSpPr>
      <xdr:spPr>
        <a:xfrm>
          <a:off x="17106900" y="2245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0</xdr:rowOff>
    </xdr:from>
    <xdr:to>
      <xdr:col>81</xdr:col>
      <xdr:colOff>95250</xdr:colOff>
      <xdr:row>14</xdr:row>
      <xdr:rowOff>101600</xdr:rowOff>
    </xdr:to>
    <xdr:sp textlink="">
      <xdr:nvSpPr>
        <xdr:cNvPr id="440" name="フローチャート: 判断 439">
          <a:extLst>
            <a:ext uri="{FF2B5EF4-FFF2-40B4-BE49-F238E27FC236}">
              <a16:creationId xmlns:a16="http://schemas.microsoft.com/office/drawing/2014/main" id="{00000000-0008-0000-0300-0000B8010000}"/>
            </a:ext>
          </a:extLst>
        </xdr:cNvPr>
        <xdr:cNvSpPr/>
      </xdr:nvSpPr>
      <xdr:spPr>
        <a:xfrm>
          <a:off x="169672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20</xdr:row>
      <xdr:rowOff>107146</xdr:rowOff>
    </xdr:from>
    <xdr:to>
      <xdr:col>77</xdr:col>
      <xdr:colOff>44450</xdr:colOff>
      <xdr:row>21</xdr:row>
      <xdr:rowOff>70019</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flipV="1">
          <a:off x="15290800" y="3536146"/>
          <a:ext cx="889000" cy="1343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14</xdr:row>
      <xdr:rowOff>21717</xdr:rowOff>
    </xdr:from>
    <xdr:to>
      <xdr:col>77</xdr:col>
      <xdr:colOff>95250</xdr:colOff>
      <xdr:row>14</xdr:row>
      <xdr:rowOff>123317</xdr:rowOff>
    </xdr:to>
    <xdr:sp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6129000" y="2422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133494</xdr:rowOff>
    </xdr:from>
    <xdr:ext cx="736600" cy="259045"/>
    <xdr:sp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5798800" y="219089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21</xdr:row>
      <xdr:rowOff>70019</xdr:rowOff>
    </xdr:from>
    <xdr:to>
      <xdr:col>72</xdr:col>
      <xdr:colOff>203200</xdr:colOff>
      <xdr:row>22</xdr:row>
      <xdr:rowOff>44154</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flipV="1">
          <a:off x="14401800" y="3670469"/>
          <a:ext cx="889000" cy="145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14</xdr:row>
      <xdr:rowOff>64347</xdr:rowOff>
    </xdr:from>
    <xdr:to>
      <xdr:col>73</xdr:col>
      <xdr:colOff>44450</xdr:colOff>
      <xdr:row>14</xdr:row>
      <xdr:rowOff>165947</xdr:rowOff>
    </xdr:to>
    <xdr:sp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5240000" y="2464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13</xdr:row>
      <xdr:rowOff>4674</xdr:rowOff>
    </xdr:from>
    <xdr:ext cx="762000" cy="259045"/>
    <xdr:sp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4909800" y="22335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22</xdr:row>
      <xdr:rowOff>44154</xdr:rowOff>
    </xdr:from>
    <xdr:to>
      <xdr:col>68</xdr:col>
      <xdr:colOff>152400</xdr:colOff>
      <xdr:row>22</xdr:row>
      <xdr:rowOff>137456</xdr:rowOff>
    </xdr:to>
    <xdr:cxnSp macro="">
      <xdr:nvCxnSpPr>
        <xdr:cNvPr id="447" name="直線コネクタ 446">
          <a:extLst>
            <a:ext uri="{FF2B5EF4-FFF2-40B4-BE49-F238E27FC236}">
              <a16:creationId xmlns:a16="http://schemas.microsoft.com/office/drawing/2014/main" id="{00000000-0008-0000-0300-0000BF010000}"/>
            </a:ext>
          </a:extLst>
        </xdr:cNvPr>
        <xdr:cNvCxnSpPr/>
      </xdr:nvCxnSpPr>
      <xdr:spPr>
        <a:xfrm flipV="1">
          <a:off x="13512800" y="3816054"/>
          <a:ext cx="889000" cy="93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121454</xdr:rowOff>
    </xdr:from>
    <xdr:to>
      <xdr:col>68</xdr:col>
      <xdr:colOff>203200</xdr:colOff>
      <xdr:row>15</xdr:row>
      <xdr:rowOff>51604</xdr:rowOff>
    </xdr:to>
    <xdr:sp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4351000" y="2521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61781</xdr:rowOff>
    </xdr:from>
    <xdr:ext cx="762000" cy="259045"/>
    <xdr:sp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4020800" y="2290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124672</xdr:rowOff>
    </xdr:from>
    <xdr:to>
      <xdr:col>64</xdr:col>
      <xdr:colOff>152400</xdr:colOff>
      <xdr:row>15</xdr:row>
      <xdr:rowOff>54822</xdr:rowOff>
    </xdr:to>
    <xdr:sp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3462000" y="2524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64999</xdr:rowOff>
    </xdr:from>
    <xdr:ext cx="762000" cy="259045"/>
    <xdr:sp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3131800" y="2293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19</xdr:row>
      <xdr:rowOff>111972</xdr:rowOff>
    </xdr:from>
    <xdr:to>
      <xdr:col>81</xdr:col>
      <xdr:colOff>95250</xdr:colOff>
      <xdr:row>20</xdr:row>
      <xdr:rowOff>42122</xdr:rowOff>
    </xdr:to>
    <xdr:sp textlink="">
      <xdr:nvSpPr>
        <xdr:cNvPr id="457" name="楕円 456">
          <a:extLst>
            <a:ext uri="{FF2B5EF4-FFF2-40B4-BE49-F238E27FC236}">
              <a16:creationId xmlns:a16="http://schemas.microsoft.com/office/drawing/2014/main" id="{00000000-0008-0000-0300-0000C9010000}"/>
            </a:ext>
          </a:extLst>
        </xdr:cNvPr>
        <xdr:cNvSpPr/>
      </xdr:nvSpPr>
      <xdr:spPr>
        <a:xfrm>
          <a:off x="16967200" y="33695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19</xdr:row>
      <xdr:rowOff>7849</xdr:rowOff>
    </xdr:from>
    <xdr:ext cx="762000" cy="259045"/>
    <xdr:sp textlink="">
      <xdr:nvSpPr>
        <xdr:cNvPr id="458" name="将来負担の状況該当値テキスト">
          <a:extLst>
            <a:ext uri="{FF2B5EF4-FFF2-40B4-BE49-F238E27FC236}">
              <a16:creationId xmlns:a16="http://schemas.microsoft.com/office/drawing/2014/main" id="{00000000-0008-0000-0300-0000CA010000}"/>
            </a:ext>
          </a:extLst>
        </xdr:cNvPr>
        <xdr:cNvSpPr txBox="1"/>
      </xdr:nvSpPr>
      <xdr:spPr>
        <a:xfrm>
          <a:off x="17106900" y="32653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20</xdr:row>
      <xdr:rowOff>56346</xdr:rowOff>
    </xdr:from>
    <xdr:to>
      <xdr:col>77</xdr:col>
      <xdr:colOff>95250</xdr:colOff>
      <xdr:row>20</xdr:row>
      <xdr:rowOff>157946</xdr:rowOff>
    </xdr:to>
    <xdr:sp textlink="">
      <xdr:nvSpPr>
        <xdr:cNvPr id="459" name="楕円 458">
          <a:extLst>
            <a:ext uri="{FF2B5EF4-FFF2-40B4-BE49-F238E27FC236}">
              <a16:creationId xmlns:a16="http://schemas.microsoft.com/office/drawing/2014/main" id="{00000000-0008-0000-0300-0000CB010000}"/>
            </a:ext>
          </a:extLst>
        </xdr:cNvPr>
        <xdr:cNvSpPr/>
      </xdr:nvSpPr>
      <xdr:spPr>
        <a:xfrm>
          <a:off x="16129000" y="3485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20</xdr:row>
      <xdr:rowOff>142723</xdr:rowOff>
    </xdr:from>
    <xdr:ext cx="736600" cy="259045"/>
    <xdr:sp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5798800" y="35717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21</xdr:row>
      <xdr:rowOff>19219</xdr:rowOff>
    </xdr:from>
    <xdr:to>
      <xdr:col>73</xdr:col>
      <xdr:colOff>44450</xdr:colOff>
      <xdr:row>21</xdr:row>
      <xdr:rowOff>120819</xdr:rowOff>
    </xdr:to>
    <xdr:sp textlink="">
      <xdr:nvSpPr>
        <xdr:cNvPr id="461" name="楕円 460">
          <a:extLst>
            <a:ext uri="{FF2B5EF4-FFF2-40B4-BE49-F238E27FC236}">
              <a16:creationId xmlns:a16="http://schemas.microsoft.com/office/drawing/2014/main" id="{00000000-0008-0000-0300-0000CD010000}"/>
            </a:ext>
          </a:extLst>
        </xdr:cNvPr>
        <xdr:cNvSpPr/>
      </xdr:nvSpPr>
      <xdr:spPr>
        <a:xfrm>
          <a:off x="15240000" y="3619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21</xdr:row>
      <xdr:rowOff>105596</xdr:rowOff>
    </xdr:from>
    <xdr:ext cx="762000" cy="259045"/>
    <xdr:sp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909800" y="37060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21</xdr:row>
      <xdr:rowOff>164804</xdr:rowOff>
    </xdr:from>
    <xdr:to>
      <xdr:col>68</xdr:col>
      <xdr:colOff>203200</xdr:colOff>
      <xdr:row>22</xdr:row>
      <xdr:rowOff>94954</xdr:rowOff>
    </xdr:to>
    <xdr:sp textlink="">
      <xdr:nvSpPr>
        <xdr:cNvPr id="463" name="楕円 462">
          <a:extLst>
            <a:ext uri="{FF2B5EF4-FFF2-40B4-BE49-F238E27FC236}">
              <a16:creationId xmlns:a16="http://schemas.microsoft.com/office/drawing/2014/main" id="{00000000-0008-0000-0300-0000CF010000}"/>
            </a:ext>
          </a:extLst>
        </xdr:cNvPr>
        <xdr:cNvSpPr/>
      </xdr:nvSpPr>
      <xdr:spPr>
        <a:xfrm>
          <a:off x="14351000" y="3765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22</xdr:row>
      <xdr:rowOff>79731</xdr:rowOff>
    </xdr:from>
    <xdr:ext cx="762000" cy="259045"/>
    <xdr:sp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4020800" y="3851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22</xdr:row>
      <xdr:rowOff>86656</xdr:rowOff>
    </xdr:from>
    <xdr:to>
      <xdr:col>64</xdr:col>
      <xdr:colOff>152400</xdr:colOff>
      <xdr:row>23</xdr:row>
      <xdr:rowOff>16806</xdr:rowOff>
    </xdr:to>
    <xdr:sp textlink="">
      <xdr:nvSpPr>
        <xdr:cNvPr id="465" name="楕円 464">
          <a:extLst>
            <a:ext uri="{FF2B5EF4-FFF2-40B4-BE49-F238E27FC236}">
              <a16:creationId xmlns:a16="http://schemas.microsoft.com/office/drawing/2014/main" id="{00000000-0008-0000-0300-0000D1010000}"/>
            </a:ext>
          </a:extLst>
        </xdr:cNvPr>
        <xdr:cNvSpPr/>
      </xdr:nvSpPr>
      <xdr:spPr>
        <a:xfrm>
          <a:off x="13462000" y="3858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23</xdr:row>
      <xdr:rowOff>1583</xdr:rowOff>
    </xdr:from>
    <xdr:ext cx="762000" cy="259045"/>
    <xdr:sp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3131800" y="3944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81</xdr:col>
      <xdr:colOff>117475</xdr:colOff>
      <xdr:row>1</xdr:row>
      <xdr:rowOff>19050</xdr:rowOff>
    </xdr:from>
    <xdr:to>
      <xdr:col>94</xdr:col>
      <xdr:colOff>177800</xdr:colOff>
      <xdr:row>4</xdr:row>
      <xdr:rowOff>63500</xdr:rowOff>
    </xdr:to>
    <xdr:sp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件費に係る経常収支比率は、類似団体内平均値と比較すると高い水準で推移していました。これは、これまでの新規採用職員の抑制等から職員の平均年齢が上昇していることが要因の一つと分析しています。</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令和</a:t>
          </a:r>
          <a:r>
            <a:rPr kumimoji="1" lang="en-US" altLang="ja-JP" sz="1300">
              <a:latin typeface="ＭＳ Ｐゴシック" panose="020B0600070205080204" pitchFamily="50" charset="-128"/>
              <a:ea typeface="ＭＳ Ｐゴシック" panose="020B0600070205080204" pitchFamily="50" charset="-128"/>
            </a:rPr>
            <a:t>3</a:t>
          </a:r>
          <a:r>
            <a:rPr kumimoji="1" lang="ja-JP" altLang="en-US" sz="1300">
              <a:latin typeface="ＭＳ Ｐゴシック" panose="020B0600070205080204" pitchFamily="50" charset="-128"/>
              <a:ea typeface="ＭＳ Ｐゴシック" panose="020B0600070205080204" pitchFamily="50" charset="-128"/>
            </a:rPr>
            <a:t>年度から、全職員対象に給与独自削減の取組を実施したことなどにより令和元年度と比較すると、類似団体の平均との差は縮小しました。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a:t>
          </a:r>
          <a:endParaRPr kumimoji="1" lang="ja-JP" altLang="en-US" sz="13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42</xdr:row>
      <xdr:rowOff>29028</xdr:rowOff>
    </xdr:from>
    <xdr:to>
      <xdr:col>26</xdr:col>
      <xdr:colOff>184150</xdr:colOff>
      <xdr:row>42</xdr:row>
      <xdr:rowOff>29028</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229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58255</xdr:rowOff>
    </xdr:from>
    <xdr:ext cx="508000" cy="259045"/>
    <xdr:sp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87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40</xdr:row>
      <xdr:rowOff>45357</xdr:rowOff>
    </xdr:from>
    <xdr:to>
      <xdr:col>26</xdr:col>
      <xdr:colOff>184150</xdr:colOff>
      <xdr:row>40</xdr:row>
      <xdr:rowOff>45357</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903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39</xdr:row>
      <xdr:rowOff>74584</xdr:rowOff>
    </xdr:from>
    <xdr:ext cx="508000" cy="259045"/>
    <xdr:sp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761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61685</xdr:rowOff>
    </xdr:from>
    <xdr:to>
      <xdr:col>26</xdr:col>
      <xdr:colOff>184150</xdr:colOff>
      <xdr:row>38</xdr:row>
      <xdr:rowOff>61685</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576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90913</xdr:rowOff>
    </xdr:from>
    <xdr:ext cx="508000" cy="259045"/>
    <xdr:sp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434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78014</xdr:rowOff>
    </xdr:from>
    <xdr:to>
      <xdr:col>26</xdr:col>
      <xdr:colOff>184150</xdr:colOff>
      <xdr:row>36</xdr:row>
      <xdr:rowOff>78014</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250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107241</xdr:rowOff>
    </xdr:from>
    <xdr:ext cx="508000" cy="259045"/>
    <xdr:sp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6107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34</xdr:row>
      <xdr:rowOff>94343</xdr:rowOff>
    </xdr:from>
    <xdr:to>
      <xdr:col>26</xdr:col>
      <xdr:colOff>184150</xdr:colOff>
      <xdr:row>34</xdr:row>
      <xdr:rowOff>94343</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923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33</xdr:row>
      <xdr:rowOff>123570</xdr:rowOff>
    </xdr:from>
    <xdr:ext cx="508000" cy="259045"/>
    <xdr:sp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781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110672</xdr:rowOff>
    </xdr:from>
    <xdr:to>
      <xdr:col>26</xdr:col>
      <xdr:colOff>184150</xdr:colOff>
      <xdr:row>32</xdr:row>
      <xdr:rowOff>110672</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597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31</xdr:row>
      <xdr:rowOff>139899</xdr:rowOff>
    </xdr:from>
    <xdr:ext cx="508000" cy="259045"/>
    <xdr:sp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454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60" name="直線コネクタ 59">
          <a:extLst>
            <a:ext uri="{FF2B5EF4-FFF2-40B4-BE49-F238E27FC236}">
              <a16:creationId xmlns:a16="http://schemas.microsoft.com/office/drawing/2014/main" id="{00000000-0008-0000-0400-00003C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textlink="">
      <xdr:nvSpPr>
        <xdr:cNvPr id="61" name="テキスト ボックス 60">
          <a:extLst>
            <a:ext uri="{FF2B5EF4-FFF2-40B4-BE49-F238E27FC236}">
              <a16:creationId xmlns:a16="http://schemas.microsoft.com/office/drawing/2014/main" id="{00000000-0008-0000-0400-00003D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textlink="">
      <xdr:nvSpPr>
        <xdr:cNvPr id="62" name="人件費グラフ枠">
          <a:extLst>
            <a:ext uri="{FF2B5EF4-FFF2-40B4-BE49-F238E27FC236}">
              <a16:creationId xmlns:a16="http://schemas.microsoft.com/office/drawing/2014/main" id="{00000000-0008-0000-0400-00003E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63319</xdr:rowOff>
    </xdr:from>
    <xdr:to>
      <xdr:col>24</xdr:col>
      <xdr:colOff>25400</xdr:colOff>
      <xdr:row>40</xdr:row>
      <xdr:rowOff>136797</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flipV="1">
          <a:off x="4826000" y="5721169"/>
          <a:ext cx="0" cy="12736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108874</xdr:rowOff>
    </xdr:from>
    <xdr:ext cx="762000" cy="259045"/>
    <xdr:sp textlink="">
      <xdr:nvSpPr>
        <xdr:cNvPr id="64" name="人件費最小値テキスト">
          <a:extLst>
            <a:ext uri="{FF2B5EF4-FFF2-40B4-BE49-F238E27FC236}">
              <a16:creationId xmlns:a16="http://schemas.microsoft.com/office/drawing/2014/main" id="{00000000-0008-0000-0400-000040000000}"/>
            </a:ext>
          </a:extLst>
        </xdr:cNvPr>
        <xdr:cNvSpPr txBox="1"/>
      </xdr:nvSpPr>
      <xdr:spPr>
        <a:xfrm>
          <a:off x="4914900" y="69668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136797</xdr:rowOff>
    </xdr:from>
    <xdr:to>
      <xdr:col>24</xdr:col>
      <xdr:colOff>114300</xdr:colOff>
      <xdr:row>40</xdr:row>
      <xdr:rowOff>136797</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69947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149696</xdr:rowOff>
    </xdr:from>
    <xdr:ext cx="762000" cy="259045"/>
    <xdr:sp textlink="">
      <xdr:nvSpPr>
        <xdr:cNvPr id="66" name="人件費最大値テキスト">
          <a:extLst>
            <a:ext uri="{FF2B5EF4-FFF2-40B4-BE49-F238E27FC236}">
              <a16:creationId xmlns:a16="http://schemas.microsoft.com/office/drawing/2014/main" id="{00000000-0008-0000-0400-000042000000}"/>
            </a:ext>
          </a:extLst>
        </xdr:cNvPr>
        <xdr:cNvSpPr txBox="1"/>
      </xdr:nvSpPr>
      <xdr:spPr>
        <a:xfrm>
          <a:off x="4914900" y="54646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63319</xdr:rowOff>
    </xdr:from>
    <xdr:to>
      <xdr:col>24</xdr:col>
      <xdr:colOff>114300</xdr:colOff>
      <xdr:row>33</xdr:row>
      <xdr:rowOff>63319</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4737100" y="57211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110672</xdr:rowOff>
    </xdr:from>
    <xdr:to>
      <xdr:col>24</xdr:col>
      <xdr:colOff>25400</xdr:colOff>
      <xdr:row>36</xdr:row>
      <xdr:rowOff>110672</xdr:rowOff>
    </xdr:to>
    <xdr:cxnSp macro="">
      <xdr:nvCxnSpPr>
        <xdr:cNvPr id="68" name="直線コネクタ 67">
          <a:extLst>
            <a:ext uri="{FF2B5EF4-FFF2-40B4-BE49-F238E27FC236}">
              <a16:creationId xmlns:a16="http://schemas.microsoft.com/office/drawing/2014/main" id="{00000000-0008-0000-0400-000044000000}"/>
            </a:ext>
          </a:extLst>
        </xdr:cNvPr>
        <xdr:cNvCxnSpPr/>
      </xdr:nvCxnSpPr>
      <xdr:spPr>
        <a:xfrm>
          <a:off x="3987800" y="6282872"/>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156408</xdr:rowOff>
    </xdr:from>
    <xdr:ext cx="762000" cy="259045"/>
    <xdr:sp textlink="">
      <xdr:nvSpPr>
        <xdr:cNvPr id="69" name="人件費平均値テキスト">
          <a:extLst>
            <a:ext uri="{FF2B5EF4-FFF2-40B4-BE49-F238E27FC236}">
              <a16:creationId xmlns:a16="http://schemas.microsoft.com/office/drawing/2014/main" id="{00000000-0008-0000-0400-000045000000}"/>
            </a:ext>
          </a:extLst>
        </xdr:cNvPr>
        <xdr:cNvSpPr txBox="1"/>
      </xdr:nvSpPr>
      <xdr:spPr>
        <a:xfrm>
          <a:off x="4914900" y="598570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139881</xdr:rowOff>
    </xdr:from>
    <xdr:to>
      <xdr:col>24</xdr:col>
      <xdr:colOff>76200</xdr:colOff>
      <xdr:row>36</xdr:row>
      <xdr:rowOff>70031</xdr:rowOff>
    </xdr:to>
    <xdr:sp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4775200" y="6140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12700</xdr:rowOff>
    </xdr:from>
    <xdr:to>
      <xdr:col>19</xdr:col>
      <xdr:colOff>187325</xdr:colOff>
      <xdr:row>36</xdr:row>
      <xdr:rowOff>110672</xdr:rowOff>
    </xdr:to>
    <xdr:cxnSp macro="">
      <xdr:nvCxnSpPr>
        <xdr:cNvPr id="71" name="直線コネクタ 70">
          <a:extLst>
            <a:ext uri="{FF2B5EF4-FFF2-40B4-BE49-F238E27FC236}">
              <a16:creationId xmlns:a16="http://schemas.microsoft.com/office/drawing/2014/main" id="{00000000-0008-0000-0400-000047000000}"/>
            </a:ext>
          </a:extLst>
        </xdr:cNvPr>
        <xdr:cNvCxnSpPr/>
      </xdr:nvCxnSpPr>
      <xdr:spPr>
        <a:xfrm>
          <a:off x="3098800" y="6184900"/>
          <a:ext cx="889000" cy="97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146413</xdr:rowOff>
    </xdr:from>
    <xdr:to>
      <xdr:col>20</xdr:col>
      <xdr:colOff>38100</xdr:colOff>
      <xdr:row>36</xdr:row>
      <xdr:rowOff>76563</xdr:rowOff>
    </xdr:to>
    <xdr:sp textlink="">
      <xdr:nvSpPr>
        <xdr:cNvPr id="72" name="フローチャート: 判断 71">
          <a:extLst>
            <a:ext uri="{FF2B5EF4-FFF2-40B4-BE49-F238E27FC236}">
              <a16:creationId xmlns:a16="http://schemas.microsoft.com/office/drawing/2014/main" id="{00000000-0008-0000-0400-000048000000}"/>
            </a:ext>
          </a:extLst>
        </xdr:cNvPr>
        <xdr:cNvSpPr/>
      </xdr:nvSpPr>
      <xdr:spPr>
        <a:xfrm>
          <a:off x="3937000" y="6147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86740</xdr:rowOff>
    </xdr:from>
    <xdr:ext cx="736600" cy="259045"/>
    <xdr:sp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3606800" y="59160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12700</xdr:rowOff>
    </xdr:from>
    <xdr:to>
      <xdr:col>15</xdr:col>
      <xdr:colOff>98425</xdr:colOff>
      <xdr:row>36</xdr:row>
      <xdr:rowOff>149860</xdr:rowOff>
    </xdr:to>
    <xdr:cxnSp macro="">
      <xdr:nvCxnSpPr>
        <xdr:cNvPr id="74" name="直線コネクタ 73">
          <a:extLst>
            <a:ext uri="{FF2B5EF4-FFF2-40B4-BE49-F238E27FC236}">
              <a16:creationId xmlns:a16="http://schemas.microsoft.com/office/drawing/2014/main" id="{00000000-0008-0000-0400-00004A000000}"/>
            </a:ext>
          </a:extLst>
        </xdr:cNvPr>
        <xdr:cNvCxnSpPr/>
      </xdr:nvCxnSpPr>
      <xdr:spPr>
        <a:xfrm flipV="1">
          <a:off x="2209800" y="6184900"/>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100693</xdr:rowOff>
    </xdr:from>
    <xdr:to>
      <xdr:col>15</xdr:col>
      <xdr:colOff>149225</xdr:colOff>
      <xdr:row>36</xdr:row>
      <xdr:rowOff>30843</xdr:rowOff>
    </xdr:to>
    <xdr:sp textlink="">
      <xdr:nvSpPr>
        <xdr:cNvPr id="75" name="フローチャート: 判断 74">
          <a:extLst>
            <a:ext uri="{FF2B5EF4-FFF2-40B4-BE49-F238E27FC236}">
              <a16:creationId xmlns:a16="http://schemas.microsoft.com/office/drawing/2014/main" id="{00000000-0008-0000-0400-00004B000000}"/>
            </a:ext>
          </a:extLst>
        </xdr:cNvPr>
        <xdr:cNvSpPr/>
      </xdr:nvSpPr>
      <xdr:spPr>
        <a:xfrm>
          <a:off x="3048000" y="6101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41020</xdr:rowOff>
    </xdr:from>
    <xdr:ext cx="762000" cy="259045"/>
    <xdr:sp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2717800" y="5870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104140</xdr:rowOff>
    </xdr:from>
    <xdr:to>
      <xdr:col>11</xdr:col>
      <xdr:colOff>9525</xdr:colOff>
      <xdr:row>36</xdr:row>
      <xdr:rowOff>149860</xdr:rowOff>
    </xdr:to>
    <xdr:cxnSp macro="">
      <xdr:nvCxnSpPr>
        <xdr:cNvPr id="77" name="直線コネクタ 76">
          <a:extLst>
            <a:ext uri="{FF2B5EF4-FFF2-40B4-BE49-F238E27FC236}">
              <a16:creationId xmlns:a16="http://schemas.microsoft.com/office/drawing/2014/main" id="{00000000-0008-0000-0400-00004D000000}"/>
            </a:ext>
          </a:extLst>
        </xdr:cNvPr>
        <xdr:cNvCxnSpPr/>
      </xdr:nvCxnSpPr>
      <xdr:spPr>
        <a:xfrm>
          <a:off x="1320800" y="627634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40277</xdr:rowOff>
    </xdr:from>
    <xdr:to>
      <xdr:col>11</xdr:col>
      <xdr:colOff>60325</xdr:colOff>
      <xdr:row>36</xdr:row>
      <xdr:rowOff>141877</xdr:rowOff>
    </xdr:to>
    <xdr:sp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2159000" y="6212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152054</xdr:rowOff>
    </xdr:from>
    <xdr:ext cx="762000" cy="259045"/>
    <xdr:sp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1828800" y="59813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48442</xdr:rowOff>
    </xdr:from>
    <xdr:to>
      <xdr:col>6</xdr:col>
      <xdr:colOff>171450</xdr:colOff>
      <xdr:row>35</xdr:row>
      <xdr:rowOff>150042</xdr:rowOff>
    </xdr:to>
    <xdr:sp textlink="">
      <xdr:nvSpPr>
        <xdr:cNvPr id="80" name="フローチャート: 判断 79">
          <a:extLst>
            <a:ext uri="{FF2B5EF4-FFF2-40B4-BE49-F238E27FC236}">
              <a16:creationId xmlns:a16="http://schemas.microsoft.com/office/drawing/2014/main" id="{00000000-0008-0000-0400-000050000000}"/>
            </a:ext>
          </a:extLst>
        </xdr:cNvPr>
        <xdr:cNvSpPr/>
      </xdr:nvSpPr>
      <xdr:spPr>
        <a:xfrm>
          <a:off x="1270000" y="60491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160219</xdr:rowOff>
    </xdr:from>
    <xdr:ext cx="762000" cy="259045"/>
    <xdr:sp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939800" y="58180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textlink="">
      <xdr:nvSpPr>
        <xdr:cNvPr id="85" name="テキスト ボックス 84">
          <a:extLst>
            <a:ext uri="{FF2B5EF4-FFF2-40B4-BE49-F238E27FC236}">
              <a16:creationId xmlns:a16="http://schemas.microsoft.com/office/drawing/2014/main" id="{00000000-0008-0000-0400-000055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59872</xdr:rowOff>
    </xdr:from>
    <xdr:to>
      <xdr:col>24</xdr:col>
      <xdr:colOff>76200</xdr:colOff>
      <xdr:row>36</xdr:row>
      <xdr:rowOff>161472</xdr:rowOff>
    </xdr:to>
    <xdr:sp textlink="">
      <xdr:nvSpPr>
        <xdr:cNvPr id="87" name="楕円 86">
          <a:extLst>
            <a:ext uri="{FF2B5EF4-FFF2-40B4-BE49-F238E27FC236}">
              <a16:creationId xmlns:a16="http://schemas.microsoft.com/office/drawing/2014/main" id="{00000000-0008-0000-0400-000057000000}"/>
            </a:ext>
          </a:extLst>
        </xdr:cNvPr>
        <xdr:cNvSpPr/>
      </xdr:nvSpPr>
      <xdr:spPr>
        <a:xfrm>
          <a:off x="4775200" y="6232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31949</xdr:rowOff>
    </xdr:from>
    <xdr:ext cx="762000" cy="259045"/>
    <xdr:sp textlink="">
      <xdr:nvSpPr>
        <xdr:cNvPr id="88" name="人件費該当値テキスト">
          <a:extLst>
            <a:ext uri="{FF2B5EF4-FFF2-40B4-BE49-F238E27FC236}">
              <a16:creationId xmlns:a16="http://schemas.microsoft.com/office/drawing/2014/main" id="{00000000-0008-0000-0400-000058000000}"/>
            </a:ext>
          </a:extLst>
        </xdr:cNvPr>
        <xdr:cNvSpPr txBox="1"/>
      </xdr:nvSpPr>
      <xdr:spPr>
        <a:xfrm>
          <a:off x="4914900" y="6204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59872</xdr:rowOff>
    </xdr:from>
    <xdr:to>
      <xdr:col>20</xdr:col>
      <xdr:colOff>38100</xdr:colOff>
      <xdr:row>36</xdr:row>
      <xdr:rowOff>161472</xdr:rowOff>
    </xdr:to>
    <xdr:sp textlink="">
      <xdr:nvSpPr>
        <xdr:cNvPr id="89" name="楕円 88">
          <a:extLst>
            <a:ext uri="{FF2B5EF4-FFF2-40B4-BE49-F238E27FC236}">
              <a16:creationId xmlns:a16="http://schemas.microsoft.com/office/drawing/2014/main" id="{00000000-0008-0000-0400-000059000000}"/>
            </a:ext>
          </a:extLst>
        </xdr:cNvPr>
        <xdr:cNvSpPr/>
      </xdr:nvSpPr>
      <xdr:spPr>
        <a:xfrm>
          <a:off x="3937000" y="6232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146249</xdr:rowOff>
    </xdr:from>
    <xdr:ext cx="736600" cy="259045"/>
    <xdr:sp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3606800" y="63184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133350</xdr:rowOff>
    </xdr:from>
    <xdr:to>
      <xdr:col>15</xdr:col>
      <xdr:colOff>149225</xdr:colOff>
      <xdr:row>36</xdr:row>
      <xdr:rowOff>63500</xdr:rowOff>
    </xdr:to>
    <xdr:sp textlink="">
      <xdr:nvSpPr>
        <xdr:cNvPr id="91" name="楕円 90">
          <a:extLst>
            <a:ext uri="{FF2B5EF4-FFF2-40B4-BE49-F238E27FC236}">
              <a16:creationId xmlns:a16="http://schemas.microsoft.com/office/drawing/2014/main" id="{00000000-0008-0000-0400-00005B000000}"/>
            </a:ext>
          </a:extLst>
        </xdr:cNvPr>
        <xdr:cNvSpPr/>
      </xdr:nvSpPr>
      <xdr:spPr>
        <a:xfrm>
          <a:off x="3048000" y="613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48277</xdr:rowOff>
    </xdr:from>
    <xdr:ext cx="762000" cy="259045"/>
    <xdr:sp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2717800" y="622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99060</xdr:rowOff>
    </xdr:from>
    <xdr:to>
      <xdr:col>11</xdr:col>
      <xdr:colOff>60325</xdr:colOff>
      <xdr:row>37</xdr:row>
      <xdr:rowOff>29210</xdr:rowOff>
    </xdr:to>
    <xdr:sp textlink="">
      <xdr:nvSpPr>
        <xdr:cNvPr id="93" name="楕円 92">
          <a:extLst>
            <a:ext uri="{FF2B5EF4-FFF2-40B4-BE49-F238E27FC236}">
              <a16:creationId xmlns:a16="http://schemas.microsoft.com/office/drawing/2014/main" id="{00000000-0008-0000-0400-00005D000000}"/>
            </a:ext>
          </a:extLst>
        </xdr:cNvPr>
        <xdr:cNvSpPr/>
      </xdr:nvSpPr>
      <xdr:spPr>
        <a:xfrm>
          <a:off x="2159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13987</xdr:rowOff>
    </xdr:from>
    <xdr:ext cx="762000" cy="259045"/>
    <xdr:sp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1828800" y="6357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53340</xdr:rowOff>
    </xdr:from>
    <xdr:to>
      <xdr:col>6</xdr:col>
      <xdr:colOff>171450</xdr:colOff>
      <xdr:row>36</xdr:row>
      <xdr:rowOff>154940</xdr:rowOff>
    </xdr:to>
    <xdr:sp textlink="">
      <xdr:nvSpPr>
        <xdr:cNvPr id="95" name="楕円 94">
          <a:extLst>
            <a:ext uri="{FF2B5EF4-FFF2-40B4-BE49-F238E27FC236}">
              <a16:creationId xmlns:a16="http://schemas.microsoft.com/office/drawing/2014/main" id="{00000000-0008-0000-0400-00005F000000}"/>
            </a:ext>
          </a:extLst>
        </xdr:cNvPr>
        <xdr:cNvSpPr/>
      </xdr:nvSpPr>
      <xdr:spPr>
        <a:xfrm>
          <a:off x="1270000" y="622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139717</xdr:rowOff>
    </xdr:from>
    <xdr:ext cx="762000" cy="259045"/>
    <xdr:sp textlink="">
      <xdr:nvSpPr>
        <xdr:cNvPr id="96" name="テキスト ボックス 95">
          <a:extLst>
            <a:ext uri="{FF2B5EF4-FFF2-40B4-BE49-F238E27FC236}">
              <a16:creationId xmlns:a16="http://schemas.microsoft.com/office/drawing/2014/main" id="{00000000-0008-0000-0400-000060000000}"/>
            </a:ext>
          </a:extLst>
        </xdr:cNvPr>
        <xdr:cNvSpPr txBox="1"/>
      </xdr:nvSpPr>
      <xdr:spPr>
        <a:xfrm>
          <a:off x="939800" y="6311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textlink="">
      <xdr:nvSpPr>
        <xdr:cNvPr id="97" name="正方形/長方形 96">
          <a:extLst>
            <a:ext uri="{FF2B5EF4-FFF2-40B4-BE49-F238E27FC236}">
              <a16:creationId xmlns:a16="http://schemas.microsoft.com/office/drawing/2014/main" id="{00000000-0008-0000-0400-000061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textlink="">
      <xdr:nvSpPr>
        <xdr:cNvPr id="98" name="正方形/長方形 97">
          <a:extLst>
            <a:ext uri="{FF2B5EF4-FFF2-40B4-BE49-F238E27FC236}">
              <a16:creationId xmlns:a16="http://schemas.microsoft.com/office/drawing/2014/main" id="{00000000-0008-0000-0400-000062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textlink="">
      <xdr:nvSpPr>
        <xdr:cNvPr id="99" name="正方形/長方形 98">
          <a:extLst>
            <a:ext uri="{FF2B5EF4-FFF2-40B4-BE49-F238E27FC236}">
              <a16:creationId xmlns:a16="http://schemas.microsoft.com/office/drawing/2014/main" id="{00000000-0008-0000-0400-000063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textlink="">
      <xdr:nvSpPr>
        <xdr:cNvPr id="100" name="正方形/長方形 99">
          <a:extLst>
            <a:ext uri="{FF2B5EF4-FFF2-40B4-BE49-F238E27FC236}">
              <a16:creationId xmlns:a16="http://schemas.microsoft.com/office/drawing/2014/main" id="{00000000-0008-0000-0400-000064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textlink="">
      <xdr:nvSpPr>
        <xdr:cNvPr id="101" name="正方形/長方形 100">
          <a:extLst>
            <a:ext uri="{FF2B5EF4-FFF2-40B4-BE49-F238E27FC236}">
              <a16:creationId xmlns:a16="http://schemas.microsoft.com/office/drawing/2014/main" id="{00000000-0008-0000-0400-000065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textlink="">
      <xdr:nvSpPr>
        <xdr:cNvPr id="102" name="正方形/長方形 101">
          <a:extLst>
            <a:ext uri="{FF2B5EF4-FFF2-40B4-BE49-F238E27FC236}">
              <a16:creationId xmlns:a16="http://schemas.microsoft.com/office/drawing/2014/main" id="{00000000-0008-0000-0400-000066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textlink="">
      <xdr:nvSpPr>
        <xdr:cNvPr id="103" name="正方形/長方形 102">
          <a:extLst>
            <a:ext uri="{FF2B5EF4-FFF2-40B4-BE49-F238E27FC236}">
              <a16:creationId xmlns:a16="http://schemas.microsoft.com/office/drawing/2014/main" id="{00000000-0008-0000-0400-000067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textlink="">
      <xdr:nvSpPr>
        <xdr:cNvPr id="104" name="正方形/長方形 103">
          <a:extLst>
            <a:ext uri="{FF2B5EF4-FFF2-40B4-BE49-F238E27FC236}">
              <a16:creationId xmlns:a16="http://schemas.microsoft.com/office/drawing/2014/main" id="{00000000-0008-0000-0400-000068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textlink="">
      <xdr:nvSpPr>
        <xdr:cNvPr id="105" name="正方形/長方形 104">
          <a:extLst>
            <a:ext uri="{FF2B5EF4-FFF2-40B4-BE49-F238E27FC236}">
              <a16:creationId xmlns:a16="http://schemas.microsoft.com/office/drawing/2014/main" id="{00000000-0008-0000-0400-000069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textlink="">
      <xdr:nvSpPr>
        <xdr:cNvPr id="106" name="正方形/長方形 105">
          <a:extLst>
            <a:ext uri="{FF2B5EF4-FFF2-40B4-BE49-F238E27FC236}">
              <a16:creationId xmlns:a16="http://schemas.microsoft.com/office/drawing/2014/main" id="{00000000-0008-0000-0400-00006A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textlink="" fLocksText="0">
      <xdr:nvSpPr>
        <xdr:cNvPr id="107" name="テキスト ボックス 106">
          <a:extLst>
            <a:ext uri="{FF2B5EF4-FFF2-40B4-BE49-F238E27FC236}">
              <a16:creationId xmlns:a16="http://schemas.microsoft.com/office/drawing/2014/main" id="{00000000-0008-0000-0400-00006B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200">
              <a:latin typeface="ＭＳ Ｐゴシック" panose="020B0600070205080204" pitchFamily="50" charset="-128"/>
              <a:ea typeface="ＭＳ Ｐゴシック" panose="020B0600070205080204" pitchFamily="50" charset="-128"/>
            </a:rPr>
            <a:t>　物件費に係る経常収支比率は、類似団体以内平均値と比較すると低い水準で推移しています。これは、令和元年度まで物件費として整理されていた臨時雇用賃金が他自治体と比較して低水準であること、また、平成</a:t>
          </a:r>
          <a:r>
            <a:rPr kumimoji="1" lang="en-US" altLang="ja-JP" sz="1200">
              <a:latin typeface="ＭＳ Ｐゴシック" panose="020B0600070205080204" pitchFamily="50" charset="-128"/>
              <a:ea typeface="ＭＳ Ｐゴシック" panose="020B0600070205080204" pitchFamily="50" charset="-128"/>
            </a:rPr>
            <a:t>14</a:t>
          </a:r>
          <a:r>
            <a:rPr kumimoji="1" lang="ja-JP" altLang="en-US" sz="1200">
              <a:latin typeface="ＭＳ Ｐゴシック" panose="020B0600070205080204" pitchFamily="50" charset="-128"/>
              <a:ea typeface="ＭＳ Ｐゴシック" panose="020B0600070205080204" pitchFamily="50" charset="-128"/>
            </a:rPr>
            <a:t>年度の財政健全化緊急対策等の取組以降、消耗品費や光熱水費等の削減をはじめ、施設管理や業務管理委託等に係る仕様や発注方法を見直すなど積極的な経費節減策に努めていることによるものなどと分析しています。</a:t>
          </a:r>
        </a:p>
      </xdr:txBody>
    </xdr:sp>
    <xdr:clientData/>
  </xdr:twoCellAnchor>
  <xdr:oneCellAnchor>
    <xdr:from>
      <xdr:col>62</xdr:col>
      <xdr:colOff>6350</xdr:colOff>
      <xdr:row>9</xdr:row>
      <xdr:rowOff>107950</xdr:rowOff>
    </xdr:from>
    <xdr:ext cx="298543" cy="225703"/>
    <xdr:sp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textlink="">
      <xdr:nvSpPr>
        <xdr:cNvPr id="122" name="テキスト ボックス 121">
          <a:extLst>
            <a:ext uri="{FF2B5EF4-FFF2-40B4-BE49-F238E27FC236}">
              <a16:creationId xmlns:a16="http://schemas.microsoft.com/office/drawing/2014/main" id="{00000000-0008-0000-0400-00007A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textlink="">
      <xdr:nvSpPr>
        <xdr:cNvPr id="123" name="物件費グラフ枠">
          <a:extLst>
            <a:ext uri="{FF2B5EF4-FFF2-40B4-BE49-F238E27FC236}">
              <a16:creationId xmlns:a16="http://schemas.microsoft.com/office/drawing/2014/main" id="{00000000-0008-0000-0400-00007B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88900</xdr:rowOff>
    </xdr:from>
    <xdr:to>
      <xdr:col>82</xdr:col>
      <xdr:colOff>107950</xdr:colOff>
      <xdr:row>20</xdr:row>
      <xdr:rowOff>119380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flipV="1">
          <a:off x="16510000" y="2146300"/>
          <a:ext cx="0" cy="14020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91457</xdr:rowOff>
    </xdr:from>
    <xdr:ext cx="762000" cy="259045"/>
    <xdr:sp textlink="">
      <xdr:nvSpPr>
        <xdr:cNvPr id="125" name="物件費最小値テキスト">
          <a:extLst>
            <a:ext uri="{FF2B5EF4-FFF2-40B4-BE49-F238E27FC236}">
              <a16:creationId xmlns:a16="http://schemas.microsoft.com/office/drawing/2014/main" id="{00000000-0008-0000-0400-00007D000000}"/>
            </a:ext>
          </a:extLst>
        </xdr:cNvPr>
        <xdr:cNvSpPr txBox="1"/>
      </xdr:nvSpPr>
      <xdr:spPr>
        <a:xfrm>
          <a:off x="16598900" y="3520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119380</xdr:rowOff>
    </xdr:from>
    <xdr:to>
      <xdr:col>82</xdr:col>
      <xdr:colOff>196850</xdr:colOff>
      <xdr:row>20</xdr:row>
      <xdr:rowOff>119380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3548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3827</xdr:rowOff>
    </xdr:from>
    <xdr:ext cx="762000" cy="259045"/>
    <xdr:sp textlink="">
      <xdr:nvSpPr>
        <xdr:cNvPr id="127" name="物件費最大値テキスト">
          <a:extLst>
            <a:ext uri="{FF2B5EF4-FFF2-40B4-BE49-F238E27FC236}">
              <a16:creationId xmlns:a16="http://schemas.microsoft.com/office/drawing/2014/main" id="{00000000-0008-0000-0400-00007F000000}"/>
            </a:ext>
          </a:extLst>
        </xdr:cNvPr>
        <xdr:cNvSpPr txBox="1"/>
      </xdr:nvSpPr>
      <xdr:spPr>
        <a:xfrm>
          <a:off x="165989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88900</xdr:rowOff>
    </xdr:from>
    <xdr:to>
      <xdr:col>82</xdr:col>
      <xdr:colOff>196850</xdr:colOff>
      <xdr:row>12</xdr:row>
      <xdr:rowOff>88900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6421100" y="2146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13</xdr:row>
      <xdr:rowOff>69850</xdr:rowOff>
    </xdr:from>
    <xdr:to>
      <xdr:col>82</xdr:col>
      <xdr:colOff>107950</xdr:colOff>
      <xdr:row>13</xdr:row>
      <xdr:rowOff>85090</xdr:rowOff>
    </xdr:to>
    <xdr:cxnSp macro="">
      <xdr:nvCxnSpPr>
        <xdr:cNvPr id="129" name="直線コネクタ 128">
          <a:extLst>
            <a:ext uri="{FF2B5EF4-FFF2-40B4-BE49-F238E27FC236}">
              <a16:creationId xmlns:a16="http://schemas.microsoft.com/office/drawing/2014/main" id="{00000000-0008-0000-0400-000081000000}"/>
            </a:ext>
          </a:extLst>
        </xdr:cNvPr>
        <xdr:cNvCxnSpPr/>
      </xdr:nvCxnSpPr>
      <xdr:spPr>
        <a:xfrm flipV="1">
          <a:off x="15671800" y="2298700"/>
          <a:ext cx="8382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52087</xdr:rowOff>
    </xdr:from>
    <xdr:ext cx="762000" cy="259045"/>
    <xdr:sp textlink="">
      <xdr:nvSpPr>
        <xdr:cNvPr id="130" name="物件費平均値テキスト">
          <a:extLst>
            <a:ext uri="{FF2B5EF4-FFF2-40B4-BE49-F238E27FC236}">
              <a16:creationId xmlns:a16="http://schemas.microsoft.com/office/drawing/2014/main" id="{00000000-0008-0000-0400-000082000000}"/>
            </a:ext>
          </a:extLst>
        </xdr:cNvPr>
        <xdr:cNvSpPr txBox="1"/>
      </xdr:nvSpPr>
      <xdr:spPr>
        <a:xfrm>
          <a:off x="16598900" y="26238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80010</xdr:rowOff>
    </xdr:from>
    <xdr:to>
      <xdr:col>82</xdr:col>
      <xdr:colOff>158750</xdr:colOff>
      <xdr:row>16</xdr:row>
      <xdr:rowOff>10160</xdr:rowOff>
    </xdr:to>
    <xdr:sp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6459200" y="2651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12</xdr:row>
      <xdr:rowOff>157480</xdr:rowOff>
    </xdr:from>
    <xdr:to>
      <xdr:col>78</xdr:col>
      <xdr:colOff>69850</xdr:colOff>
      <xdr:row>13</xdr:row>
      <xdr:rowOff>85090</xdr:rowOff>
    </xdr:to>
    <xdr:cxnSp macro="">
      <xdr:nvCxnSpPr>
        <xdr:cNvPr id="132" name="直線コネクタ 131">
          <a:extLst>
            <a:ext uri="{FF2B5EF4-FFF2-40B4-BE49-F238E27FC236}">
              <a16:creationId xmlns:a16="http://schemas.microsoft.com/office/drawing/2014/main" id="{00000000-0008-0000-0400-000084000000}"/>
            </a:ext>
          </a:extLst>
        </xdr:cNvPr>
        <xdr:cNvCxnSpPr/>
      </xdr:nvCxnSpPr>
      <xdr:spPr>
        <a:xfrm>
          <a:off x="14782800" y="2214880"/>
          <a:ext cx="8890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41910</xdr:rowOff>
    </xdr:from>
    <xdr:to>
      <xdr:col>78</xdr:col>
      <xdr:colOff>120650</xdr:colOff>
      <xdr:row>15</xdr:row>
      <xdr:rowOff>143510</xdr:rowOff>
    </xdr:to>
    <xdr:sp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5621000" y="2613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128287</xdr:rowOff>
    </xdr:from>
    <xdr:ext cx="736600" cy="259045"/>
    <xdr:sp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5290800" y="27000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12</xdr:row>
      <xdr:rowOff>157480</xdr:rowOff>
    </xdr:from>
    <xdr:to>
      <xdr:col>73</xdr:col>
      <xdr:colOff>180975</xdr:colOff>
      <xdr:row>13</xdr:row>
      <xdr:rowOff>77470</xdr:rowOff>
    </xdr:to>
    <xdr:cxnSp macro="">
      <xdr:nvCxnSpPr>
        <xdr:cNvPr id="135" name="直線コネクタ 134">
          <a:extLst>
            <a:ext uri="{FF2B5EF4-FFF2-40B4-BE49-F238E27FC236}">
              <a16:creationId xmlns:a16="http://schemas.microsoft.com/office/drawing/2014/main" id="{00000000-0008-0000-0400-000087000000}"/>
            </a:ext>
          </a:extLst>
        </xdr:cNvPr>
        <xdr:cNvCxnSpPr/>
      </xdr:nvCxnSpPr>
      <xdr:spPr>
        <a:xfrm flipV="1">
          <a:off x="13893800" y="221488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114300</xdr:rowOff>
    </xdr:from>
    <xdr:to>
      <xdr:col>74</xdr:col>
      <xdr:colOff>31750</xdr:colOff>
      <xdr:row>15</xdr:row>
      <xdr:rowOff>44450</xdr:rowOff>
    </xdr:to>
    <xdr:sp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4732000" y="2514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29227</xdr:rowOff>
    </xdr:from>
    <xdr:ext cx="762000" cy="259045"/>
    <xdr:sp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401800" y="260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13</xdr:row>
      <xdr:rowOff>77470</xdr:rowOff>
    </xdr:from>
    <xdr:to>
      <xdr:col>69</xdr:col>
      <xdr:colOff>92075</xdr:colOff>
      <xdr:row>13</xdr:row>
      <xdr:rowOff>153670</xdr:rowOff>
    </xdr:to>
    <xdr:cxnSp macro="">
      <xdr:nvCxnSpPr>
        <xdr:cNvPr id="138" name="直線コネクタ 137">
          <a:extLst>
            <a:ext uri="{FF2B5EF4-FFF2-40B4-BE49-F238E27FC236}">
              <a16:creationId xmlns:a16="http://schemas.microsoft.com/office/drawing/2014/main" id="{00000000-0008-0000-0400-00008A000000}"/>
            </a:ext>
          </a:extLst>
        </xdr:cNvPr>
        <xdr:cNvCxnSpPr/>
      </xdr:nvCxnSpPr>
      <xdr:spPr>
        <a:xfrm flipV="1">
          <a:off x="13004800" y="230632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26670</xdr:rowOff>
    </xdr:from>
    <xdr:to>
      <xdr:col>69</xdr:col>
      <xdr:colOff>142875</xdr:colOff>
      <xdr:row>15</xdr:row>
      <xdr:rowOff>128270</xdr:rowOff>
    </xdr:to>
    <xdr:sp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3843000" y="259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113047</xdr:rowOff>
    </xdr:from>
    <xdr:ext cx="762000" cy="259045"/>
    <xdr:sp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3512800" y="2684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110490</xdr:rowOff>
    </xdr:from>
    <xdr:to>
      <xdr:col>65</xdr:col>
      <xdr:colOff>53975</xdr:colOff>
      <xdr:row>16</xdr:row>
      <xdr:rowOff>40640</xdr:rowOff>
    </xdr:to>
    <xdr:sp textlink="">
      <xdr:nvSpPr>
        <xdr:cNvPr id="141" name="フローチャート: 判断 140">
          <a:extLst>
            <a:ext uri="{FF2B5EF4-FFF2-40B4-BE49-F238E27FC236}">
              <a16:creationId xmlns:a16="http://schemas.microsoft.com/office/drawing/2014/main" id="{00000000-0008-0000-0400-00008D000000}"/>
            </a:ext>
          </a:extLst>
        </xdr:cNvPr>
        <xdr:cNvSpPr/>
      </xdr:nvSpPr>
      <xdr:spPr>
        <a:xfrm>
          <a:off x="12954000" y="2682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25417</xdr:rowOff>
    </xdr:from>
    <xdr:ext cx="762000" cy="259045"/>
    <xdr:sp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2623800" y="2768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13</xdr:row>
      <xdr:rowOff>19050</xdr:rowOff>
    </xdr:from>
    <xdr:to>
      <xdr:col>82</xdr:col>
      <xdr:colOff>158750</xdr:colOff>
      <xdr:row>13</xdr:row>
      <xdr:rowOff>120650</xdr:rowOff>
    </xdr:to>
    <xdr:sp textlink="">
      <xdr:nvSpPr>
        <xdr:cNvPr id="148" name="楕円 147">
          <a:extLst>
            <a:ext uri="{FF2B5EF4-FFF2-40B4-BE49-F238E27FC236}">
              <a16:creationId xmlns:a16="http://schemas.microsoft.com/office/drawing/2014/main" id="{00000000-0008-0000-0400-000094000000}"/>
            </a:ext>
          </a:extLst>
        </xdr:cNvPr>
        <xdr:cNvSpPr/>
      </xdr:nvSpPr>
      <xdr:spPr>
        <a:xfrm>
          <a:off x="16459200" y="224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12</xdr:row>
      <xdr:rowOff>35577</xdr:rowOff>
    </xdr:from>
    <xdr:ext cx="762000" cy="259045"/>
    <xdr:sp textlink="">
      <xdr:nvSpPr>
        <xdr:cNvPr id="149" name="物件費該当値テキスト">
          <a:extLst>
            <a:ext uri="{FF2B5EF4-FFF2-40B4-BE49-F238E27FC236}">
              <a16:creationId xmlns:a16="http://schemas.microsoft.com/office/drawing/2014/main" id="{00000000-0008-0000-0400-000095000000}"/>
            </a:ext>
          </a:extLst>
        </xdr:cNvPr>
        <xdr:cNvSpPr txBox="1"/>
      </xdr:nvSpPr>
      <xdr:spPr>
        <a:xfrm>
          <a:off x="16598900" y="209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13</xdr:row>
      <xdr:rowOff>34290</xdr:rowOff>
    </xdr:from>
    <xdr:to>
      <xdr:col>78</xdr:col>
      <xdr:colOff>120650</xdr:colOff>
      <xdr:row>13</xdr:row>
      <xdr:rowOff>135890</xdr:rowOff>
    </xdr:to>
    <xdr:sp textlink="">
      <xdr:nvSpPr>
        <xdr:cNvPr id="150" name="楕円 149">
          <a:extLst>
            <a:ext uri="{FF2B5EF4-FFF2-40B4-BE49-F238E27FC236}">
              <a16:creationId xmlns:a16="http://schemas.microsoft.com/office/drawing/2014/main" id="{00000000-0008-0000-0400-000096000000}"/>
            </a:ext>
          </a:extLst>
        </xdr:cNvPr>
        <xdr:cNvSpPr/>
      </xdr:nvSpPr>
      <xdr:spPr>
        <a:xfrm>
          <a:off x="15621000" y="2263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11</xdr:row>
      <xdr:rowOff>146067</xdr:rowOff>
    </xdr:from>
    <xdr:ext cx="736600" cy="259045"/>
    <xdr:sp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5290800" y="20320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12</xdr:row>
      <xdr:rowOff>106680</xdr:rowOff>
    </xdr:from>
    <xdr:to>
      <xdr:col>74</xdr:col>
      <xdr:colOff>31750</xdr:colOff>
      <xdr:row>13</xdr:row>
      <xdr:rowOff>36830</xdr:rowOff>
    </xdr:to>
    <xdr:sp textlink="">
      <xdr:nvSpPr>
        <xdr:cNvPr id="152" name="楕円 151">
          <a:extLst>
            <a:ext uri="{FF2B5EF4-FFF2-40B4-BE49-F238E27FC236}">
              <a16:creationId xmlns:a16="http://schemas.microsoft.com/office/drawing/2014/main" id="{00000000-0008-0000-0400-000098000000}"/>
            </a:ext>
          </a:extLst>
        </xdr:cNvPr>
        <xdr:cNvSpPr/>
      </xdr:nvSpPr>
      <xdr:spPr>
        <a:xfrm>
          <a:off x="14732000" y="2164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11</xdr:row>
      <xdr:rowOff>47007</xdr:rowOff>
    </xdr:from>
    <xdr:ext cx="762000" cy="259045"/>
    <xdr:sp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4401800" y="1932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13</xdr:row>
      <xdr:rowOff>26670</xdr:rowOff>
    </xdr:from>
    <xdr:to>
      <xdr:col>69</xdr:col>
      <xdr:colOff>142875</xdr:colOff>
      <xdr:row>13</xdr:row>
      <xdr:rowOff>128270</xdr:rowOff>
    </xdr:to>
    <xdr:sp textlink="">
      <xdr:nvSpPr>
        <xdr:cNvPr id="154" name="楕円 153">
          <a:extLst>
            <a:ext uri="{FF2B5EF4-FFF2-40B4-BE49-F238E27FC236}">
              <a16:creationId xmlns:a16="http://schemas.microsoft.com/office/drawing/2014/main" id="{00000000-0008-0000-0400-00009A000000}"/>
            </a:ext>
          </a:extLst>
        </xdr:cNvPr>
        <xdr:cNvSpPr/>
      </xdr:nvSpPr>
      <xdr:spPr>
        <a:xfrm>
          <a:off x="13843000" y="2255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11</xdr:row>
      <xdr:rowOff>138447</xdr:rowOff>
    </xdr:from>
    <xdr:ext cx="762000" cy="259045"/>
    <xdr:sp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3512800" y="2024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13</xdr:row>
      <xdr:rowOff>102870</xdr:rowOff>
    </xdr:from>
    <xdr:to>
      <xdr:col>65</xdr:col>
      <xdr:colOff>53975</xdr:colOff>
      <xdr:row>14</xdr:row>
      <xdr:rowOff>33020</xdr:rowOff>
    </xdr:to>
    <xdr:sp textlink="">
      <xdr:nvSpPr>
        <xdr:cNvPr id="156" name="楕円 155">
          <a:extLst>
            <a:ext uri="{FF2B5EF4-FFF2-40B4-BE49-F238E27FC236}">
              <a16:creationId xmlns:a16="http://schemas.microsoft.com/office/drawing/2014/main" id="{00000000-0008-0000-0400-00009C000000}"/>
            </a:ext>
          </a:extLst>
        </xdr:cNvPr>
        <xdr:cNvSpPr/>
      </xdr:nvSpPr>
      <xdr:spPr>
        <a:xfrm>
          <a:off x="12954000" y="2331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12</xdr:row>
      <xdr:rowOff>43197</xdr:rowOff>
    </xdr:from>
    <xdr:ext cx="762000" cy="259045"/>
    <xdr:sp textlink="">
      <xdr:nvSpPr>
        <xdr:cNvPr id="157" name="テキスト ボックス 156">
          <a:extLst>
            <a:ext uri="{FF2B5EF4-FFF2-40B4-BE49-F238E27FC236}">
              <a16:creationId xmlns:a16="http://schemas.microsoft.com/office/drawing/2014/main" id="{00000000-0008-0000-0400-00009D000000}"/>
            </a:ext>
          </a:extLst>
        </xdr:cNvPr>
        <xdr:cNvSpPr txBox="1"/>
      </xdr:nvSpPr>
      <xdr:spPr>
        <a:xfrm>
          <a:off x="12623800" y="2100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textlink="">
      <xdr:nvSpPr>
        <xdr:cNvPr id="158" name="正方形/長方形 157">
          <a:extLst>
            <a:ext uri="{FF2B5EF4-FFF2-40B4-BE49-F238E27FC236}">
              <a16:creationId xmlns:a16="http://schemas.microsoft.com/office/drawing/2014/main" id="{00000000-0008-0000-0400-00009E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textlink="">
      <xdr:nvSpPr>
        <xdr:cNvPr id="159" name="正方形/長方形 158">
          <a:extLst>
            <a:ext uri="{FF2B5EF4-FFF2-40B4-BE49-F238E27FC236}">
              <a16:creationId xmlns:a16="http://schemas.microsoft.com/office/drawing/2014/main" id="{00000000-0008-0000-0400-00009F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textlink="">
      <xdr:nvSpPr>
        <xdr:cNvPr id="160" name="正方形/長方形 159">
          <a:extLst>
            <a:ext uri="{FF2B5EF4-FFF2-40B4-BE49-F238E27FC236}">
              <a16:creationId xmlns:a16="http://schemas.microsoft.com/office/drawing/2014/main" id="{00000000-0008-0000-0400-0000A0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textlink="">
      <xdr:nvSpPr>
        <xdr:cNvPr id="161" name="正方形/長方形 160">
          <a:extLst>
            <a:ext uri="{FF2B5EF4-FFF2-40B4-BE49-F238E27FC236}">
              <a16:creationId xmlns:a16="http://schemas.microsoft.com/office/drawing/2014/main" id="{00000000-0008-0000-0400-0000A1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textlink="">
      <xdr:nvSpPr>
        <xdr:cNvPr id="162" name="正方形/長方形 161">
          <a:extLst>
            <a:ext uri="{FF2B5EF4-FFF2-40B4-BE49-F238E27FC236}">
              <a16:creationId xmlns:a16="http://schemas.microsoft.com/office/drawing/2014/main" id="{00000000-0008-0000-0400-0000A2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textlink="">
      <xdr:nvSpPr>
        <xdr:cNvPr id="163" name="正方形/長方形 162">
          <a:extLst>
            <a:ext uri="{FF2B5EF4-FFF2-40B4-BE49-F238E27FC236}">
              <a16:creationId xmlns:a16="http://schemas.microsoft.com/office/drawing/2014/main" id="{00000000-0008-0000-0400-0000A3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textlink="">
      <xdr:nvSpPr>
        <xdr:cNvPr id="164" name="正方形/長方形 163">
          <a:extLst>
            <a:ext uri="{FF2B5EF4-FFF2-40B4-BE49-F238E27FC236}">
              <a16:creationId xmlns:a16="http://schemas.microsoft.com/office/drawing/2014/main" id="{00000000-0008-0000-0400-0000A4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textlink="">
      <xdr:nvSpPr>
        <xdr:cNvPr id="165" name="正方形/長方形 164">
          <a:extLst>
            <a:ext uri="{FF2B5EF4-FFF2-40B4-BE49-F238E27FC236}">
              <a16:creationId xmlns:a16="http://schemas.microsoft.com/office/drawing/2014/main" id="{00000000-0008-0000-0400-0000A5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textlink="">
      <xdr:nvSpPr>
        <xdr:cNvPr id="166" name="正方形/長方形 165">
          <a:extLst>
            <a:ext uri="{FF2B5EF4-FFF2-40B4-BE49-F238E27FC236}">
              <a16:creationId xmlns:a16="http://schemas.microsoft.com/office/drawing/2014/main" id="{00000000-0008-0000-0400-0000A6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textlink="">
      <xdr:nvSpPr>
        <xdr:cNvPr id="167" name="正方形/長方形 166">
          <a:extLst>
            <a:ext uri="{FF2B5EF4-FFF2-40B4-BE49-F238E27FC236}">
              <a16:creationId xmlns:a16="http://schemas.microsoft.com/office/drawing/2014/main" id="{00000000-0008-0000-0400-0000A7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textlink="" fLocksText="0">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扶助費に係る経常収支比率は、類似団体内平均値と比較して高い水準で推移しています。これは、高齢化の進行が全国平均より早く、団塊世代の人口比率が高い本市の性質から社会福祉費の増や、過去に民営化を進めた保育所等への児童福祉費の増などによるものと分析しています。</a:t>
          </a:r>
        </a:p>
      </xdr:txBody>
    </xdr:sp>
    <xdr:clientData/>
  </xdr:twoCellAnchor>
  <xdr:oneCellAnchor>
    <xdr:from>
      <xdr:col>3</xdr:col>
      <xdr:colOff>123825</xdr:colOff>
      <xdr:row>49</xdr:row>
      <xdr:rowOff>107950</xdr:rowOff>
    </xdr:from>
    <xdr:ext cx="298543" cy="225703"/>
    <xdr:sp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textlink="">
      <xdr:nvSpPr>
        <xdr:cNvPr id="185" name="テキスト ボックス 184">
          <a:extLst>
            <a:ext uri="{FF2B5EF4-FFF2-40B4-BE49-F238E27FC236}">
              <a16:creationId xmlns:a16="http://schemas.microsoft.com/office/drawing/2014/main" id="{00000000-0008-0000-0400-0000B9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textlink="">
      <xdr:nvSpPr>
        <xdr:cNvPr id="186" name="扶助費グラフ枠">
          <a:extLst>
            <a:ext uri="{FF2B5EF4-FFF2-40B4-BE49-F238E27FC236}">
              <a16:creationId xmlns:a16="http://schemas.microsoft.com/office/drawing/2014/main" id="{00000000-0008-0000-0400-0000BA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135165</xdr:rowOff>
    </xdr:from>
    <xdr:to>
      <xdr:col>24</xdr:col>
      <xdr:colOff>25400</xdr:colOff>
      <xdr:row>62</xdr:row>
      <xdr:rowOff>78015</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flipV="1">
          <a:off x="4826000" y="9222015"/>
          <a:ext cx="0" cy="1485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50092</xdr:rowOff>
    </xdr:from>
    <xdr:ext cx="762000" cy="259045"/>
    <xdr:sp textlink="">
      <xdr:nvSpPr>
        <xdr:cNvPr id="188" name="扶助費最小値テキスト">
          <a:extLst>
            <a:ext uri="{FF2B5EF4-FFF2-40B4-BE49-F238E27FC236}">
              <a16:creationId xmlns:a16="http://schemas.microsoft.com/office/drawing/2014/main" id="{00000000-0008-0000-0400-0000BC000000}"/>
            </a:ext>
          </a:extLst>
        </xdr:cNvPr>
        <xdr:cNvSpPr txBox="1"/>
      </xdr:nvSpPr>
      <xdr:spPr>
        <a:xfrm>
          <a:off x="4914900" y="10679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78015</xdr:rowOff>
    </xdr:from>
    <xdr:to>
      <xdr:col>24</xdr:col>
      <xdr:colOff>114300</xdr:colOff>
      <xdr:row>62</xdr:row>
      <xdr:rowOff>78015</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107079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50092</xdr:rowOff>
    </xdr:from>
    <xdr:ext cx="762000" cy="259045"/>
    <xdr:sp textlink="">
      <xdr:nvSpPr>
        <xdr:cNvPr id="190" name="扶助費最大値テキスト">
          <a:extLst>
            <a:ext uri="{FF2B5EF4-FFF2-40B4-BE49-F238E27FC236}">
              <a16:creationId xmlns:a16="http://schemas.microsoft.com/office/drawing/2014/main" id="{00000000-0008-0000-0400-0000BE000000}"/>
            </a:ext>
          </a:extLst>
        </xdr:cNvPr>
        <xdr:cNvSpPr txBox="1"/>
      </xdr:nvSpPr>
      <xdr:spPr>
        <a:xfrm>
          <a:off x="4914900" y="8965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135165</xdr:rowOff>
    </xdr:from>
    <xdr:to>
      <xdr:col>24</xdr:col>
      <xdr:colOff>114300</xdr:colOff>
      <xdr:row>53</xdr:row>
      <xdr:rowOff>135165</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4737100" y="92220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59</xdr:row>
      <xdr:rowOff>167822</xdr:rowOff>
    </xdr:from>
    <xdr:to>
      <xdr:col>24</xdr:col>
      <xdr:colOff>25400</xdr:colOff>
      <xdr:row>60</xdr:row>
      <xdr:rowOff>78015</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3987800" y="10283372"/>
          <a:ext cx="838200" cy="81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35577</xdr:rowOff>
    </xdr:from>
    <xdr:ext cx="762000" cy="259045"/>
    <xdr:sp textlink="">
      <xdr:nvSpPr>
        <xdr:cNvPr id="193" name="扶助費平均値テキスト">
          <a:extLst>
            <a:ext uri="{FF2B5EF4-FFF2-40B4-BE49-F238E27FC236}">
              <a16:creationId xmlns:a16="http://schemas.microsoft.com/office/drawing/2014/main" id="{00000000-0008-0000-0400-0000C1000000}"/>
            </a:ext>
          </a:extLst>
        </xdr:cNvPr>
        <xdr:cNvSpPr txBox="1"/>
      </xdr:nvSpPr>
      <xdr:spPr>
        <a:xfrm>
          <a:off x="4914900" y="9636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57</xdr:row>
      <xdr:rowOff>19050</xdr:rowOff>
    </xdr:from>
    <xdr:to>
      <xdr:col>24</xdr:col>
      <xdr:colOff>76200</xdr:colOff>
      <xdr:row>57</xdr:row>
      <xdr:rowOff>120650</xdr:rowOff>
    </xdr:to>
    <xdr:sp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47752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59</xdr:row>
      <xdr:rowOff>69850</xdr:rowOff>
    </xdr:from>
    <xdr:to>
      <xdr:col>19</xdr:col>
      <xdr:colOff>187325</xdr:colOff>
      <xdr:row>59</xdr:row>
      <xdr:rowOff>167822</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a:off x="3098800" y="10185400"/>
          <a:ext cx="889000" cy="97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76200</xdr:rowOff>
    </xdr:from>
    <xdr:to>
      <xdr:col>20</xdr:col>
      <xdr:colOff>38100</xdr:colOff>
      <xdr:row>57</xdr:row>
      <xdr:rowOff>6350</xdr:rowOff>
    </xdr:to>
    <xdr:sp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3937000" y="9677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16527</xdr:rowOff>
    </xdr:from>
    <xdr:ext cx="736600" cy="259045"/>
    <xdr:sp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606800" y="9446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59</xdr:row>
      <xdr:rowOff>69850</xdr:rowOff>
    </xdr:from>
    <xdr:to>
      <xdr:col>15</xdr:col>
      <xdr:colOff>98425</xdr:colOff>
      <xdr:row>60</xdr:row>
      <xdr:rowOff>78015</xdr:rowOff>
    </xdr:to>
    <xdr:cxnSp macro="">
      <xdr:nvCxnSpPr>
        <xdr:cNvPr id="198" name="直線コネクタ 197">
          <a:extLst>
            <a:ext uri="{FF2B5EF4-FFF2-40B4-BE49-F238E27FC236}">
              <a16:creationId xmlns:a16="http://schemas.microsoft.com/office/drawing/2014/main" id="{00000000-0008-0000-0400-0000C6000000}"/>
            </a:ext>
          </a:extLst>
        </xdr:cNvPr>
        <xdr:cNvCxnSpPr/>
      </xdr:nvCxnSpPr>
      <xdr:spPr>
        <a:xfrm flipV="1">
          <a:off x="2209800" y="10185400"/>
          <a:ext cx="889000" cy="1796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166007</xdr:rowOff>
    </xdr:from>
    <xdr:to>
      <xdr:col>15</xdr:col>
      <xdr:colOff>149225</xdr:colOff>
      <xdr:row>56</xdr:row>
      <xdr:rowOff>96157</xdr:rowOff>
    </xdr:to>
    <xdr:sp textlink="">
      <xdr:nvSpPr>
        <xdr:cNvPr id="199" name="フローチャート: 判断 198">
          <a:extLst>
            <a:ext uri="{FF2B5EF4-FFF2-40B4-BE49-F238E27FC236}">
              <a16:creationId xmlns:a16="http://schemas.microsoft.com/office/drawing/2014/main" id="{00000000-0008-0000-0400-0000C7000000}"/>
            </a:ext>
          </a:extLst>
        </xdr:cNvPr>
        <xdr:cNvSpPr/>
      </xdr:nvSpPr>
      <xdr:spPr>
        <a:xfrm>
          <a:off x="3048000" y="9595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106334</xdr:rowOff>
    </xdr:from>
    <xdr:ext cx="762000" cy="259045"/>
    <xdr:sp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2717800" y="9364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60</xdr:row>
      <xdr:rowOff>78015</xdr:rowOff>
    </xdr:from>
    <xdr:to>
      <xdr:col>11</xdr:col>
      <xdr:colOff>9525</xdr:colOff>
      <xdr:row>60</xdr:row>
      <xdr:rowOff>143328</xdr:rowOff>
    </xdr:to>
    <xdr:cxnSp macro="">
      <xdr:nvCxnSpPr>
        <xdr:cNvPr id="201" name="直線コネクタ 200">
          <a:extLst>
            <a:ext uri="{FF2B5EF4-FFF2-40B4-BE49-F238E27FC236}">
              <a16:creationId xmlns:a16="http://schemas.microsoft.com/office/drawing/2014/main" id="{00000000-0008-0000-0400-0000C9000000}"/>
            </a:ext>
          </a:extLst>
        </xdr:cNvPr>
        <xdr:cNvCxnSpPr/>
      </xdr:nvCxnSpPr>
      <xdr:spPr>
        <a:xfrm flipV="1">
          <a:off x="1320800" y="10365015"/>
          <a:ext cx="889000" cy="653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92528</xdr:rowOff>
    </xdr:from>
    <xdr:to>
      <xdr:col>11</xdr:col>
      <xdr:colOff>60325</xdr:colOff>
      <xdr:row>57</xdr:row>
      <xdr:rowOff>22678</xdr:rowOff>
    </xdr:to>
    <xdr:sp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2159000" y="9693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32855</xdr:rowOff>
    </xdr:from>
    <xdr:ext cx="762000" cy="259045"/>
    <xdr:sp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828800" y="9462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35378</xdr:rowOff>
    </xdr:from>
    <xdr:to>
      <xdr:col>6</xdr:col>
      <xdr:colOff>171450</xdr:colOff>
      <xdr:row>57</xdr:row>
      <xdr:rowOff>136978</xdr:rowOff>
    </xdr:to>
    <xdr:sp textlink="">
      <xdr:nvSpPr>
        <xdr:cNvPr id="204" name="フローチャート: 判断 203">
          <a:extLst>
            <a:ext uri="{FF2B5EF4-FFF2-40B4-BE49-F238E27FC236}">
              <a16:creationId xmlns:a16="http://schemas.microsoft.com/office/drawing/2014/main" id="{00000000-0008-0000-0400-0000CC000000}"/>
            </a:ext>
          </a:extLst>
        </xdr:cNvPr>
        <xdr:cNvSpPr/>
      </xdr:nvSpPr>
      <xdr:spPr>
        <a:xfrm>
          <a:off x="1270000" y="9808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147155</xdr:rowOff>
    </xdr:from>
    <xdr:ext cx="762000" cy="259045"/>
    <xdr:sp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939800" y="9576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textlink="">
      <xdr:nvSpPr>
        <xdr:cNvPr id="209" name="テキスト ボックス 208">
          <a:extLst>
            <a:ext uri="{FF2B5EF4-FFF2-40B4-BE49-F238E27FC236}">
              <a16:creationId xmlns:a16="http://schemas.microsoft.com/office/drawing/2014/main" id="{00000000-0008-0000-0400-0000D1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60</xdr:row>
      <xdr:rowOff>27215</xdr:rowOff>
    </xdr:from>
    <xdr:to>
      <xdr:col>24</xdr:col>
      <xdr:colOff>76200</xdr:colOff>
      <xdr:row>60</xdr:row>
      <xdr:rowOff>128815</xdr:rowOff>
    </xdr:to>
    <xdr:sp textlink="">
      <xdr:nvSpPr>
        <xdr:cNvPr id="211" name="楕円 210">
          <a:extLst>
            <a:ext uri="{FF2B5EF4-FFF2-40B4-BE49-F238E27FC236}">
              <a16:creationId xmlns:a16="http://schemas.microsoft.com/office/drawing/2014/main" id="{00000000-0008-0000-0400-0000D3000000}"/>
            </a:ext>
          </a:extLst>
        </xdr:cNvPr>
        <xdr:cNvSpPr/>
      </xdr:nvSpPr>
      <xdr:spPr>
        <a:xfrm>
          <a:off x="4775200" y="10314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59</xdr:row>
      <xdr:rowOff>170742</xdr:rowOff>
    </xdr:from>
    <xdr:ext cx="762000" cy="259045"/>
    <xdr:sp textlink="">
      <xdr:nvSpPr>
        <xdr:cNvPr id="212" name="扶助費該当値テキスト">
          <a:extLst>
            <a:ext uri="{FF2B5EF4-FFF2-40B4-BE49-F238E27FC236}">
              <a16:creationId xmlns:a16="http://schemas.microsoft.com/office/drawing/2014/main" id="{00000000-0008-0000-0400-0000D4000000}"/>
            </a:ext>
          </a:extLst>
        </xdr:cNvPr>
        <xdr:cNvSpPr txBox="1"/>
      </xdr:nvSpPr>
      <xdr:spPr>
        <a:xfrm>
          <a:off x="4914900" y="10286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59</xdr:row>
      <xdr:rowOff>117022</xdr:rowOff>
    </xdr:from>
    <xdr:to>
      <xdr:col>20</xdr:col>
      <xdr:colOff>38100</xdr:colOff>
      <xdr:row>60</xdr:row>
      <xdr:rowOff>47172</xdr:rowOff>
    </xdr:to>
    <xdr:sp textlink="">
      <xdr:nvSpPr>
        <xdr:cNvPr id="213" name="楕円 212">
          <a:extLst>
            <a:ext uri="{FF2B5EF4-FFF2-40B4-BE49-F238E27FC236}">
              <a16:creationId xmlns:a16="http://schemas.microsoft.com/office/drawing/2014/main" id="{00000000-0008-0000-0400-0000D5000000}"/>
            </a:ext>
          </a:extLst>
        </xdr:cNvPr>
        <xdr:cNvSpPr/>
      </xdr:nvSpPr>
      <xdr:spPr>
        <a:xfrm>
          <a:off x="3937000" y="10232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60</xdr:row>
      <xdr:rowOff>31949</xdr:rowOff>
    </xdr:from>
    <xdr:ext cx="736600" cy="259045"/>
    <xdr:sp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3606800" y="103189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59</xdr:row>
      <xdr:rowOff>19050</xdr:rowOff>
    </xdr:from>
    <xdr:to>
      <xdr:col>15</xdr:col>
      <xdr:colOff>149225</xdr:colOff>
      <xdr:row>59</xdr:row>
      <xdr:rowOff>120650</xdr:rowOff>
    </xdr:to>
    <xdr:sp textlink="">
      <xdr:nvSpPr>
        <xdr:cNvPr id="215" name="楕円 214">
          <a:extLst>
            <a:ext uri="{FF2B5EF4-FFF2-40B4-BE49-F238E27FC236}">
              <a16:creationId xmlns:a16="http://schemas.microsoft.com/office/drawing/2014/main" id="{00000000-0008-0000-0400-0000D7000000}"/>
            </a:ext>
          </a:extLst>
        </xdr:cNvPr>
        <xdr:cNvSpPr/>
      </xdr:nvSpPr>
      <xdr:spPr>
        <a:xfrm>
          <a:off x="3048000" y="1013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59</xdr:row>
      <xdr:rowOff>105427</xdr:rowOff>
    </xdr:from>
    <xdr:ext cx="762000" cy="259045"/>
    <xdr:sp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2717800" y="1022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60</xdr:row>
      <xdr:rowOff>27215</xdr:rowOff>
    </xdr:from>
    <xdr:to>
      <xdr:col>11</xdr:col>
      <xdr:colOff>60325</xdr:colOff>
      <xdr:row>60</xdr:row>
      <xdr:rowOff>128815</xdr:rowOff>
    </xdr:to>
    <xdr:sp textlink="">
      <xdr:nvSpPr>
        <xdr:cNvPr id="217" name="楕円 216">
          <a:extLst>
            <a:ext uri="{FF2B5EF4-FFF2-40B4-BE49-F238E27FC236}">
              <a16:creationId xmlns:a16="http://schemas.microsoft.com/office/drawing/2014/main" id="{00000000-0008-0000-0400-0000D9000000}"/>
            </a:ext>
          </a:extLst>
        </xdr:cNvPr>
        <xdr:cNvSpPr/>
      </xdr:nvSpPr>
      <xdr:spPr>
        <a:xfrm>
          <a:off x="2159000" y="10314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60</xdr:row>
      <xdr:rowOff>113592</xdr:rowOff>
    </xdr:from>
    <xdr:ext cx="762000" cy="259045"/>
    <xdr:sp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1828800" y="104005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60</xdr:row>
      <xdr:rowOff>92528</xdr:rowOff>
    </xdr:from>
    <xdr:to>
      <xdr:col>6</xdr:col>
      <xdr:colOff>171450</xdr:colOff>
      <xdr:row>61</xdr:row>
      <xdr:rowOff>22678</xdr:rowOff>
    </xdr:to>
    <xdr:sp textlink="">
      <xdr:nvSpPr>
        <xdr:cNvPr id="219" name="楕円 218">
          <a:extLst>
            <a:ext uri="{FF2B5EF4-FFF2-40B4-BE49-F238E27FC236}">
              <a16:creationId xmlns:a16="http://schemas.microsoft.com/office/drawing/2014/main" id="{00000000-0008-0000-0400-0000DB000000}"/>
            </a:ext>
          </a:extLst>
        </xdr:cNvPr>
        <xdr:cNvSpPr/>
      </xdr:nvSpPr>
      <xdr:spPr>
        <a:xfrm>
          <a:off x="1270000" y="10379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61</xdr:row>
      <xdr:rowOff>7455</xdr:rowOff>
    </xdr:from>
    <xdr:ext cx="762000" cy="259045"/>
    <xdr:sp textlink="">
      <xdr:nvSpPr>
        <xdr:cNvPr id="220" name="テキスト ボックス 219">
          <a:extLst>
            <a:ext uri="{FF2B5EF4-FFF2-40B4-BE49-F238E27FC236}">
              <a16:creationId xmlns:a16="http://schemas.microsoft.com/office/drawing/2014/main" id="{00000000-0008-0000-0400-0000DC000000}"/>
            </a:ext>
          </a:extLst>
        </xdr:cNvPr>
        <xdr:cNvSpPr txBox="1"/>
      </xdr:nvSpPr>
      <xdr:spPr>
        <a:xfrm>
          <a:off x="939800" y="10465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textlink="">
      <xdr:nvSpPr>
        <xdr:cNvPr id="221" name="正方形/長方形 220">
          <a:extLst>
            <a:ext uri="{FF2B5EF4-FFF2-40B4-BE49-F238E27FC236}">
              <a16:creationId xmlns:a16="http://schemas.microsoft.com/office/drawing/2014/main" id="{00000000-0008-0000-0400-0000DD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textlink="">
      <xdr:nvSpPr>
        <xdr:cNvPr id="222" name="正方形/長方形 221">
          <a:extLst>
            <a:ext uri="{FF2B5EF4-FFF2-40B4-BE49-F238E27FC236}">
              <a16:creationId xmlns:a16="http://schemas.microsoft.com/office/drawing/2014/main" id="{00000000-0008-0000-0400-0000DE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textlink="">
      <xdr:nvSpPr>
        <xdr:cNvPr id="223" name="正方形/長方形 222">
          <a:extLst>
            <a:ext uri="{FF2B5EF4-FFF2-40B4-BE49-F238E27FC236}">
              <a16:creationId xmlns:a16="http://schemas.microsoft.com/office/drawing/2014/main" id="{00000000-0008-0000-0400-0000DF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textlink="">
      <xdr:nvSpPr>
        <xdr:cNvPr id="224" name="正方形/長方形 223">
          <a:extLst>
            <a:ext uri="{FF2B5EF4-FFF2-40B4-BE49-F238E27FC236}">
              <a16:creationId xmlns:a16="http://schemas.microsoft.com/office/drawing/2014/main" id="{00000000-0008-0000-0400-0000E0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textlink="">
      <xdr:nvSpPr>
        <xdr:cNvPr id="225" name="正方形/長方形 224">
          <a:extLst>
            <a:ext uri="{FF2B5EF4-FFF2-40B4-BE49-F238E27FC236}">
              <a16:creationId xmlns:a16="http://schemas.microsoft.com/office/drawing/2014/main" id="{00000000-0008-0000-0400-0000E1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textlink="">
      <xdr:nvSpPr>
        <xdr:cNvPr id="226" name="正方形/長方形 225">
          <a:extLst>
            <a:ext uri="{FF2B5EF4-FFF2-40B4-BE49-F238E27FC236}">
              <a16:creationId xmlns:a16="http://schemas.microsoft.com/office/drawing/2014/main" id="{00000000-0008-0000-0400-0000E2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textlink="">
      <xdr:nvSpPr>
        <xdr:cNvPr id="227" name="正方形/長方形 226">
          <a:extLst>
            <a:ext uri="{FF2B5EF4-FFF2-40B4-BE49-F238E27FC236}">
              <a16:creationId xmlns:a16="http://schemas.microsoft.com/office/drawing/2014/main" id="{00000000-0008-0000-0400-0000E3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textlink="">
      <xdr:nvSpPr>
        <xdr:cNvPr id="228" name="正方形/長方形 227">
          <a:extLst>
            <a:ext uri="{FF2B5EF4-FFF2-40B4-BE49-F238E27FC236}">
              <a16:creationId xmlns:a16="http://schemas.microsoft.com/office/drawing/2014/main" id="{00000000-0008-0000-0400-0000E4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textlink="">
      <xdr:nvSpPr>
        <xdr:cNvPr id="229" name="正方形/長方形 228">
          <a:extLst>
            <a:ext uri="{FF2B5EF4-FFF2-40B4-BE49-F238E27FC236}">
              <a16:creationId xmlns:a16="http://schemas.microsoft.com/office/drawing/2014/main" id="{00000000-0008-0000-0400-0000E5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textlink="">
      <xdr:nvSpPr>
        <xdr:cNvPr id="230" name="正方形/長方形 229">
          <a:extLst>
            <a:ext uri="{FF2B5EF4-FFF2-40B4-BE49-F238E27FC236}">
              <a16:creationId xmlns:a16="http://schemas.microsoft.com/office/drawing/2014/main" id="{00000000-0008-0000-0400-0000E6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textlink="" fLocksText="0">
      <xdr:nvSpPr>
        <xdr:cNvPr id="231" name="テキスト ボックス 230">
          <a:extLst>
            <a:ext uri="{FF2B5EF4-FFF2-40B4-BE49-F238E27FC236}">
              <a16:creationId xmlns:a16="http://schemas.microsoft.com/office/drawing/2014/main" id="{00000000-0008-0000-0400-0000E7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その他に係る経常収支比率は、類似団体内平均値と比較すると高い水準で推移しています。これは、高齢化の進展等に伴い、後期高齢者医療会計や介護保険会計、国民健康保険事業会計への繰出金に係る負担が大きいことによるものなどと分析しています。</a:t>
          </a:r>
        </a:p>
      </xdr:txBody>
    </xdr:sp>
    <xdr:clientData/>
  </xdr:twoCellAnchor>
  <xdr:oneCellAnchor>
    <xdr:from>
      <xdr:col>62</xdr:col>
      <xdr:colOff>6350</xdr:colOff>
      <xdr:row>49</xdr:row>
      <xdr:rowOff>107950</xdr:rowOff>
    </xdr:from>
    <xdr:ext cx="298543" cy="225703"/>
    <xdr:sp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textlink="">
      <xdr:nvSpPr>
        <xdr:cNvPr id="247" name="その他グラフ枠">
          <a:extLst>
            <a:ext uri="{FF2B5EF4-FFF2-40B4-BE49-F238E27FC236}">
              <a16:creationId xmlns:a16="http://schemas.microsoft.com/office/drawing/2014/main" id="{00000000-0008-0000-0400-0000F7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50800</xdr:rowOff>
    </xdr:from>
    <xdr:to>
      <xdr:col>82</xdr:col>
      <xdr:colOff>107950</xdr:colOff>
      <xdr:row>60</xdr:row>
      <xdr:rowOff>165100</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6510000" y="8966200"/>
          <a:ext cx="0" cy="1485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137177</xdr:rowOff>
    </xdr:from>
    <xdr:ext cx="762000" cy="259045"/>
    <xdr:sp textlink="">
      <xdr:nvSpPr>
        <xdr:cNvPr id="249" name="その他最小値テキスト">
          <a:extLst>
            <a:ext uri="{FF2B5EF4-FFF2-40B4-BE49-F238E27FC236}">
              <a16:creationId xmlns:a16="http://schemas.microsoft.com/office/drawing/2014/main" id="{00000000-0008-0000-0400-0000F9000000}"/>
            </a:ext>
          </a:extLst>
        </xdr:cNvPr>
        <xdr:cNvSpPr txBox="1"/>
      </xdr:nvSpPr>
      <xdr:spPr>
        <a:xfrm>
          <a:off x="16598900" y="10424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165100</xdr:rowOff>
    </xdr:from>
    <xdr:to>
      <xdr:col>82</xdr:col>
      <xdr:colOff>196850</xdr:colOff>
      <xdr:row>60</xdr:row>
      <xdr:rowOff>165100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10452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50</xdr:row>
      <xdr:rowOff>137177</xdr:rowOff>
    </xdr:from>
    <xdr:ext cx="762000" cy="259045"/>
    <xdr:sp textlink="">
      <xdr:nvSpPr>
        <xdr:cNvPr id="251" name="その他最大値テキスト">
          <a:extLst>
            <a:ext uri="{FF2B5EF4-FFF2-40B4-BE49-F238E27FC236}">
              <a16:creationId xmlns:a16="http://schemas.microsoft.com/office/drawing/2014/main" id="{00000000-0008-0000-0400-0000FB000000}"/>
            </a:ext>
          </a:extLst>
        </xdr:cNvPr>
        <xdr:cNvSpPr txBox="1"/>
      </xdr:nvSpPr>
      <xdr:spPr>
        <a:xfrm>
          <a:off x="16598900" y="8709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50800</xdr:rowOff>
    </xdr:from>
    <xdr:to>
      <xdr:col>82</xdr:col>
      <xdr:colOff>196850</xdr:colOff>
      <xdr:row>52</xdr:row>
      <xdr:rowOff>50800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8966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57</xdr:row>
      <xdr:rowOff>120650</xdr:rowOff>
    </xdr:from>
    <xdr:to>
      <xdr:col>82</xdr:col>
      <xdr:colOff>107950</xdr:colOff>
      <xdr:row>58</xdr:row>
      <xdr:rowOff>101600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a:off x="15671800" y="9893300"/>
          <a:ext cx="8382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60977</xdr:rowOff>
    </xdr:from>
    <xdr:ext cx="762000" cy="259045"/>
    <xdr:sp textlink="">
      <xdr:nvSpPr>
        <xdr:cNvPr id="254" name="その他平均値テキスト">
          <a:extLst>
            <a:ext uri="{FF2B5EF4-FFF2-40B4-BE49-F238E27FC236}">
              <a16:creationId xmlns:a16="http://schemas.microsoft.com/office/drawing/2014/main" id="{00000000-0008-0000-0400-0000FE000000}"/>
            </a:ext>
          </a:extLst>
        </xdr:cNvPr>
        <xdr:cNvSpPr txBox="1"/>
      </xdr:nvSpPr>
      <xdr:spPr>
        <a:xfrm>
          <a:off x="16598900" y="96621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44450</xdr:rowOff>
    </xdr:from>
    <xdr:to>
      <xdr:col>82</xdr:col>
      <xdr:colOff>158750</xdr:colOff>
      <xdr:row>57</xdr:row>
      <xdr:rowOff>146050</xdr:rowOff>
    </xdr:to>
    <xdr:sp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6459200" y="9817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57</xdr:row>
      <xdr:rowOff>107950</xdr:rowOff>
    </xdr:from>
    <xdr:to>
      <xdr:col>78</xdr:col>
      <xdr:colOff>69850</xdr:colOff>
      <xdr:row>57</xdr:row>
      <xdr:rowOff>120650</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a:off x="14782800" y="9880600"/>
          <a:ext cx="889000" cy="12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44450</xdr:rowOff>
    </xdr:from>
    <xdr:to>
      <xdr:col>78</xdr:col>
      <xdr:colOff>120650</xdr:colOff>
      <xdr:row>57</xdr:row>
      <xdr:rowOff>146050</xdr:rowOff>
    </xdr:to>
    <xdr:sp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5621000" y="9817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156227</xdr:rowOff>
    </xdr:from>
    <xdr:ext cx="736600" cy="259045"/>
    <xdr:sp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290800" y="9585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57</xdr:row>
      <xdr:rowOff>107950</xdr:rowOff>
    </xdr:from>
    <xdr:to>
      <xdr:col>73</xdr:col>
      <xdr:colOff>180975</xdr:colOff>
      <xdr:row>58</xdr:row>
      <xdr:rowOff>50800</xdr:rowOff>
    </xdr:to>
    <xdr:cxnSp macro="">
      <xdr:nvCxnSpPr>
        <xdr:cNvPr id="259" name="直線コネクタ 258">
          <a:extLst>
            <a:ext uri="{FF2B5EF4-FFF2-40B4-BE49-F238E27FC236}">
              <a16:creationId xmlns:a16="http://schemas.microsoft.com/office/drawing/2014/main" id="{00000000-0008-0000-0400-000003010000}"/>
            </a:ext>
          </a:extLst>
        </xdr:cNvPr>
        <xdr:cNvCxnSpPr/>
      </xdr:nvCxnSpPr>
      <xdr:spPr>
        <a:xfrm flipV="1">
          <a:off x="13893800" y="988060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152400</xdr:rowOff>
    </xdr:from>
    <xdr:to>
      <xdr:col>74</xdr:col>
      <xdr:colOff>31750</xdr:colOff>
      <xdr:row>57</xdr:row>
      <xdr:rowOff>82550</xdr:rowOff>
    </xdr:to>
    <xdr:sp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4732000" y="975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92727</xdr:rowOff>
    </xdr:from>
    <xdr:ext cx="762000" cy="259045"/>
    <xdr:sp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4401800" y="9522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50800</xdr:rowOff>
    </xdr:from>
    <xdr:to>
      <xdr:col>69</xdr:col>
      <xdr:colOff>92075</xdr:colOff>
      <xdr:row>59</xdr:row>
      <xdr:rowOff>158750</xdr:rowOff>
    </xdr:to>
    <xdr:cxnSp macro="">
      <xdr:nvCxnSpPr>
        <xdr:cNvPr id="262" name="直線コネクタ 261">
          <a:extLst>
            <a:ext uri="{FF2B5EF4-FFF2-40B4-BE49-F238E27FC236}">
              <a16:creationId xmlns:a16="http://schemas.microsoft.com/office/drawing/2014/main" id="{00000000-0008-0000-0400-000006010000}"/>
            </a:ext>
          </a:extLst>
        </xdr:cNvPr>
        <xdr:cNvCxnSpPr/>
      </xdr:nvCxnSpPr>
      <xdr:spPr>
        <a:xfrm flipV="1">
          <a:off x="13004800" y="9994900"/>
          <a:ext cx="889000" cy="279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19050</xdr:rowOff>
    </xdr:from>
    <xdr:to>
      <xdr:col>69</xdr:col>
      <xdr:colOff>142875</xdr:colOff>
      <xdr:row>57</xdr:row>
      <xdr:rowOff>120650</xdr:rowOff>
    </xdr:to>
    <xdr:sp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38430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130827</xdr:rowOff>
    </xdr:from>
    <xdr:ext cx="762000" cy="259045"/>
    <xdr:sp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560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63500</xdr:rowOff>
    </xdr:from>
    <xdr:to>
      <xdr:col>65</xdr:col>
      <xdr:colOff>53975</xdr:colOff>
      <xdr:row>58</xdr:row>
      <xdr:rowOff>165100</xdr:rowOff>
    </xdr:to>
    <xdr:sp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2954000" y="10007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3827</xdr:rowOff>
    </xdr:from>
    <xdr:ext cx="762000" cy="259045"/>
    <xdr:sp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77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50800</xdr:rowOff>
    </xdr:from>
    <xdr:to>
      <xdr:col>82</xdr:col>
      <xdr:colOff>158750</xdr:colOff>
      <xdr:row>58</xdr:row>
      <xdr:rowOff>152400</xdr:rowOff>
    </xdr:to>
    <xdr:sp textlink="">
      <xdr:nvSpPr>
        <xdr:cNvPr id="272" name="楕円 271">
          <a:extLst>
            <a:ext uri="{FF2B5EF4-FFF2-40B4-BE49-F238E27FC236}">
              <a16:creationId xmlns:a16="http://schemas.microsoft.com/office/drawing/2014/main" id="{00000000-0008-0000-0400-000010010000}"/>
            </a:ext>
          </a:extLst>
        </xdr:cNvPr>
        <xdr:cNvSpPr/>
      </xdr:nvSpPr>
      <xdr:spPr>
        <a:xfrm>
          <a:off x="16459200" y="9994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22877</xdr:rowOff>
    </xdr:from>
    <xdr:ext cx="762000" cy="259045"/>
    <xdr:sp textlink="">
      <xdr:nvSpPr>
        <xdr:cNvPr id="273" name="その他該当値テキスト">
          <a:extLst>
            <a:ext uri="{FF2B5EF4-FFF2-40B4-BE49-F238E27FC236}">
              <a16:creationId xmlns:a16="http://schemas.microsoft.com/office/drawing/2014/main" id="{00000000-0008-0000-0400-000011010000}"/>
            </a:ext>
          </a:extLst>
        </xdr:cNvPr>
        <xdr:cNvSpPr txBox="1"/>
      </xdr:nvSpPr>
      <xdr:spPr>
        <a:xfrm>
          <a:off x="16598900" y="9966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57</xdr:row>
      <xdr:rowOff>69850</xdr:rowOff>
    </xdr:from>
    <xdr:to>
      <xdr:col>78</xdr:col>
      <xdr:colOff>120650</xdr:colOff>
      <xdr:row>58</xdr:row>
      <xdr:rowOff>0</xdr:rowOff>
    </xdr:to>
    <xdr:sp textlink="">
      <xdr:nvSpPr>
        <xdr:cNvPr id="274" name="楕円 273">
          <a:extLst>
            <a:ext uri="{FF2B5EF4-FFF2-40B4-BE49-F238E27FC236}">
              <a16:creationId xmlns:a16="http://schemas.microsoft.com/office/drawing/2014/main" id="{00000000-0008-0000-0400-000012010000}"/>
            </a:ext>
          </a:extLst>
        </xdr:cNvPr>
        <xdr:cNvSpPr/>
      </xdr:nvSpPr>
      <xdr:spPr>
        <a:xfrm>
          <a:off x="15621000" y="9842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156227</xdr:rowOff>
    </xdr:from>
    <xdr:ext cx="736600" cy="259045"/>
    <xdr:sp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5290800" y="9928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57</xdr:row>
      <xdr:rowOff>57150</xdr:rowOff>
    </xdr:from>
    <xdr:to>
      <xdr:col>74</xdr:col>
      <xdr:colOff>31750</xdr:colOff>
      <xdr:row>57</xdr:row>
      <xdr:rowOff>158750</xdr:rowOff>
    </xdr:to>
    <xdr:sp textlink="">
      <xdr:nvSpPr>
        <xdr:cNvPr id="276" name="楕円 275">
          <a:extLst>
            <a:ext uri="{FF2B5EF4-FFF2-40B4-BE49-F238E27FC236}">
              <a16:creationId xmlns:a16="http://schemas.microsoft.com/office/drawing/2014/main" id="{00000000-0008-0000-0400-000014010000}"/>
            </a:ext>
          </a:extLst>
        </xdr:cNvPr>
        <xdr:cNvSpPr/>
      </xdr:nvSpPr>
      <xdr:spPr>
        <a:xfrm>
          <a:off x="14732000" y="982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143527</xdr:rowOff>
    </xdr:from>
    <xdr:ext cx="762000" cy="259045"/>
    <xdr:sp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4401800" y="9916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0</xdr:rowOff>
    </xdr:from>
    <xdr:to>
      <xdr:col>69</xdr:col>
      <xdr:colOff>142875</xdr:colOff>
      <xdr:row>58</xdr:row>
      <xdr:rowOff>101600</xdr:rowOff>
    </xdr:to>
    <xdr:sp textlink="">
      <xdr:nvSpPr>
        <xdr:cNvPr id="278" name="楕円 277">
          <a:extLst>
            <a:ext uri="{FF2B5EF4-FFF2-40B4-BE49-F238E27FC236}">
              <a16:creationId xmlns:a16="http://schemas.microsoft.com/office/drawing/2014/main" id="{00000000-0008-0000-0400-000016010000}"/>
            </a:ext>
          </a:extLst>
        </xdr:cNvPr>
        <xdr:cNvSpPr/>
      </xdr:nvSpPr>
      <xdr:spPr>
        <a:xfrm>
          <a:off x="13843000" y="994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86377</xdr:rowOff>
    </xdr:from>
    <xdr:ext cx="762000" cy="259045"/>
    <xdr:sp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3512800" y="1003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59</xdr:row>
      <xdr:rowOff>107950</xdr:rowOff>
    </xdr:from>
    <xdr:to>
      <xdr:col>65</xdr:col>
      <xdr:colOff>53975</xdr:colOff>
      <xdr:row>60</xdr:row>
      <xdr:rowOff>38100</xdr:rowOff>
    </xdr:to>
    <xdr:sp textlink="">
      <xdr:nvSpPr>
        <xdr:cNvPr id="280" name="楕円 279">
          <a:extLst>
            <a:ext uri="{FF2B5EF4-FFF2-40B4-BE49-F238E27FC236}">
              <a16:creationId xmlns:a16="http://schemas.microsoft.com/office/drawing/2014/main" id="{00000000-0008-0000-0400-000018010000}"/>
            </a:ext>
          </a:extLst>
        </xdr:cNvPr>
        <xdr:cNvSpPr/>
      </xdr:nvSpPr>
      <xdr:spPr>
        <a:xfrm>
          <a:off x="12954000" y="10223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60</xdr:row>
      <xdr:rowOff>22877</xdr:rowOff>
    </xdr:from>
    <xdr:ext cx="762000" cy="259045"/>
    <xdr:sp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623800" y="1030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textlink="">
      <xdr:nvSpPr>
        <xdr:cNvPr id="283" name="正方形/長方形 282">
          <a:extLst>
            <a:ext uri="{FF2B5EF4-FFF2-40B4-BE49-F238E27FC236}">
              <a16:creationId xmlns:a16="http://schemas.microsoft.com/office/drawing/2014/main" id="{00000000-0008-0000-0400-00001B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textlink="">
      <xdr:nvSpPr>
        <xdr:cNvPr id="284" name="正方形/長方形 283">
          <a:extLst>
            <a:ext uri="{FF2B5EF4-FFF2-40B4-BE49-F238E27FC236}">
              <a16:creationId xmlns:a16="http://schemas.microsoft.com/office/drawing/2014/main" id="{00000000-0008-0000-0400-00001C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textlink="">
      <xdr:nvSpPr>
        <xdr:cNvPr id="285" name="正方形/長方形 284">
          <a:extLst>
            <a:ext uri="{FF2B5EF4-FFF2-40B4-BE49-F238E27FC236}">
              <a16:creationId xmlns:a16="http://schemas.microsoft.com/office/drawing/2014/main" id="{00000000-0008-0000-0400-00001D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textlink="">
      <xdr:nvSpPr>
        <xdr:cNvPr id="286" name="正方形/長方形 285">
          <a:extLst>
            <a:ext uri="{FF2B5EF4-FFF2-40B4-BE49-F238E27FC236}">
              <a16:creationId xmlns:a16="http://schemas.microsoft.com/office/drawing/2014/main" id="{00000000-0008-0000-0400-00001E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textlink="">
      <xdr:nvSpPr>
        <xdr:cNvPr id="287" name="正方形/長方形 286">
          <a:extLst>
            <a:ext uri="{FF2B5EF4-FFF2-40B4-BE49-F238E27FC236}">
              <a16:creationId xmlns:a16="http://schemas.microsoft.com/office/drawing/2014/main" id="{00000000-0008-0000-0400-00001F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textlink="">
      <xdr:nvSpPr>
        <xdr:cNvPr id="288" name="正方形/長方形 287">
          <a:extLst>
            <a:ext uri="{FF2B5EF4-FFF2-40B4-BE49-F238E27FC236}">
              <a16:creationId xmlns:a16="http://schemas.microsoft.com/office/drawing/2014/main" id="{00000000-0008-0000-0400-000020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textlink="">
      <xdr:nvSpPr>
        <xdr:cNvPr id="289" name="正方形/長方形 288">
          <a:extLst>
            <a:ext uri="{FF2B5EF4-FFF2-40B4-BE49-F238E27FC236}">
              <a16:creationId xmlns:a16="http://schemas.microsoft.com/office/drawing/2014/main" id="{00000000-0008-0000-0400-000021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textlink="">
      <xdr:nvSpPr>
        <xdr:cNvPr id="290" name="正方形/長方形 289">
          <a:extLst>
            <a:ext uri="{FF2B5EF4-FFF2-40B4-BE49-F238E27FC236}">
              <a16:creationId xmlns:a16="http://schemas.microsoft.com/office/drawing/2014/main" id="{00000000-0008-0000-0400-000022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textlink="">
      <xdr:nvSpPr>
        <xdr:cNvPr id="291" name="正方形/長方形 290">
          <a:extLst>
            <a:ext uri="{FF2B5EF4-FFF2-40B4-BE49-F238E27FC236}">
              <a16:creationId xmlns:a16="http://schemas.microsoft.com/office/drawing/2014/main" id="{00000000-0008-0000-0400-000023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textlink="" fLocksText="0">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補助費等に係る経常収支比率は、類似団体内平均値と比較すると高い水準で推移しています。これは、各地域づくり組織へのまちづくり交付金をはじめ、伊賀南部環境衛生組合への分担金や病院事業会計、下水道事業会計への繰出金の負担が大きいことによるものなどと分析しています。</a:t>
          </a:r>
        </a:p>
      </xdr:txBody>
    </xdr:sp>
    <xdr:clientData/>
  </xdr:twoCellAnchor>
  <xdr:oneCellAnchor>
    <xdr:from>
      <xdr:col>62</xdr:col>
      <xdr:colOff>6350</xdr:colOff>
      <xdr:row>29</xdr:row>
      <xdr:rowOff>107950</xdr:rowOff>
    </xdr:from>
    <xdr:ext cx="298543" cy="225703"/>
    <xdr:sp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textlink="">
      <xdr:nvSpPr>
        <xdr:cNvPr id="305" name="補助費等グラフ枠">
          <a:extLst>
            <a:ext uri="{FF2B5EF4-FFF2-40B4-BE49-F238E27FC236}">
              <a16:creationId xmlns:a16="http://schemas.microsoft.com/office/drawing/2014/main" id="{00000000-0008-0000-0400-000031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85852</xdr:rowOff>
    </xdr:from>
    <xdr:to>
      <xdr:col>82</xdr:col>
      <xdr:colOff>107950</xdr:colOff>
      <xdr:row>40</xdr:row>
      <xdr:rowOff>131572</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flipV="1">
          <a:off x="16510000" y="5915152"/>
          <a:ext cx="0" cy="10744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103649</xdr:rowOff>
    </xdr:from>
    <xdr:ext cx="762000" cy="259045"/>
    <xdr:sp textlink="">
      <xdr:nvSpPr>
        <xdr:cNvPr id="307" name="補助費等最小値テキスト">
          <a:extLst>
            <a:ext uri="{FF2B5EF4-FFF2-40B4-BE49-F238E27FC236}">
              <a16:creationId xmlns:a16="http://schemas.microsoft.com/office/drawing/2014/main" id="{00000000-0008-0000-0400-000033010000}"/>
            </a:ext>
          </a:extLst>
        </xdr:cNvPr>
        <xdr:cNvSpPr txBox="1"/>
      </xdr:nvSpPr>
      <xdr:spPr>
        <a:xfrm>
          <a:off x="16598900" y="6961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131572</xdr:rowOff>
    </xdr:from>
    <xdr:to>
      <xdr:col>82</xdr:col>
      <xdr:colOff>196850</xdr:colOff>
      <xdr:row>40</xdr:row>
      <xdr:rowOff>131572</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6989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779</xdr:rowOff>
    </xdr:from>
    <xdr:ext cx="762000" cy="259045"/>
    <xdr:sp textlink="">
      <xdr:nvSpPr>
        <xdr:cNvPr id="309" name="補助費等最大値テキスト">
          <a:extLst>
            <a:ext uri="{FF2B5EF4-FFF2-40B4-BE49-F238E27FC236}">
              <a16:creationId xmlns:a16="http://schemas.microsoft.com/office/drawing/2014/main" id="{00000000-0008-0000-0400-000035010000}"/>
            </a:ext>
          </a:extLst>
        </xdr:cNvPr>
        <xdr:cNvSpPr txBox="1"/>
      </xdr:nvSpPr>
      <xdr:spPr>
        <a:xfrm>
          <a:off x="16598900" y="5658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85852</xdr:rowOff>
    </xdr:from>
    <xdr:to>
      <xdr:col>82</xdr:col>
      <xdr:colOff>196850</xdr:colOff>
      <xdr:row>34</xdr:row>
      <xdr:rowOff>85852</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6421100" y="5915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26416</xdr:rowOff>
    </xdr:from>
    <xdr:to>
      <xdr:col>82</xdr:col>
      <xdr:colOff>107950</xdr:colOff>
      <xdr:row>38</xdr:row>
      <xdr:rowOff>58420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flipV="1">
          <a:off x="15671800" y="6541516"/>
          <a:ext cx="8382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120159</xdr:rowOff>
    </xdr:from>
    <xdr:ext cx="762000" cy="259045"/>
    <xdr:sp textlink="">
      <xdr:nvSpPr>
        <xdr:cNvPr id="312" name="補助費等平均値テキスト">
          <a:extLst>
            <a:ext uri="{FF2B5EF4-FFF2-40B4-BE49-F238E27FC236}">
              <a16:creationId xmlns:a16="http://schemas.microsoft.com/office/drawing/2014/main" id="{00000000-0008-0000-0400-000038010000}"/>
            </a:ext>
          </a:extLst>
        </xdr:cNvPr>
        <xdr:cNvSpPr txBox="1"/>
      </xdr:nvSpPr>
      <xdr:spPr>
        <a:xfrm>
          <a:off x="16598900" y="61209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103632</xdr:rowOff>
    </xdr:from>
    <xdr:to>
      <xdr:col>82</xdr:col>
      <xdr:colOff>158750</xdr:colOff>
      <xdr:row>37</xdr:row>
      <xdr:rowOff>33782</xdr:rowOff>
    </xdr:to>
    <xdr:sp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6459200" y="6275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161290</xdr:rowOff>
    </xdr:from>
    <xdr:to>
      <xdr:col>78</xdr:col>
      <xdr:colOff>69850</xdr:colOff>
      <xdr:row>38</xdr:row>
      <xdr:rowOff>58420</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a:off x="14782800" y="650494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94488</xdr:rowOff>
    </xdr:from>
    <xdr:to>
      <xdr:col>78</xdr:col>
      <xdr:colOff>120650</xdr:colOff>
      <xdr:row>37</xdr:row>
      <xdr:rowOff>24638</xdr:rowOff>
    </xdr:to>
    <xdr:sp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5621000" y="6266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34815</xdr:rowOff>
    </xdr:from>
    <xdr:ext cx="736600" cy="259045"/>
    <xdr:sp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5290800" y="60355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147574</xdr:rowOff>
    </xdr:from>
    <xdr:to>
      <xdr:col>73</xdr:col>
      <xdr:colOff>180975</xdr:colOff>
      <xdr:row>37</xdr:row>
      <xdr:rowOff>161290</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a:off x="13893800" y="6491224"/>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76200</xdr:rowOff>
    </xdr:from>
    <xdr:to>
      <xdr:col>74</xdr:col>
      <xdr:colOff>31750</xdr:colOff>
      <xdr:row>37</xdr:row>
      <xdr:rowOff>6350</xdr:rowOff>
    </xdr:to>
    <xdr:sp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47320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16527</xdr:rowOff>
    </xdr:from>
    <xdr:ext cx="762000" cy="259045"/>
    <xdr:sp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44018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10414</xdr:rowOff>
    </xdr:from>
    <xdr:to>
      <xdr:col>69</xdr:col>
      <xdr:colOff>92075</xdr:colOff>
      <xdr:row>37</xdr:row>
      <xdr:rowOff>147574</xdr:rowOff>
    </xdr:to>
    <xdr:cxnSp macro="">
      <xdr:nvCxnSpPr>
        <xdr:cNvPr id="320" name="直線コネクタ 319">
          <a:extLst>
            <a:ext uri="{FF2B5EF4-FFF2-40B4-BE49-F238E27FC236}">
              <a16:creationId xmlns:a16="http://schemas.microsoft.com/office/drawing/2014/main" id="{00000000-0008-0000-0400-000040010000}"/>
            </a:ext>
          </a:extLst>
        </xdr:cNvPr>
        <xdr:cNvCxnSpPr/>
      </xdr:nvCxnSpPr>
      <xdr:spPr>
        <a:xfrm>
          <a:off x="13004800" y="6354064"/>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108204</xdr:rowOff>
    </xdr:from>
    <xdr:to>
      <xdr:col>69</xdr:col>
      <xdr:colOff>142875</xdr:colOff>
      <xdr:row>37</xdr:row>
      <xdr:rowOff>38354</xdr:rowOff>
    </xdr:to>
    <xdr:sp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3843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48531</xdr:rowOff>
    </xdr:from>
    <xdr:ext cx="762000" cy="259045"/>
    <xdr:sp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6049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62484</xdr:rowOff>
    </xdr:from>
    <xdr:to>
      <xdr:col>65</xdr:col>
      <xdr:colOff>53975</xdr:colOff>
      <xdr:row>36</xdr:row>
      <xdr:rowOff>164084</xdr:rowOff>
    </xdr:to>
    <xdr:sp textlink="">
      <xdr:nvSpPr>
        <xdr:cNvPr id="323" name="フローチャート: 判断 322">
          <a:extLst>
            <a:ext uri="{FF2B5EF4-FFF2-40B4-BE49-F238E27FC236}">
              <a16:creationId xmlns:a16="http://schemas.microsoft.com/office/drawing/2014/main" id="{00000000-0008-0000-0400-000043010000}"/>
            </a:ext>
          </a:extLst>
        </xdr:cNvPr>
        <xdr:cNvSpPr/>
      </xdr:nvSpPr>
      <xdr:spPr>
        <a:xfrm>
          <a:off x="12954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2811</xdr:rowOff>
    </xdr:from>
    <xdr:ext cx="762000" cy="259045"/>
    <xdr:sp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60035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147066</xdr:rowOff>
    </xdr:from>
    <xdr:to>
      <xdr:col>82</xdr:col>
      <xdr:colOff>158750</xdr:colOff>
      <xdr:row>38</xdr:row>
      <xdr:rowOff>77215</xdr:rowOff>
    </xdr:to>
    <xdr:sp textlink="">
      <xdr:nvSpPr>
        <xdr:cNvPr id="330" name="楕円 329">
          <a:extLst>
            <a:ext uri="{FF2B5EF4-FFF2-40B4-BE49-F238E27FC236}">
              <a16:creationId xmlns:a16="http://schemas.microsoft.com/office/drawing/2014/main" id="{00000000-0008-0000-0400-00004A010000}"/>
            </a:ext>
          </a:extLst>
        </xdr:cNvPr>
        <xdr:cNvSpPr/>
      </xdr:nvSpPr>
      <xdr:spPr>
        <a:xfrm>
          <a:off x="16459200" y="649071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119143</xdr:rowOff>
    </xdr:from>
    <xdr:ext cx="762000" cy="259045"/>
    <xdr:sp textlink="">
      <xdr:nvSpPr>
        <xdr:cNvPr id="331" name="補助費等該当値テキスト">
          <a:extLst>
            <a:ext uri="{FF2B5EF4-FFF2-40B4-BE49-F238E27FC236}">
              <a16:creationId xmlns:a16="http://schemas.microsoft.com/office/drawing/2014/main" id="{00000000-0008-0000-0400-00004B010000}"/>
            </a:ext>
          </a:extLst>
        </xdr:cNvPr>
        <xdr:cNvSpPr txBox="1"/>
      </xdr:nvSpPr>
      <xdr:spPr>
        <a:xfrm>
          <a:off x="16598900" y="6462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7620</xdr:rowOff>
    </xdr:from>
    <xdr:to>
      <xdr:col>78</xdr:col>
      <xdr:colOff>120650</xdr:colOff>
      <xdr:row>38</xdr:row>
      <xdr:rowOff>109220</xdr:rowOff>
    </xdr:to>
    <xdr:sp textlink="">
      <xdr:nvSpPr>
        <xdr:cNvPr id="332" name="楕円 331">
          <a:extLst>
            <a:ext uri="{FF2B5EF4-FFF2-40B4-BE49-F238E27FC236}">
              <a16:creationId xmlns:a16="http://schemas.microsoft.com/office/drawing/2014/main" id="{00000000-0008-0000-0400-00004C010000}"/>
            </a:ext>
          </a:extLst>
        </xdr:cNvPr>
        <xdr:cNvSpPr/>
      </xdr:nvSpPr>
      <xdr:spPr>
        <a:xfrm>
          <a:off x="15621000" y="652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93997</xdr:rowOff>
    </xdr:from>
    <xdr:ext cx="736600" cy="259045"/>
    <xdr:sp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5290800" y="6609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110490</xdr:rowOff>
    </xdr:from>
    <xdr:to>
      <xdr:col>74</xdr:col>
      <xdr:colOff>31750</xdr:colOff>
      <xdr:row>38</xdr:row>
      <xdr:rowOff>40640</xdr:rowOff>
    </xdr:to>
    <xdr:sp textlink="">
      <xdr:nvSpPr>
        <xdr:cNvPr id="334" name="楕円 333">
          <a:extLst>
            <a:ext uri="{FF2B5EF4-FFF2-40B4-BE49-F238E27FC236}">
              <a16:creationId xmlns:a16="http://schemas.microsoft.com/office/drawing/2014/main" id="{00000000-0008-0000-0400-00004E010000}"/>
            </a:ext>
          </a:extLst>
        </xdr:cNvPr>
        <xdr:cNvSpPr/>
      </xdr:nvSpPr>
      <xdr:spPr>
        <a:xfrm>
          <a:off x="14732000" y="6454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25417</xdr:rowOff>
    </xdr:from>
    <xdr:ext cx="762000" cy="259045"/>
    <xdr:sp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4401800" y="654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96774</xdr:rowOff>
    </xdr:from>
    <xdr:to>
      <xdr:col>69</xdr:col>
      <xdr:colOff>142875</xdr:colOff>
      <xdr:row>38</xdr:row>
      <xdr:rowOff>26924</xdr:rowOff>
    </xdr:to>
    <xdr:sp textlink="">
      <xdr:nvSpPr>
        <xdr:cNvPr id="336" name="楕円 335">
          <a:extLst>
            <a:ext uri="{FF2B5EF4-FFF2-40B4-BE49-F238E27FC236}">
              <a16:creationId xmlns:a16="http://schemas.microsoft.com/office/drawing/2014/main" id="{00000000-0008-0000-0400-000050010000}"/>
            </a:ext>
          </a:extLst>
        </xdr:cNvPr>
        <xdr:cNvSpPr/>
      </xdr:nvSpPr>
      <xdr:spPr>
        <a:xfrm>
          <a:off x="13843000" y="6440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11701</xdr:rowOff>
    </xdr:from>
    <xdr:ext cx="762000" cy="259045"/>
    <xdr:sp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3512800" y="6526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131064</xdr:rowOff>
    </xdr:from>
    <xdr:to>
      <xdr:col>65</xdr:col>
      <xdr:colOff>53975</xdr:colOff>
      <xdr:row>37</xdr:row>
      <xdr:rowOff>61214</xdr:rowOff>
    </xdr:to>
    <xdr:sp textlink="">
      <xdr:nvSpPr>
        <xdr:cNvPr id="338" name="楕円 337">
          <a:extLst>
            <a:ext uri="{FF2B5EF4-FFF2-40B4-BE49-F238E27FC236}">
              <a16:creationId xmlns:a16="http://schemas.microsoft.com/office/drawing/2014/main" id="{00000000-0008-0000-0400-000052010000}"/>
            </a:ext>
          </a:extLst>
        </xdr:cNvPr>
        <xdr:cNvSpPr/>
      </xdr:nvSpPr>
      <xdr:spPr>
        <a:xfrm>
          <a:off x="12954000" y="6303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45991</xdr:rowOff>
    </xdr:from>
    <xdr:ext cx="762000" cy="259045"/>
    <xdr:sp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12623800" y="6389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textlink="">
      <xdr:nvSpPr>
        <xdr:cNvPr id="341" name="正方形/長方形 340">
          <a:extLst>
            <a:ext uri="{FF2B5EF4-FFF2-40B4-BE49-F238E27FC236}">
              <a16:creationId xmlns:a16="http://schemas.microsoft.com/office/drawing/2014/main" id="{00000000-0008-0000-0400-000055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textlink="">
      <xdr:nvSpPr>
        <xdr:cNvPr id="343" name="正方形/長方形 342">
          <a:extLst>
            <a:ext uri="{FF2B5EF4-FFF2-40B4-BE49-F238E27FC236}">
              <a16:creationId xmlns:a16="http://schemas.microsoft.com/office/drawing/2014/main" id="{00000000-0008-0000-0400-000057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textlink="">
      <xdr:nvSpPr>
        <xdr:cNvPr id="345" name="正方形/長方形 344">
          <a:extLst>
            <a:ext uri="{FF2B5EF4-FFF2-40B4-BE49-F238E27FC236}">
              <a16:creationId xmlns:a16="http://schemas.microsoft.com/office/drawing/2014/main" id="{00000000-0008-0000-0400-000059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textlink="">
      <xdr:nvSpPr>
        <xdr:cNvPr id="347" name="正方形/長方形 346">
          <a:extLst>
            <a:ext uri="{FF2B5EF4-FFF2-40B4-BE49-F238E27FC236}">
              <a16:creationId xmlns:a16="http://schemas.microsoft.com/office/drawing/2014/main" id="{00000000-0008-0000-0400-00005B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textlink="">
      <xdr:nvSpPr>
        <xdr:cNvPr id="348" name="正方形/長方形 347">
          <a:extLst>
            <a:ext uri="{FF2B5EF4-FFF2-40B4-BE49-F238E27FC236}">
              <a16:creationId xmlns:a16="http://schemas.microsoft.com/office/drawing/2014/main" id="{00000000-0008-0000-0400-00005C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textlink="">
      <xdr:nvSpPr>
        <xdr:cNvPr id="349" name="正方形/長方形 348">
          <a:extLst>
            <a:ext uri="{FF2B5EF4-FFF2-40B4-BE49-F238E27FC236}">
              <a16:creationId xmlns:a16="http://schemas.microsoft.com/office/drawing/2014/main" id="{00000000-0008-0000-0400-00005D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textlink="" fLocksText="0">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公債費に係る経常収支比率は、類似団体内平均値と比較して高い水準で推移しています。これは、土地開発公社解散に伴う第三セクター等改革推進債や過去の大規模投資事業に係る起債の償還金が重くのしかかっていることによるものなどと分析しています。</a:t>
          </a:r>
        </a:p>
      </xdr:txBody>
    </xdr:sp>
    <xdr:clientData/>
  </xdr:twoCellAnchor>
  <xdr:oneCellAnchor>
    <xdr:from>
      <xdr:col>3</xdr:col>
      <xdr:colOff>123825</xdr:colOff>
      <xdr:row>69</xdr:row>
      <xdr:rowOff>107950</xdr:rowOff>
    </xdr:from>
    <xdr:ext cx="298543" cy="225703"/>
    <xdr:sp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textlink="">
      <xdr:nvSpPr>
        <xdr:cNvPr id="363" name="公債費グラフ枠">
          <a:extLst>
            <a:ext uri="{FF2B5EF4-FFF2-40B4-BE49-F238E27FC236}">
              <a16:creationId xmlns:a16="http://schemas.microsoft.com/office/drawing/2014/main" id="{00000000-0008-0000-0400-00006B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99568</xdr:rowOff>
    </xdr:from>
    <xdr:to>
      <xdr:col>24</xdr:col>
      <xdr:colOff>25400</xdr:colOff>
      <xdr:row>80</xdr:row>
      <xdr:rowOff>53848</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4826000" y="12786868"/>
          <a:ext cx="0" cy="982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25925</xdr:rowOff>
    </xdr:from>
    <xdr:ext cx="762000" cy="259045"/>
    <xdr:sp textlink="">
      <xdr:nvSpPr>
        <xdr:cNvPr id="365" name="公債費最小値テキスト">
          <a:extLst>
            <a:ext uri="{FF2B5EF4-FFF2-40B4-BE49-F238E27FC236}">
              <a16:creationId xmlns:a16="http://schemas.microsoft.com/office/drawing/2014/main" id="{00000000-0008-0000-0400-00006D010000}"/>
            </a:ext>
          </a:extLst>
        </xdr:cNvPr>
        <xdr:cNvSpPr txBox="1"/>
      </xdr:nvSpPr>
      <xdr:spPr>
        <a:xfrm>
          <a:off x="4914900" y="13741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53848</xdr:rowOff>
    </xdr:from>
    <xdr:to>
      <xdr:col>24</xdr:col>
      <xdr:colOff>114300</xdr:colOff>
      <xdr:row>80</xdr:row>
      <xdr:rowOff>53848</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37698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14495</xdr:rowOff>
    </xdr:from>
    <xdr:ext cx="762000" cy="259045"/>
    <xdr:sp textlink="">
      <xdr:nvSpPr>
        <xdr:cNvPr id="367" name="公債費最大値テキスト">
          <a:extLst>
            <a:ext uri="{FF2B5EF4-FFF2-40B4-BE49-F238E27FC236}">
              <a16:creationId xmlns:a16="http://schemas.microsoft.com/office/drawing/2014/main" id="{00000000-0008-0000-0400-00006F010000}"/>
            </a:ext>
          </a:extLst>
        </xdr:cNvPr>
        <xdr:cNvSpPr txBox="1"/>
      </xdr:nvSpPr>
      <xdr:spPr>
        <a:xfrm>
          <a:off x="4914900" y="125303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99568</xdr:rowOff>
    </xdr:from>
    <xdr:to>
      <xdr:col>24</xdr:col>
      <xdr:colOff>114300</xdr:colOff>
      <xdr:row>74</xdr:row>
      <xdr:rowOff>99568</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4737100" y="12786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78</xdr:row>
      <xdr:rowOff>30987</xdr:rowOff>
    </xdr:from>
    <xdr:to>
      <xdr:col>24</xdr:col>
      <xdr:colOff>25400</xdr:colOff>
      <xdr:row>78</xdr:row>
      <xdr:rowOff>30987</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3987800" y="13404087"/>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63009</xdr:rowOff>
    </xdr:from>
    <xdr:ext cx="762000" cy="259045"/>
    <xdr:sp textlink="">
      <xdr:nvSpPr>
        <xdr:cNvPr id="370" name="公債費平均値テキスト">
          <a:extLst>
            <a:ext uri="{FF2B5EF4-FFF2-40B4-BE49-F238E27FC236}">
              <a16:creationId xmlns:a16="http://schemas.microsoft.com/office/drawing/2014/main" id="{00000000-0008-0000-0400-000072010000}"/>
            </a:ext>
          </a:extLst>
        </xdr:cNvPr>
        <xdr:cNvSpPr txBox="1"/>
      </xdr:nvSpPr>
      <xdr:spPr>
        <a:xfrm>
          <a:off x="4914900" y="130932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46482</xdr:rowOff>
    </xdr:from>
    <xdr:to>
      <xdr:col>24</xdr:col>
      <xdr:colOff>76200</xdr:colOff>
      <xdr:row>77</xdr:row>
      <xdr:rowOff>148082</xdr:rowOff>
    </xdr:to>
    <xdr:sp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47752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78</xdr:row>
      <xdr:rowOff>12700</xdr:rowOff>
    </xdr:from>
    <xdr:to>
      <xdr:col>19</xdr:col>
      <xdr:colOff>187325</xdr:colOff>
      <xdr:row>78</xdr:row>
      <xdr:rowOff>30987</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a:off x="3098800" y="13385800"/>
          <a:ext cx="889000" cy="18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46482</xdr:rowOff>
    </xdr:from>
    <xdr:to>
      <xdr:col>20</xdr:col>
      <xdr:colOff>38100</xdr:colOff>
      <xdr:row>77</xdr:row>
      <xdr:rowOff>148082</xdr:rowOff>
    </xdr:to>
    <xdr:sp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937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158259</xdr:rowOff>
    </xdr:from>
    <xdr:ext cx="736600" cy="259045"/>
    <xdr:sp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3606800" y="130170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78</xdr:row>
      <xdr:rowOff>12700</xdr:rowOff>
    </xdr:from>
    <xdr:to>
      <xdr:col>15</xdr:col>
      <xdr:colOff>98425</xdr:colOff>
      <xdr:row>78</xdr:row>
      <xdr:rowOff>72137</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flipV="1">
          <a:off x="2209800" y="13385800"/>
          <a:ext cx="889000" cy="594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32765</xdr:rowOff>
    </xdr:from>
    <xdr:to>
      <xdr:col>15</xdr:col>
      <xdr:colOff>149225</xdr:colOff>
      <xdr:row>77</xdr:row>
      <xdr:rowOff>134365</xdr:rowOff>
    </xdr:to>
    <xdr:sp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048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144542</xdr:rowOff>
    </xdr:from>
    <xdr:ext cx="762000" cy="259045"/>
    <xdr:sp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2717800" y="13003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78</xdr:row>
      <xdr:rowOff>72137</xdr:rowOff>
    </xdr:from>
    <xdr:to>
      <xdr:col>11</xdr:col>
      <xdr:colOff>9525</xdr:colOff>
      <xdr:row>78</xdr:row>
      <xdr:rowOff>85852</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1320800" y="13445237"/>
          <a:ext cx="889000" cy="13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37337</xdr:rowOff>
    </xdr:from>
    <xdr:to>
      <xdr:col>11</xdr:col>
      <xdr:colOff>60325</xdr:colOff>
      <xdr:row>77</xdr:row>
      <xdr:rowOff>138937</xdr:rowOff>
    </xdr:to>
    <xdr:sp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21590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149114</xdr:rowOff>
    </xdr:from>
    <xdr:ext cx="762000" cy="259045"/>
    <xdr:sp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828800" y="130078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46482</xdr:rowOff>
    </xdr:from>
    <xdr:to>
      <xdr:col>6</xdr:col>
      <xdr:colOff>171450</xdr:colOff>
      <xdr:row>77</xdr:row>
      <xdr:rowOff>148082</xdr:rowOff>
    </xdr:to>
    <xdr:sp textlink="">
      <xdr:nvSpPr>
        <xdr:cNvPr id="381" name="フローチャート: 判断 380">
          <a:extLst>
            <a:ext uri="{FF2B5EF4-FFF2-40B4-BE49-F238E27FC236}">
              <a16:creationId xmlns:a16="http://schemas.microsoft.com/office/drawing/2014/main" id="{00000000-0008-0000-0400-00007D010000}"/>
            </a:ext>
          </a:extLst>
        </xdr:cNvPr>
        <xdr:cNvSpPr/>
      </xdr:nvSpPr>
      <xdr:spPr>
        <a:xfrm>
          <a:off x="1270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158259</xdr:rowOff>
    </xdr:from>
    <xdr:ext cx="762000" cy="259045"/>
    <xdr:sp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939800" y="13017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151637</xdr:rowOff>
    </xdr:from>
    <xdr:to>
      <xdr:col>24</xdr:col>
      <xdr:colOff>76200</xdr:colOff>
      <xdr:row>78</xdr:row>
      <xdr:rowOff>81787</xdr:rowOff>
    </xdr:to>
    <xdr:sp textlink="">
      <xdr:nvSpPr>
        <xdr:cNvPr id="388" name="楕円 387">
          <a:extLst>
            <a:ext uri="{FF2B5EF4-FFF2-40B4-BE49-F238E27FC236}">
              <a16:creationId xmlns:a16="http://schemas.microsoft.com/office/drawing/2014/main" id="{00000000-0008-0000-0400-000084010000}"/>
            </a:ext>
          </a:extLst>
        </xdr:cNvPr>
        <xdr:cNvSpPr/>
      </xdr:nvSpPr>
      <xdr:spPr>
        <a:xfrm>
          <a:off x="4775200" y="13353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123714</xdr:rowOff>
    </xdr:from>
    <xdr:ext cx="762000" cy="259045"/>
    <xdr:sp textlink="">
      <xdr:nvSpPr>
        <xdr:cNvPr id="389" name="公債費該当値テキスト">
          <a:extLst>
            <a:ext uri="{FF2B5EF4-FFF2-40B4-BE49-F238E27FC236}">
              <a16:creationId xmlns:a16="http://schemas.microsoft.com/office/drawing/2014/main" id="{00000000-0008-0000-0400-000085010000}"/>
            </a:ext>
          </a:extLst>
        </xdr:cNvPr>
        <xdr:cNvSpPr txBox="1"/>
      </xdr:nvSpPr>
      <xdr:spPr>
        <a:xfrm>
          <a:off x="4914900" y="133253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151637</xdr:rowOff>
    </xdr:from>
    <xdr:to>
      <xdr:col>20</xdr:col>
      <xdr:colOff>38100</xdr:colOff>
      <xdr:row>78</xdr:row>
      <xdr:rowOff>81787</xdr:rowOff>
    </xdr:to>
    <xdr:sp textlink="">
      <xdr:nvSpPr>
        <xdr:cNvPr id="390" name="楕円 389">
          <a:extLst>
            <a:ext uri="{FF2B5EF4-FFF2-40B4-BE49-F238E27FC236}">
              <a16:creationId xmlns:a16="http://schemas.microsoft.com/office/drawing/2014/main" id="{00000000-0008-0000-0400-000086010000}"/>
            </a:ext>
          </a:extLst>
        </xdr:cNvPr>
        <xdr:cNvSpPr/>
      </xdr:nvSpPr>
      <xdr:spPr>
        <a:xfrm>
          <a:off x="3937000" y="13353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66564</xdr:rowOff>
    </xdr:from>
    <xdr:ext cx="736600" cy="259045"/>
    <xdr:sp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3606800" y="134396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133350</xdr:rowOff>
    </xdr:from>
    <xdr:to>
      <xdr:col>15</xdr:col>
      <xdr:colOff>149225</xdr:colOff>
      <xdr:row>78</xdr:row>
      <xdr:rowOff>63500</xdr:rowOff>
    </xdr:to>
    <xdr:sp textlink="">
      <xdr:nvSpPr>
        <xdr:cNvPr id="392" name="楕円 391">
          <a:extLst>
            <a:ext uri="{FF2B5EF4-FFF2-40B4-BE49-F238E27FC236}">
              <a16:creationId xmlns:a16="http://schemas.microsoft.com/office/drawing/2014/main" id="{00000000-0008-0000-0400-000088010000}"/>
            </a:ext>
          </a:extLst>
        </xdr:cNvPr>
        <xdr:cNvSpPr/>
      </xdr:nvSpPr>
      <xdr:spPr>
        <a:xfrm>
          <a:off x="3048000" y="1333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48277</xdr:rowOff>
    </xdr:from>
    <xdr:ext cx="762000" cy="259045"/>
    <xdr:sp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2717800" y="13421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78</xdr:row>
      <xdr:rowOff>21337</xdr:rowOff>
    </xdr:from>
    <xdr:to>
      <xdr:col>11</xdr:col>
      <xdr:colOff>60325</xdr:colOff>
      <xdr:row>78</xdr:row>
      <xdr:rowOff>122937</xdr:rowOff>
    </xdr:to>
    <xdr:sp textlink="">
      <xdr:nvSpPr>
        <xdr:cNvPr id="394" name="楕円 393">
          <a:extLst>
            <a:ext uri="{FF2B5EF4-FFF2-40B4-BE49-F238E27FC236}">
              <a16:creationId xmlns:a16="http://schemas.microsoft.com/office/drawing/2014/main" id="{00000000-0008-0000-0400-00008A010000}"/>
            </a:ext>
          </a:extLst>
        </xdr:cNvPr>
        <xdr:cNvSpPr/>
      </xdr:nvSpPr>
      <xdr:spPr>
        <a:xfrm>
          <a:off x="2159000" y="133944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107714</xdr:rowOff>
    </xdr:from>
    <xdr:ext cx="762000" cy="259045"/>
    <xdr:sp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828800" y="134808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78</xdr:row>
      <xdr:rowOff>35052</xdr:rowOff>
    </xdr:from>
    <xdr:to>
      <xdr:col>6</xdr:col>
      <xdr:colOff>171450</xdr:colOff>
      <xdr:row>78</xdr:row>
      <xdr:rowOff>136652</xdr:rowOff>
    </xdr:to>
    <xdr:sp textlink="">
      <xdr:nvSpPr>
        <xdr:cNvPr id="396" name="楕円 395">
          <a:extLst>
            <a:ext uri="{FF2B5EF4-FFF2-40B4-BE49-F238E27FC236}">
              <a16:creationId xmlns:a16="http://schemas.microsoft.com/office/drawing/2014/main" id="{00000000-0008-0000-0400-00008C010000}"/>
            </a:ext>
          </a:extLst>
        </xdr:cNvPr>
        <xdr:cNvSpPr/>
      </xdr:nvSpPr>
      <xdr:spPr>
        <a:xfrm>
          <a:off x="1270000" y="13408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121429</xdr:rowOff>
    </xdr:from>
    <xdr:ext cx="762000" cy="259045"/>
    <xdr:sp textlink="">
      <xdr:nvSpPr>
        <xdr:cNvPr id="397" name="テキスト ボックス 396">
          <a:extLst>
            <a:ext uri="{FF2B5EF4-FFF2-40B4-BE49-F238E27FC236}">
              <a16:creationId xmlns:a16="http://schemas.microsoft.com/office/drawing/2014/main" id="{00000000-0008-0000-0400-00008D010000}"/>
            </a:ext>
          </a:extLst>
        </xdr:cNvPr>
        <xdr:cNvSpPr txBox="1"/>
      </xdr:nvSpPr>
      <xdr:spPr>
        <a:xfrm>
          <a:off x="939800" y="13494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textlink="">
      <xdr:nvSpPr>
        <xdr:cNvPr id="400" name="正方形/長方形 399">
          <a:extLst>
            <a:ext uri="{FF2B5EF4-FFF2-40B4-BE49-F238E27FC236}">
              <a16:creationId xmlns:a16="http://schemas.microsoft.com/office/drawing/2014/main" id="{00000000-0008-0000-0400-000090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textlink="">
      <xdr:nvSpPr>
        <xdr:cNvPr id="402" name="正方形/長方形 401">
          <a:extLst>
            <a:ext uri="{FF2B5EF4-FFF2-40B4-BE49-F238E27FC236}">
              <a16:creationId xmlns:a16="http://schemas.microsoft.com/office/drawing/2014/main" id="{00000000-0008-0000-0400-000092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textlink="">
      <xdr:nvSpPr>
        <xdr:cNvPr id="404" name="正方形/長方形 403">
          <a:extLst>
            <a:ext uri="{FF2B5EF4-FFF2-40B4-BE49-F238E27FC236}">
              <a16:creationId xmlns:a16="http://schemas.microsoft.com/office/drawing/2014/main" id="{00000000-0008-0000-0400-000094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textlink="">
      <xdr:nvSpPr>
        <xdr:cNvPr id="405" name="正方形/長方形 404">
          <a:extLst>
            <a:ext uri="{FF2B5EF4-FFF2-40B4-BE49-F238E27FC236}">
              <a16:creationId xmlns:a16="http://schemas.microsoft.com/office/drawing/2014/main" id="{00000000-0008-0000-0400-000095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textlink="">
      <xdr:nvSpPr>
        <xdr:cNvPr id="406" name="正方形/長方形 405">
          <a:extLst>
            <a:ext uri="{FF2B5EF4-FFF2-40B4-BE49-F238E27FC236}">
              <a16:creationId xmlns:a16="http://schemas.microsoft.com/office/drawing/2014/main" id="{00000000-0008-0000-0400-000096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textlink="">
      <xdr:nvSpPr>
        <xdr:cNvPr id="407" name="正方形/長方形 406">
          <a:extLst>
            <a:ext uri="{FF2B5EF4-FFF2-40B4-BE49-F238E27FC236}">
              <a16:creationId xmlns:a16="http://schemas.microsoft.com/office/drawing/2014/main" id="{00000000-0008-0000-0400-000097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textlink="" fLocksText="0">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公債費以外に係る経常収支比率は、類似団体内平均値と比較して高い水準で推移しています。これは、病院事業会計や下水道事業会計への繰出金のほか、全国平均より早い高齢化の進行等による社会保障経費の負担が大きいことによるものなどと分析しています。</a:t>
          </a:r>
        </a:p>
      </xdr:txBody>
    </xdr:sp>
    <xdr:clientData/>
  </xdr:twoCellAnchor>
  <xdr:oneCellAnchor>
    <xdr:from>
      <xdr:col>62</xdr:col>
      <xdr:colOff>6350</xdr:colOff>
      <xdr:row>69</xdr:row>
      <xdr:rowOff>107950</xdr:rowOff>
    </xdr:from>
    <xdr:ext cx="298543" cy="225703"/>
    <xdr:sp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80</xdr:row>
      <xdr:rowOff>127000</xdr:rowOff>
    </xdr:from>
    <xdr:to>
      <xdr:col>85</xdr:col>
      <xdr:colOff>66675</xdr:colOff>
      <xdr:row>80</xdr:row>
      <xdr:rowOff>127000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79</xdr:row>
      <xdr:rowOff>156227</xdr:rowOff>
    </xdr:from>
    <xdr:ext cx="508000" cy="259045"/>
    <xdr:sp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74</xdr:row>
      <xdr:rowOff>12700</xdr:rowOff>
    </xdr:from>
    <xdr:to>
      <xdr:col>85</xdr:col>
      <xdr:colOff>66675</xdr:colOff>
      <xdr:row>74</xdr:row>
      <xdr:rowOff>12700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73</xdr:row>
      <xdr:rowOff>41927</xdr:rowOff>
    </xdr:from>
    <xdr:ext cx="508000" cy="259045"/>
    <xdr:sp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textlink="">
      <xdr:nvSpPr>
        <xdr:cNvPr id="420" name="公債費以外グラフ枠">
          <a:extLst>
            <a:ext uri="{FF2B5EF4-FFF2-40B4-BE49-F238E27FC236}">
              <a16:creationId xmlns:a16="http://schemas.microsoft.com/office/drawing/2014/main" id="{00000000-0008-0000-0400-0000A4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58420</xdr:rowOff>
    </xdr:from>
    <xdr:to>
      <xdr:col>82</xdr:col>
      <xdr:colOff>107950</xdr:colOff>
      <xdr:row>81</xdr:row>
      <xdr:rowOff>24130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flipV="1">
          <a:off x="16510000" y="12574270"/>
          <a:ext cx="0" cy="13373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167657</xdr:rowOff>
    </xdr:from>
    <xdr:ext cx="762000" cy="259045"/>
    <xdr:sp textlink="">
      <xdr:nvSpPr>
        <xdr:cNvPr id="422" name="公債費以外最小値テキスト">
          <a:extLst>
            <a:ext uri="{FF2B5EF4-FFF2-40B4-BE49-F238E27FC236}">
              <a16:creationId xmlns:a16="http://schemas.microsoft.com/office/drawing/2014/main" id="{00000000-0008-0000-0400-0000A6010000}"/>
            </a:ext>
          </a:extLst>
        </xdr:cNvPr>
        <xdr:cNvSpPr txBox="1"/>
      </xdr:nvSpPr>
      <xdr:spPr>
        <a:xfrm>
          <a:off x="16598900" y="13883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24130</xdr:rowOff>
    </xdr:from>
    <xdr:to>
      <xdr:col>82</xdr:col>
      <xdr:colOff>196850</xdr:colOff>
      <xdr:row>81</xdr:row>
      <xdr:rowOff>24130</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6421100" y="13911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144797</xdr:rowOff>
    </xdr:from>
    <xdr:ext cx="762000" cy="259045"/>
    <xdr:sp textlink="">
      <xdr:nvSpPr>
        <xdr:cNvPr id="424" name="公債費以外最大値テキスト">
          <a:extLst>
            <a:ext uri="{FF2B5EF4-FFF2-40B4-BE49-F238E27FC236}">
              <a16:creationId xmlns:a16="http://schemas.microsoft.com/office/drawing/2014/main" id="{00000000-0008-0000-0400-0000A8010000}"/>
            </a:ext>
          </a:extLst>
        </xdr:cNvPr>
        <xdr:cNvSpPr txBox="1"/>
      </xdr:nvSpPr>
      <xdr:spPr>
        <a:xfrm>
          <a:off x="16598900" y="123177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58420</xdr:rowOff>
    </xdr:from>
    <xdr:to>
      <xdr:col>82</xdr:col>
      <xdr:colOff>196850</xdr:colOff>
      <xdr:row>73</xdr:row>
      <xdr:rowOff>58420</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6421100" y="125742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144145</xdr:rowOff>
    </xdr:from>
    <xdr:to>
      <xdr:col>82</xdr:col>
      <xdr:colOff>107950</xdr:colOff>
      <xdr:row>78</xdr:row>
      <xdr:rowOff>18414</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5671800" y="13345795"/>
          <a:ext cx="8382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18432</xdr:rowOff>
    </xdr:from>
    <xdr:ext cx="762000" cy="259045"/>
    <xdr:sp textlink="">
      <xdr:nvSpPr>
        <xdr:cNvPr id="427" name="公債費以外平均値テキスト">
          <a:extLst>
            <a:ext uri="{FF2B5EF4-FFF2-40B4-BE49-F238E27FC236}">
              <a16:creationId xmlns:a16="http://schemas.microsoft.com/office/drawing/2014/main" id="{00000000-0008-0000-0400-0000AB010000}"/>
            </a:ext>
          </a:extLst>
        </xdr:cNvPr>
        <xdr:cNvSpPr txBox="1"/>
      </xdr:nvSpPr>
      <xdr:spPr>
        <a:xfrm>
          <a:off x="16598900" y="128771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1905</xdr:rowOff>
    </xdr:from>
    <xdr:to>
      <xdr:col>82</xdr:col>
      <xdr:colOff>158750</xdr:colOff>
      <xdr:row>76</xdr:row>
      <xdr:rowOff>103505</xdr:rowOff>
    </xdr:to>
    <xdr:sp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6459200" y="13032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29845</xdr:rowOff>
    </xdr:from>
    <xdr:to>
      <xdr:col>78</xdr:col>
      <xdr:colOff>69850</xdr:colOff>
      <xdr:row>77</xdr:row>
      <xdr:rowOff>144145</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a:off x="14782800" y="13060045"/>
          <a:ext cx="889000" cy="285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75</xdr:row>
      <xdr:rowOff>99060</xdr:rowOff>
    </xdr:from>
    <xdr:to>
      <xdr:col>78</xdr:col>
      <xdr:colOff>120650</xdr:colOff>
      <xdr:row>76</xdr:row>
      <xdr:rowOff>29211</xdr:rowOff>
    </xdr:to>
    <xdr:sp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5621000" y="12957810"/>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39387</xdr:rowOff>
    </xdr:from>
    <xdr:ext cx="736600" cy="259045"/>
    <xdr:sp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5290800" y="127266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29845</xdr:rowOff>
    </xdr:from>
    <xdr:to>
      <xdr:col>73</xdr:col>
      <xdr:colOff>180975</xdr:colOff>
      <xdr:row>77</xdr:row>
      <xdr:rowOff>144145</xdr:rowOff>
    </xdr:to>
    <xdr:cxnSp macro="">
      <xdr:nvCxnSpPr>
        <xdr:cNvPr id="432" name="直線コネクタ 431">
          <a:extLst>
            <a:ext uri="{FF2B5EF4-FFF2-40B4-BE49-F238E27FC236}">
              <a16:creationId xmlns:a16="http://schemas.microsoft.com/office/drawing/2014/main" id="{00000000-0008-0000-0400-0000B0010000}"/>
            </a:ext>
          </a:extLst>
        </xdr:cNvPr>
        <xdr:cNvCxnSpPr/>
      </xdr:nvCxnSpPr>
      <xdr:spPr>
        <a:xfrm flipV="1">
          <a:off x="13893800" y="13060045"/>
          <a:ext cx="889000" cy="285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74</xdr:row>
      <xdr:rowOff>76200</xdr:rowOff>
    </xdr:from>
    <xdr:to>
      <xdr:col>74</xdr:col>
      <xdr:colOff>31750</xdr:colOff>
      <xdr:row>75</xdr:row>
      <xdr:rowOff>6350</xdr:rowOff>
    </xdr:to>
    <xdr:sp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4732000" y="12763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16527</xdr:rowOff>
    </xdr:from>
    <xdr:ext cx="762000" cy="259045"/>
    <xdr:sp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4401800" y="12532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138430</xdr:rowOff>
    </xdr:from>
    <xdr:to>
      <xdr:col>69</xdr:col>
      <xdr:colOff>92075</xdr:colOff>
      <xdr:row>77</xdr:row>
      <xdr:rowOff>144145</xdr:rowOff>
    </xdr:to>
    <xdr:cxnSp macro="">
      <xdr:nvCxnSpPr>
        <xdr:cNvPr id="435" name="直線コネクタ 434">
          <a:extLst>
            <a:ext uri="{FF2B5EF4-FFF2-40B4-BE49-F238E27FC236}">
              <a16:creationId xmlns:a16="http://schemas.microsoft.com/office/drawing/2014/main" id="{00000000-0008-0000-0400-0000B3010000}"/>
            </a:ext>
          </a:extLst>
        </xdr:cNvPr>
        <xdr:cNvCxnSpPr/>
      </xdr:nvCxnSpPr>
      <xdr:spPr>
        <a:xfrm>
          <a:off x="13004800" y="13340080"/>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156211</xdr:rowOff>
    </xdr:from>
    <xdr:to>
      <xdr:col>69</xdr:col>
      <xdr:colOff>142875</xdr:colOff>
      <xdr:row>76</xdr:row>
      <xdr:rowOff>86361</xdr:rowOff>
    </xdr:to>
    <xdr:sp textlink="">
      <xdr:nvSpPr>
        <xdr:cNvPr id="436" name="フローチャート: 判断 435">
          <a:extLst>
            <a:ext uri="{FF2B5EF4-FFF2-40B4-BE49-F238E27FC236}">
              <a16:creationId xmlns:a16="http://schemas.microsoft.com/office/drawing/2014/main" id="{00000000-0008-0000-0400-0000B4010000}"/>
            </a:ext>
          </a:extLst>
        </xdr:cNvPr>
        <xdr:cNvSpPr/>
      </xdr:nvSpPr>
      <xdr:spPr>
        <a:xfrm>
          <a:off x="13843000" y="13014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96537</xdr:rowOff>
    </xdr:from>
    <xdr:ext cx="762000" cy="259045"/>
    <xdr:sp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3512800" y="1278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156211</xdr:rowOff>
    </xdr:from>
    <xdr:to>
      <xdr:col>65</xdr:col>
      <xdr:colOff>53975</xdr:colOff>
      <xdr:row>76</xdr:row>
      <xdr:rowOff>86361</xdr:rowOff>
    </xdr:to>
    <xdr:sp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2954000" y="13014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96537</xdr:rowOff>
    </xdr:from>
    <xdr:ext cx="762000" cy="259045"/>
    <xdr:sp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623800" y="1278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139064</xdr:rowOff>
    </xdr:from>
    <xdr:to>
      <xdr:col>82</xdr:col>
      <xdr:colOff>158750</xdr:colOff>
      <xdr:row>78</xdr:row>
      <xdr:rowOff>69214</xdr:rowOff>
    </xdr:to>
    <xdr:sp textlink="">
      <xdr:nvSpPr>
        <xdr:cNvPr id="445" name="楕円 444">
          <a:extLst>
            <a:ext uri="{FF2B5EF4-FFF2-40B4-BE49-F238E27FC236}">
              <a16:creationId xmlns:a16="http://schemas.microsoft.com/office/drawing/2014/main" id="{00000000-0008-0000-0400-0000BD010000}"/>
            </a:ext>
          </a:extLst>
        </xdr:cNvPr>
        <xdr:cNvSpPr/>
      </xdr:nvSpPr>
      <xdr:spPr>
        <a:xfrm>
          <a:off x="16459200" y="13340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111141</xdr:rowOff>
    </xdr:from>
    <xdr:ext cx="762000" cy="259045"/>
    <xdr:sp textlink="">
      <xdr:nvSpPr>
        <xdr:cNvPr id="446" name="公債費以外該当値テキスト">
          <a:extLst>
            <a:ext uri="{FF2B5EF4-FFF2-40B4-BE49-F238E27FC236}">
              <a16:creationId xmlns:a16="http://schemas.microsoft.com/office/drawing/2014/main" id="{00000000-0008-0000-0400-0000BE010000}"/>
            </a:ext>
          </a:extLst>
        </xdr:cNvPr>
        <xdr:cNvSpPr txBox="1"/>
      </xdr:nvSpPr>
      <xdr:spPr>
        <a:xfrm>
          <a:off x="16598900" y="13312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93345</xdr:rowOff>
    </xdr:from>
    <xdr:to>
      <xdr:col>78</xdr:col>
      <xdr:colOff>120650</xdr:colOff>
      <xdr:row>78</xdr:row>
      <xdr:rowOff>23495</xdr:rowOff>
    </xdr:to>
    <xdr:sp textlink="">
      <xdr:nvSpPr>
        <xdr:cNvPr id="447" name="楕円 446">
          <a:extLst>
            <a:ext uri="{FF2B5EF4-FFF2-40B4-BE49-F238E27FC236}">
              <a16:creationId xmlns:a16="http://schemas.microsoft.com/office/drawing/2014/main" id="{00000000-0008-0000-0400-0000BF010000}"/>
            </a:ext>
          </a:extLst>
        </xdr:cNvPr>
        <xdr:cNvSpPr/>
      </xdr:nvSpPr>
      <xdr:spPr>
        <a:xfrm>
          <a:off x="15621000" y="13294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8272</xdr:rowOff>
    </xdr:from>
    <xdr:ext cx="736600" cy="259045"/>
    <xdr:sp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5290800" y="133813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150495</xdr:rowOff>
    </xdr:from>
    <xdr:to>
      <xdr:col>74</xdr:col>
      <xdr:colOff>31750</xdr:colOff>
      <xdr:row>76</xdr:row>
      <xdr:rowOff>80645</xdr:rowOff>
    </xdr:to>
    <xdr:sp textlink="">
      <xdr:nvSpPr>
        <xdr:cNvPr id="449" name="楕円 448">
          <a:extLst>
            <a:ext uri="{FF2B5EF4-FFF2-40B4-BE49-F238E27FC236}">
              <a16:creationId xmlns:a16="http://schemas.microsoft.com/office/drawing/2014/main" id="{00000000-0008-0000-0400-0000C1010000}"/>
            </a:ext>
          </a:extLst>
        </xdr:cNvPr>
        <xdr:cNvSpPr/>
      </xdr:nvSpPr>
      <xdr:spPr>
        <a:xfrm>
          <a:off x="14732000" y="13009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65422</xdr:rowOff>
    </xdr:from>
    <xdr:ext cx="762000" cy="259045"/>
    <xdr:sp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4401800" y="130956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93345</xdr:rowOff>
    </xdr:from>
    <xdr:to>
      <xdr:col>69</xdr:col>
      <xdr:colOff>142875</xdr:colOff>
      <xdr:row>78</xdr:row>
      <xdr:rowOff>23495</xdr:rowOff>
    </xdr:to>
    <xdr:sp textlink="">
      <xdr:nvSpPr>
        <xdr:cNvPr id="451" name="楕円 450">
          <a:extLst>
            <a:ext uri="{FF2B5EF4-FFF2-40B4-BE49-F238E27FC236}">
              <a16:creationId xmlns:a16="http://schemas.microsoft.com/office/drawing/2014/main" id="{00000000-0008-0000-0400-0000C3010000}"/>
            </a:ext>
          </a:extLst>
        </xdr:cNvPr>
        <xdr:cNvSpPr/>
      </xdr:nvSpPr>
      <xdr:spPr>
        <a:xfrm>
          <a:off x="13843000" y="13294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8272</xdr:rowOff>
    </xdr:from>
    <xdr:ext cx="762000" cy="259045"/>
    <xdr:sp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3512800" y="13381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87630</xdr:rowOff>
    </xdr:from>
    <xdr:to>
      <xdr:col>65</xdr:col>
      <xdr:colOff>53975</xdr:colOff>
      <xdr:row>78</xdr:row>
      <xdr:rowOff>17780</xdr:rowOff>
    </xdr:to>
    <xdr:sp textlink="">
      <xdr:nvSpPr>
        <xdr:cNvPr id="453" name="楕円 452">
          <a:extLst>
            <a:ext uri="{FF2B5EF4-FFF2-40B4-BE49-F238E27FC236}">
              <a16:creationId xmlns:a16="http://schemas.microsoft.com/office/drawing/2014/main" id="{00000000-0008-0000-0400-0000C5010000}"/>
            </a:ext>
          </a:extLst>
        </xdr:cNvPr>
        <xdr:cNvSpPr/>
      </xdr:nvSpPr>
      <xdr:spPr>
        <a:xfrm>
          <a:off x="12954000" y="13289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2557</xdr:rowOff>
    </xdr:from>
    <xdr:ext cx="762000" cy="259045"/>
    <xdr:sp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2623800" y="13375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39</xdr:col>
      <xdr:colOff>1066800</xdr:colOff>
      <xdr:row>0</xdr:row>
      <xdr:rowOff>0</xdr:rowOff>
    </xdr:from>
    <xdr:to>
      <xdr:col>41</xdr:col>
      <xdr:colOff>501650</xdr:colOff>
      <xdr:row>2</xdr:row>
      <xdr:rowOff>38100</xdr:rowOff>
    </xdr:to>
    <xdr:sp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52705</xdr:rowOff>
    </xdr:from>
    <xdr:to>
      <xdr:col>29</xdr:col>
      <xdr:colOff>127000</xdr:colOff>
      <xdr:row>19</xdr:row>
      <xdr:rowOff>10662</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1986280"/>
          <a:ext cx="0" cy="132955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154189</xdr:rowOff>
    </xdr:from>
    <xdr:ext cx="762000" cy="259045"/>
    <xdr:sp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2879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52,607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10662</xdr:rowOff>
    </xdr:from>
    <xdr:to>
      <xdr:col>30</xdr:col>
      <xdr:colOff>25400</xdr:colOff>
      <xdr:row>19</xdr:row>
      <xdr:rowOff>10662</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31583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9</xdr:row>
      <xdr:rowOff>139082</xdr:rowOff>
    </xdr:from>
    <xdr:ext cx="762000" cy="259045"/>
    <xdr:sp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729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122,400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52705</xdr:rowOff>
    </xdr:from>
    <xdr:to>
      <xdr:col>30</xdr:col>
      <xdr:colOff>25400</xdr:colOff>
      <xdr:row>11</xdr:row>
      <xdr:rowOff>52705</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198628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41218</xdr:rowOff>
    </xdr:from>
    <xdr:to>
      <xdr:col>29</xdr:col>
      <xdr:colOff>127000</xdr:colOff>
      <xdr:row>17</xdr:row>
      <xdr:rowOff>75660</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003493"/>
          <a:ext cx="647700" cy="3444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14</xdr:row>
      <xdr:rowOff>109720</xdr:rowOff>
    </xdr:from>
    <xdr:ext cx="762000" cy="259045"/>
    <xdr:sp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55764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93193</xdr:rowOff>
    </xdr:from>
    <xdr:to>
      <xdr:col>29</xdr:col>
      <xdr:colOff>177800</xdr:colOff>
      <xdr:row>16</xdr:row>
      <xdr:rowOff>23343</xdr:rowOff>
    </xdr:to>
    <xdr:sp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71256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17</xdr:row>
      <xdr:rowOff>75660</xdr:rowOff>
    </xdr:from>
    <xdr:to>
      <xdr:col>26</xdr:col>
      <xdr:colOff>50800</xdr:colOff>
      <xdr:row>17</xdr:row>
      <xdr:rowOff>84195</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037935"/>
          <a:ext cx="698500" cy="853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15</xdr:row>
      <xdr:rowOff>128130</xdr:rowOff>
    </xdr:from>
    <xdr:to>
      <xdr:col>26</xdr:col>
      <xdr:colOff>101600</xdr:colOff>
      <xdr:row>16</xdr:row>
      <xdr:rowOff>58280</xdr:rowOff>
    </xdr:to>
    <xdr:sp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27475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68457</xdr:rowOff>
    </xdr:from>
    <xdr:ext cx="736600" cy="259045"/>
    <xdr:sp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25163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17</xdr:row>
      <xdr:rowOff>74517</xdr:rowOff>
    </xdr:from>
    <xdr:to>
      <xdr:col>22</xdr:col>
      <xdr:colOff>114300</xdr:colOff>
      <xdr:row>17</xdr:row>
      <xdr:rowOff>84195</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a:off x="3606800" y="3036792"/>
          <a:ext cx="698500" cy="967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15</xdr:row>
      <xdr:rowOff>142780</xdr:rowOff>
    </xdr:from>
    <xdr:to>
      <xdr:col>22</xdr:col>
      <xdr:colOff>165100</xdr:colOff>
      <xdr:row>16</xdr:row>
      <xdr:rowOff>72930</xdr:rowOff>
    </xdr:to>
    <xdr:sp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27621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83107</xdr:rowOff>
    </xdr:from>
    <xdr:ext cx="762000" cy="259045"/>
    <xdr:sp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5310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79,005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17</xdr:row>
      <xdr:rowOff>74517</xdr:rowOff>
    </xdr:from>
    <xdr:to>
      <xdr:col>18</xdr:col>
      <xdr:colOff>177800</xdr:colOff>
      <xdr:row>17</xdr:row>
      <xdr:rowOff>93586</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036792"/>
          <a:ext cx="698500" cy="1906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15</xdr:row>
      <xdr:rowOff>170955</xdr:rowOff>
    </xdr:from>
    <xdr:to>
      <xdr:col>19</xdr:col>
      <xdr:colOff>38100</xdr:colOff>
      <xdr:row>16</xdr:row>
      <xdr:rowOff>101105</xdr:rowOff>
    </xdr:to>
    <xdr:sp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279033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111282</xdr:rowOff>
    </xdr:from>
    <xdr:ext cx="762000" cy="259045"/>
    <xdr:sp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2559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30918</xdr:rowOff>
    </xdr:from>
    <xdr:to>
      <xdr:col>15</xdr:col>
      <xdr:colOff>101600</xdr:colOff>
      <xdr:row>16</xdr:row>
      <xdr:rowOff>132518</xdr:rowOff>
    </xdr:to>
    <xdr:sp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28217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14</xdr:row>
      <xdr:rowOff>142695</xdr:rowOff>
    </xdr:from>
    <xdr:ext cx="762000" cy="259045"/>
    <xdr:sp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590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161868</xdr:rowOff>
    </xdr:from>
    <xdr:to>
      <xdr:col>29</xdr:col>
      <xdr:colOff>177800</xdr:colOff>
      <xdr:row>17</xdr:row>
      <xdr:rowOff>92018</xdr:rowOff>
    </xdr:to>
    <xdr:sp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9526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16</xdr:row>
      <xdr:rowOff>133945</xdr:rowOff>
    </xdr:from>
    <xdr:ext cx="762000" cy="259045"/>
    <xdr:sp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9247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24860</xdr:rowOff>
    </xdr:from>
    <xdr:to>
      <xdr:col>26</xdr:col>
      <xdr:colOff>101600</xdr:colOff>
      <xdr:row>17</xdr:row>
      <xdr:rowOff>126460</xdr:rowOff>
    </xdr:to>
    <xdr:sp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298713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111237</xdr:rowOff>
    </xdr:from>
    <xdr:ext cx="736600" cy="259045"/>
    <xdr:sp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07351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17</xdr:row>
      <xdr:rowOff>33395</xdr:rowOff>
    </xdr:from>
    <xdr:to>
      <xdr:col>22</xdr:col>
      <xdr:colOff>165100</xdr:colOff>
      <xdr:row>17</xdr:row>
      <xdr:rowOff>134995</xdr:rowOff>
    </xdr:to>
    <xdr:sp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299567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119772</xdr:rowOff>
    </xdr:from>
    <xdr:ext cx="762000" cy="259045"/>
    <xdr:sp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0820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17</xdr:row>
      <xdr:rowOff>23717</xdr:rowOff>
    </xdr:from>
    <xdr:to>
      <xdr:col>19</xdr:col>
      <xdr:colOff>38100</xdr:colOff>
      <xdr:row>17</xdr:row>
      <xdr:rowOff>125317</xdr:rowOff>
    </xdr:to>
    <xdr:sp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298599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110094</xdr:rowOff>
    </xdr:from>
    <xdr:ext cx="762000" cy="259045"/>
    <xdr:sp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0723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42786</xdr:rowOff>
    </xdr:from>
    <xdr:to>
      <xdr:col>15</xdr:col>
      <xdr:colOff>101600</xdr:colOff>
      <xdr:row>17</xdr:row>
      <xdr:rowOff>144386</xdr:rowOff>
    </xdr:to>
    <xdr:sp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00506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129163</xdr:rowOff>
    </xdr:from>
    <xdr:ext cx="762000" cy="259045"/>
    <xdr:sp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091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159657</xdr:rowOff>
    </xdr:from>
    <xdr:to>
      <xdr:col>33</xdr:col>
      <xdr:colOff>114300</xdr:colOff>
      <xdr:row>37</xdr:row>
      <xdr:rowOff>159657</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textlink="">
      <xdr:nvSpPr>
        <xdr:cNvPr id="107" name="人口1人当たり決算額の推移グラフ枠445">
          <a:extLst>
            <a:ext uri="{FF2B5EF4-FFF2-40B4-BE49-F238E27FC236}">
              <a16:creationId xmlns:a16="http://schemas.microsoft.com/office/drawing/2014/main" id="{00000000-0008-0000-0500-00006B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15541</xdr:rowOff>
    </xdr:from>
    <xdr:to>
      <xdr:col>29</xdr:col>
      <xdr:colOff>127000</xdr:colOff>
      <xdr:row>37</xdr:row>
      <xdr:rowOff>260045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651500" y="5940091"/>
          <a:ext cx="0" cy="144465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232122</xdr:rowOff>
    </xdr:from>
    <xdr:ext cx="762000" cy="259045"/>
    <xdr:sp textlink="">
      <xdr:nvSpPr>
        <xdr:cNvPr id="109" name="人口1人当たり決算額の推移最小値テキスト445">
          <a:extLst>
            <a:ext uri="{FF2B5EF4-FFF2-40B4-BE49-F238E27FC236}">
              <a16:creationId xmlns:a16="http://schemas.microsoft.com/office/drawing/2014/main" id="{00000000-0008-0000-0500-00006D000000}"/>
            </a:ext>
          </a:extLst>
        </xdr:cNvPr>
        <xdr:cNvSpPr txBox="1"/>
      </xdr:nvSpPr>
      <xdr:spPr>
        <a:xfrm>
          <a:off x="5740400" y="7356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260045</xdr:rowOff>
    </xdr:from>
    <xdr:to>
      <xdr:col>30</xdr:col>
      <xdr:colOff>25400</xdr:colOff>
      <xdr:row>37</xdr:row>
      <xdr:rowOff>260045</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738474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273368</xdr:rowOff>
    </xdr:from>
    <xdr:ext cx="762000" cy="259045"/>
    <xdr:sp textlink="">
      <xdr:nvSpPr>
        <xdr:cNvPr id="111" name="人口1人当たり決算額の推移最大値テキスト445">
          <a:extLst>
            <a:ext uri="{FF2B5EF4-FFF2-40B4-BE49-F238E27FC236}">
              <a16:creationId xmlns:a16="http://schemas.microsoft.com/office/drawing/2014/main" id="{00000000-0008-0000-0500-00006F000000}"/>
            </a:ext>
          </a:extLst>
        </xdr:cNvPr>
        <xdr:cNvSpPr txBox="1"/>
      </xdr:nvSpPr>
      <xdr:spPr>
        <a:xfrm>
          <a:off x="5740400" y="56835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41,163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15541</xdr:rowOff>
    </xdr:from>
    <xdr:to>
      <xdr:col>30</xdr:col>
      <xdr:colOff>25400</xdr:colOff>
      <xdr:row>33</xdr:row>
      <xdr:rowOff>15541</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594009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34</xdr:row>
      <xdr:rowOff>14529</xdr:rowOff>
    </xdr:from>
    <xdr:to>
      <xdr:col>29</xdr:col>
      <xdr:colOff>127000</xdr:colOff>
      <xdr:row>34</xdr:row>
      <xdr:rowOff>34907</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flipV="1">
          <a:off x="5003800" y="6281979"/>
          <a:ext cx="647700" cy="2037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89033</xdr:rowOff>
    </xdr:from>
    <xdr:ext cx="762000" cy="259045"/>
    <xdr:sp textlink="">
      <xdr:nvSpPr>
        <xdr:cNvPr id="114" name="人口1人当たり決算額の推移平均値テキスト445">
          <a:extLst>
            <a:ext uri="{FF2B5EF4-FFF2-40B4-BE49-F238E27FC236}">
              <a16:creationId xmlns:a16="http://schemas.microsoft.com/office/drawing/2014/main" id="{00000000-0008-0000-0500-000072000000}"/>
            </a:ext>
          </a:extLst>
        </xdr:cNvPr>
        <xdr:cNvSpPr txBox="1"/>
      </xdr:nvSpPr>
      <xdr:spPr>
        <a:xfrm>
          <a:off x="5740400" y="66993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15,502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116956</xdr:rowOff>
    </xdr:from>
    <xdr:to>
      <xdr:col>29</xdr:col>
      <xdr:colOff>177800</xdr:colOff>
      <xdr:row>35</xdr:row>
      <xdr:rowOff>218556</xdr:rowOff>
    </xdr:to>
    <xdr:sp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5600700" y="672730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34</xdr:row>
      <xdr:rowOff>24326</xdr:rowOff>
    </xdr:from>
    <xdr:to>
      <xdr:col>26</xdr:col>
      <xdr:colOff>50800</xdr:colOff>
      <xdr:row>34</xdr:row>
      <xdr:rowOff>34907</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a:off x="4305300" y="6291776"/>
          <a:ext cx="698500" cy="1058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124500</xdr:rowOff>
    </xdr:from>
    <xdr:to>
      <xdr:col>26</xdr:col>
      <xdr:colOff>101600</xdr:colOff>
      <xdr:row>35</xdr:row>
      <xdr:rowOff>226100</xdr:rowOff>
    </xdr:to>
    <xdr:sp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4953000" y="67348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210877</xdr:rowOff>
    </xdr:from>
    <xdr:ext cx="736600" cy="259045"/>
    <xdr:sp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4622800" y="68212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34</xdr:row>
      <xdr:rowOff>24326</xdr:rowOff>
    </xdr:from>
    <xdr:to>
      <xdr:col>22</xdr:col>
      <xdr:colOff>114300</xdr:colOff>
      <xdr:row>34</xdr:row>
      <xdr:rowOff>59759</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flipV="1">
          <a:off x="3606800" y="6291776"/>
          <a:ext cx="698500" cy="3543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137988</xdr:rowOff>
    </xdr:from>
    <xdr:to>
      <xdr:col>22</xdr:col>
      <xdr:colOff>165100</xdr:colOff>
      <xdr:row>35</xdr:row>
      <xdr:rowOff>239588</xdr:rowOff>
    </xdr:to>
    <xdr:sp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4254500" y="674833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224365</xdr:rowOff>
    </xdr:from>
    <xdr:ext cx="762000" cy="259045"/>
    <xdr:sp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3924300" y="68347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34</xdr:row>
      <xdr:rowOff>59759</xdr:rowOff>
    </xdr:from>
    <xdr:to>
      <xdr:col>18</xdr:col>
      <xdr:colOff>177800</xdr:colOff>
      <xdr:row>34</xdr:row>
      <xdr:rowOff>98392</xdr:rowOff>
    </xdr:to>
    <xdr:cxnSp macro="">
      <xdr:nvCxnSpPr>
        <xdr:cNvPr id="122" name="直線コネクタ 121">
          <a:extLst>
            <a:ext uri="{FF2B5EF4-FFF2-40B4-BE49-F238E27FC236}">
              <a16:creationId xmlns:a16="http://schemas.microsoft.com/office/drawing/2014/main" id="{00000000-0008-0000-0500-00007A000000}"/>
            </a:ext>
          </a:extLst>
        </xdr:cNvPr>
        <xdr:cNvCxnSpPr/>
      </xdr:nvCxnSpPr>
      <xdr:spPr bwMode="auto">
        <a:xfrm flipV="1">
          <a:off x="2908300" y="6327209"/>
          <a:ext cx="698500" cy="3863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196084</xdr:rowOff>
    </xdr:from>
    <xdr:to>
      <xdr:col>19</xdr:col>
      <xdr:colOff>38100</xdr:colOff>
      <xdr:row>35</xdr:row>
      <xdr:rowOff>297684</xdr:rowOff>
    </xdr:to>
    <xdr:sp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3556000" y="68064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282461</xdr:rowOff>
    </xdr:from>
    <xdr:ext cx="762000" cy="259045"/>
    <xdr:sp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225800" y="68928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196770</xdr:rowOff>
    </xdr:from>
    <xdr:to>
      <xdr:col>15</xdr:col>
      <xdr:colOff>101600</xdr:colOff>
      <xdr:row>35</xdr:row>
      <xdr:rowOff>298370</xdr:rowOff>
    </xdr:to>
    <xdr:sp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2857500" y="68071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283147</xdr:rowOff>
    </xdr:from>
    <xdr:ext cx="762000" cy="259045"/>
    <xdr:sp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527300" y="6893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33</xdr:row>
      <xdr:rowOff>306629</xdr:rowOff>
    </xdr:from>
    <xdr:to>
      <xdr:col>29</xdr:col>
      <xdr:colOff>177800</xdr:colOff>
      <xdr:row>34</xdr:row>
      <xdr:rowOff>65329</xdr:rowOff>
    </xdr:to>
    <xdr:sp textlink="">
      <xdr:nvSpPr>
        <xdr:cNvPr id="132" name="楕円 131">
          <a:extLst>
            <a:ext uri="{FF2B5EF4-FFF2-40B4-BE49-F238E27FC236}">
              <a16:creationId xmlns:a16="http://schemas.microsoft.com/office/drawing/2014/main" id="{00000000-0008-0000-0500-000084000000}"/>
            </a:ext>
          </a:extLst>
        </xdr:cNvPr>
        <xdr:cNvSpPr/>
      </xdr:nvSpPr>
      <xdr:spPr bwMode="auto">
        <a:xfrm>
          <a:off x="5600700" y="623117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33</xdr:row>
      <xdr:rowOff>151706</xdr:rowOff>
    </xdr:from>
    <xdr:ext cx="762000" cy="259045"/>
    <xdr:sp textlink="">
      <xdr:nvSpPr>
        <xdr:cNvPr id="133" name="人口1人当たり決算額の推移該当値テキスト445">
          <a:extLst>
            <a:ext uri="{FF2B5EF4-FFF2-40B4-BE49-F238E27FC236}">
              <a16:creationId xmlns:a16="http://schemas.microsoft.com/office/drawing/2014/main" id="{00000000-0008-0000-0500-000085000000}"/>
            </a:ext>
          </a:extLst>
        </xdr:cNvPr>
        <xdr:cNvSpPr txBox="1"/>
      </xdr:nvSpPr>
      <xdr:spPr>
        <a:xfrm>
          <a:off x="5740400" y="60762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33</xdr:row>
      <xdr:rowOff>327007</xdr:rowOff>
    </xdr:from>
    <xdr:to>
      <xdr:col>26</xdr:col>
      <xdr:colOff>101600</xdr:colOff>
      <xdr:row>34</xdr:row>
      <xdr:rowOff>85707</xdr:rowOff>
    </xdr:to>
    <xdr:sp textlink="">
      <xdr:nvSpPr>
        <xdr:cNvPr id="134" name="楕円 133">
          <a:extLst>
            <a:ext uri="{FF2B5EF4-FFF2-40B4-BE49-F238E27FC236}">
              <a16:creationId xmlns:a16="http://schemas.microsoft.com/office/drawing/2014/main" id="{00000000-0008-0000-0500-000086000000}"/>
            </a:ext>
          </a:extLst>
        </xdr:cNvPr>
        <xdr:cNvSpPr/>
      </xdr:nvSpPr>
      <xdr:spPr bwMode="auto">
        <a:xfrm>
          <a:off x="4953000" y="62515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33</xdr:row>
      <xdr:rowOff>95884</xdr:rowOff>
    </xdr:from>
    <xdr:ext cx="736600" cy="259045"/>
    <xdr:sp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4622800" y="60204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33</xdr:row>
      <xdr:rowOff>316426</xdr:rowOff>
    </xdr:from>
    <xdr:to>
      <xdr:col>22</xdr:col>
      <xdr:colOff>165100</xdr:colOff>
      <xdr:row>34</xdr:row>
      <xdr:rowOff>75126</xdr:rowOff>
    </xdr:to>
    <xdr:sp textlink="">
      <xdr:nvSpPr>
        <xdr:cNvPr id="136" name="楕円 135">
          <a:extLst>
            <a:ext uri="{FF2B5EF4-FFF2-40B4-BE49-F238E27FC236}">
              <a16:creationId xmlns:a16="http://schemas.microsoft.com/office/drawing/2014/main" id="{00000000-0008-0000-0500-000088000000}"/>
            </a:ext>
          </a:extLst>
        </xdr:cNvPr>
        <xdr:cNvSpPr/>
      </xdr:nvSpPr>
      <xdr:spPr bwMode="auto">
        <a:xfrm>
          <a:off x="4254500" y="624097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33</xdr:row>
      <xdr:rowOff>85303</xdr:rowOff>
    </xdr:from>
    <xdr:ext cx="762000" cy="259045"/>
    <xdr:sp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924300" y="6009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34</xdr:row>
      <xdr:rowOff>8959</xdr:rowOff>
    </xdr:from>
    <xdr:to>
      <xdr:col>19</xdr:col>
      <xdr:colOff>38100</xdr:colOff>
      <xdr:row>34</xdr:row>
      <xdr:rowOff>110559</xdr:rowOff>
    </xdr:to>
    <xdr:sp textlink="">
      <xdr:nvSpPr>
        <xdr:cNvPr id="138" name="楕円 137">
          <a:extLst>
            <a:ext uri="{FF2B5EF4-FFF2-40B4-BE49-F238E27FC236}">
              <a16:creationId xmlns:a16="http://schemas.microsoft.com/office/drawing/2014/main" id="{00000000-0008-0000-0500-00008A000000}"/>
            </a:ext>
          </a:extLst>
        </xdr:cNvPr>
        <xdr:cNvSpPr/>
      </xdr:nvSpPr>
      <xdr:spPr bwMode="auto">
        <a:xfrm>
          <a:off x="3556000" y="62764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33</xdr:row>
      <xdr:rowOff>120736</xdr:rowOff>
    </xdr:from>
    <xdr:ext cx="762000" cy="259045"/>
    <xdr:sp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225800" y="60452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47592</xdr:rowOff>
    </xdr:from>
    <xdr:to>
      <xdr:col>15</xdr:col>
      <xdr:colOff>101600</xdr:colOff>
      <xdr:row>34</xdr:row>
      <xdr:rowOff>149192</xdr:rowOff>
    </xdr:to>
    <xdr:sp textlink="">
      <xdr:nvSpPr>
        <xdr:cNvPr id="140" name="楕円 139">
          <a:extLst>
            <a:ext uri="{FF2B5EF4-FFF2-40B4-BE49-F238E27FC236}">
              <a16:creationId xmlns:a16="http://schemas.microsoft.com/office/drawing/2014/main" id="{00000000-0008-0000-0500-00008C000000}"/>
            </a:ext>
          </a:extLst>
        </xdr:cNvPr>
        <xdr:cNvSpPr/>
      </xdr:nvSpPr>
      <xdr:spPr bwMode="auto">
        <a:xfrm>
          <a:off x="2857500" y="631504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33</xdr:row>
      <xdr:rowOff>159369</xdr:rowOff>
    </xdr:from>
    <xdr:ext cx="762000" cy="259045"/>
    <xdr:sp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2527300" y="60839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85</xdr:col>
      <xdr:colOff>63500</xdr:colOff>
      <xdr:row>1</xdr:row>
      <xdr:rowOff>19050</xdr:rowOff>
    </xdr:from>
    <xdr:to>
      <xdr:col>99</xdr:col>
      <xdr:colOff>57150</xdr:colOff>
      <xdr:row>4</xdr:row>
      <xdr:rowOff>63500</xdr:rowOff>
    </xdr:to>
    <xdr:sp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109144</xdr:rowOff>
    </xdr:from>
    <xdr:to>
      <xdr:col>24</xdr:col>
      <xdr:colOff>62865</xdr:colOff>
      <xdr:row>38</xdr:row>
      <xdr:rowOff>106915</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252644"/>
          <a:ext cx="1270" cy="1369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110742</xdr:rowOff>
    </xdr:from>
    <xdr:ext cx="534377" cy="259045"/>
    <xdr:sp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625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45,721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106915</xdr:rowOff>
    </xdr:from>
    <xdr:to>
      <xdr:col>24</xdr:col>
      <xdr:colOff>152400</xdr:colOff>
      <xdr:row>38</xdr:row>
      <xdr:rowOff>106915</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6220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55821</xdr:rowOff>
    </xdr:from>
    <xdr:ext cx="599010" cy="259045"/>
    <xdr:sp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0278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117,604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109144</xdr:rowOff>
    </xdr:from>
    <xdr:to>
      <xdr:col>24</xdr:col>
      <xdr:colOff>152400</xdr:colOff>
      <xdr:row>30</xdr:row>
      <xdr:rowOff>109144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2526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26714</xdr:rowOff>
    </xdr:from>
    <xdr:to>
      <xdr:col>24</xdr:col>
      <xdr:colOff>63500</xdr:colOff>
      <xdr:row>36</xdr:row>
      <xdr:rowOff>47651</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a:off x="3797300" y="6198914"/>
          <a:ext cx="838200" cy="20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57980</xdr:rowOff>
    </xdr:from>
    <xdr:ext cx="534377" cy="259045"/>
    <xdr:sp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588728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73,824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35103</xdr:rowOff>
    </xdr:from>
    <xdr:to>
      <xdr:col>24</xdr:col>
      <xdr:colOff>114300</xdr:colOff>
      <xdr:row>35</xdr:row>
      <xdr:rowOff>136703</xdr:rowOff>
    </xdr:to>
    <xdr:sp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035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26714</xdr:rowOff>
    </xdr:from>
    <xdr:to>
      <xdr:col>19</xdr:col>
      <xdr:colOff>177800</xdr:colOff>
      <xdr:row>36</xdr:row>
      <xdr:rowOff>43726</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198914"/>
          <a:ext cx="889000" cy="17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42247</xdr:rowOff>
    </xdr:from>
    <xdr:to>
      <xdr:col>20</xdr:col>
      <xdr:colOff>38100</xdr:colOff>
      <xdr:row>35</xdr:row>
      <xdr:rowOff>143847</xdr:rowOff>
    </xdr:to>
    <xdr:sp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0429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33</xdr:row>
      <xdr:rowOff>160374</xdr:rowOff>
    </xdr:from>
    <xdr:ext cx="534377" cy="259045"/>
    <xdr:sp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58182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43726</xdr:rowOff>
    </xdr:from>
    <xdr:to>
      <xdr:col>15</xdr:col>
      <xdr:colOff>50800</xdr:colOff>
      <xdr:row>36</xdr:row>
      <xdr:rowOff>51746</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215926"/>
          <a:ext cx="889000" cy="8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63278</xdr:rowOff>
    </xdr:from>
    <xdr:to>
      <xdr:col>15</xdr:col>
      <xdr:colOff>101600</xdr:colOff>
      <xdr:row>35</xdr:row>
      <xdr:rowOff>164878</xdr:rowOff>
    </xdr:to>
    <xdr:sp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064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9955</xdr:rowOff>
    </xdr:from>
    <xdr:ext cx="534377" cy="259045"/>
    <xdr:sp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5839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51746</xdr:rowOff>
    </xdr:from>
    <xdr:to>
      <xdr:col>10</xdr:col>
      <xdr:colOff>114300</xdr:colOff>
      <xdr:row>36</xdr:row>
      <xdr:rowOff>153663</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223946"/>
          <a:ext cx="889000" cy="1019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96577</xdr:rowOff>
    </xdr:from>
    <xdr:to>
      <xdr:col>10</xdr:col>
      <xdr:colOff>165100</xdr:colOff>
      <xdr:row>36</xdr:row>
      <xdr:rowOff>26727</xdr:rowOff>
    </xdr:to>
    <xdr:sp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097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43254</xdr:rowOff>
    </xdr:from>
    <xdr:ext cx="534377" cy="259045"/>
    <xdr:sp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5872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64154</xdr:rowOff>
    </xdr:from>
    <xdr:to>
      <xdr:col>6</xdr:col>
      <xdr:colOff>38100</xdr:colOff>
      <xdr:row>36</xdr:row>
      <xdr:rowOff>165754</xdr:rowOff>
    </xdr:to>
    <xdr:sp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236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10831</xdr:rowOff>
    </xdr:from>
    <xdr:ext cx="534377" cy="259045"/>
    <xdr:sp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011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168301</xdr:rowOff>
    </xdr:from>
    <xdr:to>
      <xdr:col>24</xdr:col>
      <xdr:colOff>114300</xdr:colOff>
      <xdr:row>36</xdr:row>
      <xdr:rowOff>98451</xdr:rowOff>
    </xdr:to>
    <xdr:sp textlink="">
      <xdr:nvSpPr>
        <xdr:cNvPr id="80" name="楕円 79">
          <a:extLst>
            <a:ext uri="{FF2B5EF4-FFF2-40B4-BE49-F238E27FC236}">
              <a16:creationId xmlns:a16="http://schemas.microsoft.com/office/drawing/2014/main" id="{00000000-0008-0000-0600-000050000000}"/>
            </a:ext>
          </a:extLst>
        </xdr:cNvPr>
        <xdr:cNvSpPr/>
      </xdr:nvSpPr>
      <xdr:spPr>
        <a:xfrm>
          <a:off x="4584700" y="6169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146728</xdr:rowOff>
    </xdr:from>
    <xdr:ext cx="534377" cy="259045"/>
    <xdr:sp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1474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147364</xdr:rowOff>
    </xdr:from>
    <xdr:to>
      <xdr:col>20</xdr:col>
      <xdr:colOff>38100</xdr:colOff>
      <xdr:row>36</xdr:row>
      <xdr:rowOff>77514</xdr:rowOff>
    </xdr:to>
    <xdr:sp textlink="">
      <xdr:nvSpPr>
        <xdr:cNvPr id="82" name="楕円 81">
          <a:extLst>
            <a:ext uri="{FF2B5EF4-FFF2-40B4-BE49-F238E27FC236}">
              <a16:creationId xmlns:a16="http://schemas.microsoft.com/office/drawing/2014/main" id="{00000000-0008-0000-0600-000052000000}"/>
            </a:ext>
          </a:extLst>
        </xdr:cNvPr>
        <xdr:cNvSpPr/>
      </xdr:nvSpPr>
      <xdr:spPr>
        <a:xfrm>
          <a:off x="3746500" y="6148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36</xdr:row>
      <xdr:rowOff>68641</xdr:rowOff>
    </xdr:from>
    <xdr:ext cx="534377" cy="259045"/>
    <xdr:sp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2408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164376</xdr:rowOff>
    </xdr:from>
    <xdr:to>
      <xdr:col>15</xdr:col>
      <xdr:colOff>101600</xdr:colOff>
      <xdr:row>36</xdr:row>
      <xdr:rowOff>94526</xdr:rowOff>
    </xdr:to>
    <xdr:sp textlink="">
      <xdr:nvSpPr>
        <xdr:cNvPr id="84" name="楕円 83">
          <a:extLst>
            <a:ext uri="{FF2B5EF4-FFF2-40B4-BE49-F238E27FC236}">
              <a16:creationId xmlns:a16="http://schemas.microsoft.com/office/drawing/2014/main" id="{00000000-0008-0000-0600-000054000000}"/>
            </a:ext>
          </a:extLst>
        </xdr:cNvPr>
        <xdr:cNvSpPr/>
      </xdr:nvSpPr>
      <xdr:spPr>
        <a:xfrm>
          <a:off x="2857500" y="6165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36</xdr:row>
      <xdr:rowOff>85653</xdr:rowOff>
    </xdr:from>
    <xdr:ext cx="534377" cy="259045"/>
    <xdr:sp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257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946</xdr:rowOff>
    </xdr:from>
    <xdr:to>
      <xdr:col>10</xdr:col>
      <xdr:colOff>165100</xdr:colOff>
      <xdr:row>36</xdr:row>
      <xdr:rowOff>102546</xdr:rowOff>
    </xdr:to>
    <xdr:sp textlink="">
      <xdr:nvSpPr>
        <xdr:cNvPr id="86" name="楕円 85">
          <a:extLst>
            <a:ext uri="{FF2B5EF4-FFF2-40B4-BE49-F238E27FC236}">
              <a16:creationId xmlns:a16="http://schemas.microsoft.com/office/drawing/2014/main" id="{00000000-0008-0000-0600-000056000000}"/>
            </a:ext>
          </a:extLst>
        </xdr:cNvPr>
        <xdr:cNvSpPr/>
      </xdr:nvSpPr>
      <xdr:spPr>
        <a:xfrm>
          <a:off x="1968500" y="6173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36</xdr:row>
      <xdr:rowOff>93673</xdr:rowOff>
    </xdr:from>
    <xdr:ext cx="534377" cy="259045"/>
    <xdr:sp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2658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102863</xdr:rowOff>
    </xdr:from>
    <xdr:to>
      <xdr:col>6</xdr:col>
      <xdr:colOff>38100</xdr:colOff>
      <xdr:row>37</xdr:row>
      <xdr:rowOff>33013</xdr:rowOff>
    </xdr:to>
    <xdr:sp textlink="">
      <xdr:nvSpPr>
        <xdr:cNvPr id="88" name="楕円 87">
          <a:extLst>
            <a:ext uri="{FF2B5EF4-FFF2-40B4-BE49-F238E27FC236}">
              <a16:creationId xmlns:a16="http://schemas.microsoft.com/office/drawing/2014/main" id="{00000000-0008-0000-0600-000058000000}"/>
            </a:ext>
          </a:extLst>
        </xdr:cNvPr>
        <xdr:cNvSpPr/>
      </xdr:nvSpPr>
      <xdr:spPr>
        <a:xfrm>
          <a:off x="1079500" y="627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24140</xdr:rowOff>
    </xdr:from>
    <xdr:ext cx="534377" cy="259045"/>
    <xdr:sp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3677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61,267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70,438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54</xdr:row>
      <xdr:rowOff>160762</xdr:rowOff>
    </xdr:from>
    <xdr:ext cx="531299" cy="259045"/>
    <xdr:sp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textlink="">
      <xdr:nvSpPr>
        <xdr:cNvPr id="115" name="物件費グラフ枠">
          <a:extLst>
            <a:ext uri="{FF2B5EF4-FFF2-40B4-BE49-F238E27FC236}">
              <a16:creationId xmlns:a16="http://schemas.microsoft.com/office/drawing/2014/main" id="{00000000-0008-0000-0600-000073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20937</xdr:rowOff>
    </xdr:from>
    <xdr:to>
      <xdr:col>24</xdr:col>
      <xdr:colOff>62865</xdr:colOff>
      <xdr:row>59</xdr:row>
      <xdr:rowOff>11368</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flipV="1">
          <a:off x="4633595" y="8593437"/>
          <a:ext cx="1270" cy="15334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15195</xdr:rowOff>
    </xdr:from>
    <xdr:ext cx="534377" cy="259045"/>
    <xdr:sp textlink="">
      <xdr:nvSpPr>
        <xdr:cNvPr id="117" name="物件費最小値テキスト">
          <a:extLst>
            <a:ext uri="{FF2B5EF4-FFF2-40B4-BE49-F238E27FC236}">
              <a16:creationId xmlns:a16="http://schemas.microsoft.com/office/drawing/2014/main" id="{00000000-0008-0000-0600-000075000000}"/>
            </a:ext>
          </a:extLst>
        </xdr:cNvPr>
        <xdr:cNvSpPr txBox="1"/>
      </xdr:nvSpPr>
      <xdr:spPr>
        <a:xfrm>
          <a:off x="4686300" y="101307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38,039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11368</xdr:rowOff>
    </xdr:from>
    <xdr:to>
      <xdr:col>24</xdr:col>
      <xdr:colOff>152400</xdr:colOff>
      <xdr:row>59</xdr:row>
      <xdr:rowOff>11368</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101269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139064</xdr:rowOff>
    </xdr:from>
    <xdr:ext cx="599010" cy="259045"/>
    <xdr:sp textlink="">
      <xdr:nvSpPr>
        <xdr:cNvPr id="119" name="物件費最大値テキスト">
          <a:extLst>
            <a:ext uri="{FF2B5EF4-FFF2-40B4-BE49-F238E27FC236}">
              <a16:creationId xmlns:a16="http://schemas.microsoft.com/office/drawing/2014/main" id="{00000000-0008-0000-0600-000077000000}"/>
            </a:ext>
          </a:extLst>
        </xdr:cNvPr>
        <xdr:cNvSpPr txBox="1"/>
      </xdr:nvSpPr>
      <xdr:spPr>
        <a:xfrm>
          <a:off x="4686300" y="83686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178,910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20937</xdr:rowOff>
    </xdr:from>
    <xdr:to>
      <xdr:col>24</xdr:col>
      <xdr:colOff>152400</xdr:colOff>
      <xdr:row>50</xdr:row>
      <xdr:rowOff>20937</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85934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151370</xdr:rowOff>
    </xdr:from>
    <xdr:to>
      <xdr:col>24</xdr:col>
      <xdr:colOff>63500</xdr:colOff>
      <xdr:row>59</xdr:row>
      <xdr:rowOff>11368</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a:off x="3797300" y="10095470"/>
          <a:ext cx="838200" cy="3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119114</xdr:rowOff>
    </xdr:from>
    <xdr:ext cx="534377" cy="259045"/>
    <xdr:sp textlink="">
      <xdr:nvSpPr>
        <xdr:cNvPr id="122" name="物件費平均値テキスト">
          <a:extLst>
            <a:ext uri="{FF2B5EF4-FFF2-40B4-BE49-F238E27FC236}">
              <a16:creationId xmlns:a16="http://schemas.microsoft.com/office/drawing/2014/main" id="{00000000-0008-0000-0600-00007A000000}"/>
            </a:ext>
          </a:extLst>
        </xdr:cNvPr>
        <xdr:cNvSpPr txBox="1"/>
      </xdr:nvSpPr>
      <xdr:spPr>
        <a:xfrm>
          <a:off x="4686300" y="95488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72,826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96237</xdr:rowOff>
    </xdr:from>
    <xdr:to>
      <xdr:col>24</xdr:col>
      <xdr:colOff>114300</xdr:colOff>
      <xdr:row>57</xdr:row>
      <xdr:rowOff>26387</xdr:rowOff>
    </xdr:to>
    <xdr:sp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4584700" y="9697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151370</xdr:rowOff>
    </xdr:from>
    <xdr:to>
      <xdr:col>19</xdr:col>
      <xdr:colOff>177800</xdr:colOff>
      <xdr:row>58</xdr:row>
      <xdr:rowOff>160220</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flipV="1">
          <a:off x="2908300" y="10095470"/>
          <a:ext cx="889000" cy="88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82554</xdr:rowOff>
    </xdr:from>
    <xdr:to>
      <xdr:col>20</xdr:col>
      <xdr:colOff>38100</xdr:colOff>
      <xdr:row>57</xdr:row>
      <xdr:rowOff>12704</xdr:rowOff>
    </xdr:to>
    <xdr:sp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3746500" y="968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29231</xdr:rowOff>
    </xdr:from>
    <xdr:ext cx="534377" cy="259045"/>
    <xdr:sp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3530111" y="9458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160220</xdr:rowOff>
    </xdr:from>
    <xdr:to>
      <xdr:col>15</xdr:col>
      <xdr:colOff>50800</xdr:colOff>
      <xdr:row>59</xdr:row>
      <xdr:rowOff>12892</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2019300" y="10104320"/>
          <a:ext cx="889000" cy="24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127947</xdr:rowOff>
    </xdr:from>
    <xdr:to>
      <xdr:col>15</xdr:col>
      <xdr:colOff>101600</xdr:colOff>
      <xdr:row>57</xdr:row>
      <xdr:rowOff>58097</xdr:rowOff>
    </xdr:to>
    <xdr:sp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2857500" y="9729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74624</xdr:rowOff>
    </xdr:from>
    <xdr:ext cx="534377" cy="259045"/>
    <xdr:sp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2641111" y="95043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59</xdr:row>
      <xdr:rowOff>10965</xdr:rowOff>
    </xdr:from>
    <xdr:to>
      <xdr:col>10</xdr:col>
      <xdr:colOff>114300</xdr:colOff>
      <xdr:row>59</xdr:row>
      <xdr:rowOff>12892</xdr:rowOff>
    </xdr:to>
    <xdr:cxnSp macro="">
      <xdr:nvCxnSpPr>
        <xdr:cNvPr id="130" name="直線コネクタ 129">
          <a:extLst>
            <a:ext uri="{FF2B5EF4-FFF2-40B4-BE49-F238E27FC236}">
              <a16:creationId xmlns:a16="http://schemas.microsoft.com/office/drawing/2014/main" id="{00000000-0008-0000-0600-000082000000}"/>
            </a:ext>
          </a:extLst>
        </xdr:cNvPr>
        <xdr:cNvCxnSpPr/>
      </xdr:nvCxnSpPr>
      <xdr:spPr>
        <a:xfrm>
          <a:off x="1130300" y="10126515"/>
          <a:ext cx="889000" cy="19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410</xdr:rowOff>
    </xdr:from>
    <xdr:to>
      <xdr:col>10</xdr:col>
      <xdr:colOff>165100</xdr:colOff>
      <xdr:row>57</xdr:row>
      <xdr:rowOff>102010</xdr:rowOff>
    </xdr:to>
    <xdr:sp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968500" y="9773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118537</xdr:rowOff>
    </xdr:from>
    <xdr:ext cx="534377" cy="259045"/>
    <xdr:sp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1752111" y="95482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15171</xdr:rowOff>
    </xdr:from>
    <xdr:to>
      <xdr:col>6</xdr:col>
      <xdr:colOff>38100</xdr:colOff>
      <xdr:row>57</xdr:row>
      <xdr:rowOff>116771</xdr:rowOff>
    </xdr:to>
    <xdr:sp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079500" y="9787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133298</xdr:rowOff>
    </xdr:from>
    <xdr:ext cx="534377" cy="259045"/>
    <xdr:sp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863111" y="95630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132018</xdr:rowOff>
    </xdr:from>
    <xdr:to>
      <xdr:col>24</xdr:col>
      <xdr:colOff>114300</xdr:colOff>
      <xdr:row>59</xdr:row>
      <xdr:rowOff>62168</xdr:rowOff>
    </xdr:to>
    <xdr:sp textlink="">
      <xdr:nvSpPr>
        <xdr:cNvPr id="140" name="楕円 139">
          <a:extLst>
            <a:ext uri="{FF2B5EF4-FFF2-40B4-BE49-F238E27FC236}">
              <a16:creationId xmlns:a16="http://schemas.microsoft.com/office/drawing/2014/main" id="{00000000-0008-0000-0600-00008C000000}"/>
            </a:ext>
          </a:extLst>
        </xdr:cNvPr>
        <xdr:cNvSpPr/>
      </xdr:nvSpPr>
      <xdr:spPr>
        <a:xfrm>
          <a:off x="4584700" y="100761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58</xdr:row>
      <xdr:rowOff>46945</xdr:rowOff>
    </xdr:from>
    <xdr:ext cx="534377" cy="259045"/>
    <xdr:sp textlink="">
      <xdr:nvSpPr>
        <xdr:cNvPr id="141" name="物件費該当値テキスト">
          <a:extLst>
            <a:ext uri="{FF2B5EF4-FFF2-40B4-BE49-F238E27FC236}">
              <a16:creationId xmlns:a16="http://schemas.microsoft.com/office/drawing/2014/main" id="{00000000-0008-0000-0600-00008D000000}"/>
            </a:ext>
          </a:extLst>
        </xdr:cNvPr>
        <xdr:cNvSpPr txBox="1"/>
      </xdr:nvSpPr>
      <xdr:spPr>
        <a:xfrm>
          <a:off x="4686300" y="9991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100570</xdr:rowOff>
    </xdr:from>
    <xdr:to>
      <xdr:col>20</xdr:col>
      <xdr:colOff>38100</xdr:colOff>
      <xdr:row>59</xdr:row>
      <xdr:rowOff>30720</xdr:rowOff>
    </xdr:to>
    <xdr:sp textlink="">
      <xdr:nvSpPr>
        <xdr:cNvPr id="142" name="楕円 141">
          <a:extLst>
            <a:ext uri="{FF2B5EF4-FFF2-40B4-BE49-F238E27FC236}">
              <a16:creationId xmlns:a16="http://schemas.microsoft.com/office/drawing/2014/main" id="{00000000-0008-0000-0600-00008E000000}"/>
            </a:ext>
          </a:extLst>
        </xdr:cNvPr>
        <xdr:cNvSpPr/>
      </xdr:nvSpPr>
      <xdr:spPr>
        <a:xfrm>
          <a:off x="3746500" y="10044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59</xdr:row>
      <xdr:rowOff>21847</xdr:rowOff>
    </xdr:from>
    <xdr:ext cx="534377" cy="259045"/>
    <xdr:sp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3530111" y="10137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109420</xdr:rowOff>
    </xdr:from>
    <xdr:to>
      <xdr:col>15</xdr:col>
      <xdr:colOff>101600</xdr:colOff>
      <xdr:row>59</xdr:row>
      <xdr:rowOff>39570</xdr:rowOff>
    </xdr:to>
    <xdr:sp textlink="">
      <xdr:nvSpPr>
        <xdr:cNvPr id="144" name="楕円 143">
          <a:extLst>
            <a:ext uri="{FF2B5EF4-FFF2-40B4-BE49-F238E27FC236}">
              <a16:creationId xmlns:a16="http://schemas.microsoft.com/office/drawing/2014/main" id="{00000000-0008-0000-0600-000090000000}"/>
            </a:ext>
          </a:extLst>
        </xdr:cNvPr>
        <xdr:cNvSpPr/>
      </xdr:nvSpPr>
      <xdr:spPr>
        <a:xfrm>
          <a:off x="2857500" y="10053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59</xdr:row>
      <xdr:rowOff>30697</xdr:rowOff>
    </xdr:from>
    <xdr:ext cx="534377" cy="259045"/>
    <xdr:sp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2641111" y="101462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58</xdr:row>
      <xdr:rowOff>133542</xdr:rowOff>
    </xdr:from>
    <xdr:to>
      <xdr:col>10</xdr:col>
      <xdr:colOff>165100</xdr:colOff>
      <xdr:row>59</xdr:row>
      <xdr:rowOff>63692</xdr:rowOff>
    </xdr:to>
    <xdr:sp textlink="">
      <xdr:nvSpPr>
        <xdr:cNvPr id="146" name="楕円 145">
          <a:extLst>
            <a:ext uri="{FF2B5EF4-FFF2-40B4-BE49-F238E27FC236}">
              <a16:creationId xmlns:a16="http://schemas.microsoft.com/office/drawing/2014/main" id="{00000000-0008-0000-0600-000092000000}"/>
            </a:ext>
          </a:extLst>
        </xdr:cNvPr>
        <xdr:cNvSpPr/>
      </xdr:nvSpPr>
      <xdr:spPr>
        <a:xfrm>
          <a:off x="1968500" y="10077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59</xdr:row>
      <xdr:rowOff>54819</xdr:rowOff>
    </xdr:from>
    <xdr:ext cx="534377" cy="259045"/>
    <xdr:sp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1752111" y="10170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131615</xdr:rowOff>
    </xdr:from>
    <xdr:to>
      <xdr:col>6</xdr:col>
      <xdr:colOff>38100</xdr:colOff>
      <xdr:row>59</xdr:row>
      <xdr:rowOff>61765</xdr:rowOff>
    </xdr:to>
    <xdr:sp textlink="">
      <xdr:nvSpPr>
        <xdr:cNvPr id="148" name="楕円 147">
          <a:extLst>
            <a:ext uri="{FF2B5EF4-FFF2-40B4-BE49-F238E27FC236}">
              <a16:creationId xmlns:a16="http://schemas.microsoft.com/office/drawing/2014/main" id="{00000000-0008-0000-0600-000094000000}"/>
            </a:ext>
          </a:extLst>
        </xdr:cNvPr>
        <xdr:cNvSpPr/>
      </xdr:nvSpPr>
      <xdr:spPr>
        <a:xfrm>
          <a:off x="1079500" y="10075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59</xdr:row>
      <xdr:rowOff>52892</xdr:rowOff>
    </xdr:from>
    <xdr:ext cx="534377" cy="259045"/>
    <xdr:sp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863111" y="10168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textlink="">
      <xdr:nvSpPr>
        <xdr:cNvPr id="157" name="正方形/長方形 156">
          <a:extLst>
            <a:ext uri="{FF2B5EF4-FFF2-40B4-BE49-F238E27FC236}">
              <a16:creationId xmlns:a16="http://schemas.microsoft.com/office/drawing/2014/main" id="{00000000-0008-0000-0600-00009D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textlink="">
      <xdr:nvSpPr>
        <xdr:cNvPr id="170" name="維持補修費グラフ枠">
          <a:extLst>
            <a:ext uri="{FF2B5EF4-FFF2-40B4-BE49-F238E27FC236}">
              <a16:creationId xmlns:a16="http://schemas.microsoft.com/office/drawing/2014/main" id="{00000000-0008-0000-06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58044</xdr:rowOff>
    </xdr:from>
    <xdr:to>
      <xdr:col>24</xdr:col>
      <xdr:colOff>62865</xdr:colOff>
      <xdr:row>78</xdr:row>
      <xdr:rowOff>102622</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4633595" y="12402444"/>
          <a:ext cx="1270" cy="10732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106449</xdr:rowOff>
    </xdr:from>
    <xdr:ext cx="378565" cy="259045"/>
    <xdr:sp textlink="">
      <xdr:nvSpPr>
        <xdr:cNvPr id="172" name="維持補修費最小値テキスト">
          <a:extLst>
            <a:ext uri="{FF2B5EF4-FFF2-40B4-BE49-F238E27FC236}">
              <a16:creationId xmlns:a16="http://schemas.microsoft.com/office/drawing/2014/main" id="{00000000-0008-0000-0600-0000AC000000}"/>
            </a:ext>
          </a:extLst>
        </xdr:cNvPr>
        <xdr:cNvSpPr txBox="1"/>
      </xdr:nvSpPr>
      <xdr:spPr>
        <a:xfrm>
          <a:off x="4686300" y="1347954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102622</xdr:rowOff>
    </xdr:from>
    <xdr:to>
      <xdr:col>24</xdr:col>
      <xdr:colOff>152400</xdr:colOff>
      <xdr:row>78</xdr:row>
      <xdr:rowOff>102622</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34757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4721</xdr:rowOff>
    </xdr:from>
    <xdr:ext cx="534377" cy="259045"/>
    <xdr:sp textlink="">
      <xdr:nvSpPr>
        <xdr:cNvPr id="174" name="維持補修費最大値テキスト">
          <a:extLst>
            <a:ext uri="{FF2B5EF4-FFF2-40B4-BE49-F238E27FC236}">
              <a16:creationId xmlns:a16="http://schemas.microsoft.com/office/drawing/2014/main" id="{00000000-0008-0000-0600-0000AE000000}"/>
            </a:ext>
          </a:extLst>
        </xdr:cNvPr>
        <xdr:cNvSpPr txBox="1"/>
      </xdr:nvSpPr>
      <xdr:spPr>
        <a:xfrm>
          <a:off x="4686300" y="121776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24,286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58044</xdr:rowOff>
    </xdr:from>
    <xdr:to>
      <xdr:col>24</xdr:col>
      <xdr:colOff>152400</xdr:colOff>
      <xdr:row>72</xdr:row>
      <xdr:rowOff>58044</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2402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108838</xdr:rowOff>
    </xdr:from>
    <xdr:to>
      <xdr:col>24</xdr:col>
      <xdr:colOff>63500</xdr:colOff>
      <xdr:row>77</xdr:row>
      <xdr:rowOff>117709</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a:off x="3797300" y="13310488"/>
          <a:ext cx="838200" cy="8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48272</xdr:rowOff>
    </xdr:from>
    <xdr:ext cx="469744" cy="259045"/>
    <xdr:sp textlink="">
      <xdr:nvSpPr>
        <xdr:cNvPr id="177" name="維持補修費平均値テキスト">
          <a:extLst>
            <a:ext uri="{FF2B5EF4-FFF2-40B4-BE49-F238E27FC236}">
              <a16:creationId xmlns:a16="http://schemas.microsoft.com/office/drawing/2014/main" id="{00000000-0008-0000-0600-0000B1000000}"/>
            </a:ext>
          </a:extLst>
        </xdr:cNvPr>
        <xdr:cNvSpPr txBox="1"/>
      </xdr:nvSpPr>
      <xdr:spPr>
        <a:xfrm>
          <a:off x="4686300" y="130784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25395</xdr:rowOff>
    </xdr:from>
    <xdr:to>
      <xdr:col>24</xdr:col>
      <xdr:colOff>114300</xdr:colOff>
      <xdr:row>77</xdr:row>
      <xdr:rowOff>126995</xdr:rowOff>
    </xdr:to>
    <xdr:sp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4584700" y="13227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108838</xdr:rowOff>
    </xdr:from>
    <xdr:to>
      <xdr:col>19</xdr:col>
      <xdr:colOff>177800</xdr:colOff>
      <xdr:row>77</xdr:row>
      <xdr:rowOff>142991</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flipV="1">
          <a:off x="2908300" y="13310488"/>
          <a:ext cx="889000" cy="341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165024</xdr:rowOff>
    </xdr:from>
    <xdr:to>
      <xdr:col>20</xdr:col>
      <xdr:colOff>38100</xdr:colOff>
      <xdr:row>77</xdr:row>
      <xdr:rowOff>95174</xdr:rowOff>
    </xdr:to>
    <xdr:sp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3746500" y="13195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111701</xdr:rowOff>
    </xdr:from>
    <xdr:ext cx="469744" cy="259045"/>
    <xdr:sp textlink="">
      <xdr:nvSpPr>
        <xdr:cNvPr id="181" name="テキスト ボックス 180">
          <a:extLst>
            <a:ext uri="{FF2B5EF4-FFF2-40B4-BE49-F238E27FC236}">
              <a16:creationId xmlns:a16="http://schemas.microsoft.com/office/drawing/2014/main" id="{00000000-0008-0000-0600-0000B5000000}"/>
            </a:ext>
          </a:extLst>
        </xdr:cNvPr>
        <xdr:cNvSpPr txBox="1"/>
      </xdr:nvSpPr>
      <xdr:spPr>
        <a:xfrm>
          <a:off x="3562428" y="129704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142991</xdr:rowOff>
    </xdr:from>
    <xdr:to>
      <xdr:col>15</xdr:col>
      <xdr:colOff>50800</xdr:colOff>
      <xdr:row>77</xdr:row>
      <xdr:rowOff>149850</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flipV="1">
          <a:off x="2019300" y="13344641"/>
          <a:ext cx="889000" cy="6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295</xdr:rowOff>
    </xdr:from>
    <xdr:to>
      <xdr:col>15</xdr:col>
      <xdr:colOff>101600</xdr:colOff>
      <xdr:row>77</xdr:row>
      <xdr:rowOff>101895</xdr:rowOff>
    </xdr:to>
    <xdr:sp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2857500" y="13201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118422</xdr:rowOff>
    </xdr:from>
    <xdr:ext cx="469744" cy="259045"/>
    <xdr:sp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2673428" y="129771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149850</xdr:rowOff>
    </xdr:from>
    <xdr:to>
      <xdr:col>10</xdr:col>
      <xdr:colOff>114300</xdr:colOff>
      <xdr:row>77</xdr:row>
      <xdr:rowOff>162652</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flipV="1">
          <a:off x="1130300" y="13351500"/>
          <a:ext cx="889000" cy="128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37281</xdr:rowOff>
    </xdr:from>
    <xdr:to>
      <xdr:col>10</xdr:col>
      <xdr:colOff>165100</xdr:colOff>
      <xdr:row>77</xdr:row>
      <xdr:rowOff>138881</xdr:rowOff>
    </xdr:to>
    <xdr:sp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968500" y="13238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155408</xdr:rowOff>
    </xdr:from>
    <xdr:ext cx="469744" cy="259045"/>
    <xdr:sp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1784428" y="130141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82499</xdr:rowOff>
    </xdr:from>
    <xdr:to>
      <xdr:col>6</xdr:col>
      <xdr:colOff>38100</xdr:colOff>
      <xdr:row>78</xdr:row>
      <xdr:rowOff>12649</xdr:rowOff>
    </xdr:to>
    <xdr:sp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079500" y="13284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29176</xdr:rowOff>
    </xdr:from>
    <xdr:ext cx="469744" cy="259045"/>
    <xdr:sp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895428" y="130593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66909</xdr:rowOff>
    </xdr:from>
    <xdr:to>
      <xdr:col>24</xdr:col>
      <xdr:colOff>114300</xdr:colOff>
      <xdr:row>77</xdr:row>
      <xdr:rowOff>168509</xdr:rowOff>
    </xdr:to>
    <xdr:sp textlink="">
      <xdr:nvSpPr>
        <xdr:cNvPr id="195" name="楕円 194">
          <a:extLst>
            <a:ext uri="{FF2B5EF4-FFF2-40B4-BE49-F238E27FC236}">
              <a16:creationId xmlns:a16="http://schemas.microsoft.com/office/drawing/2014/main" id="{00000000-0008-0000-0600-0000C3000000}"/>
            </a:ext>
          </a:extLst>
        </xdr:cNvPr>
        <xdr:cNvSpPr/>
      </xdr:nvSpPr>
      <xdr:spPr>
        <a:xfrm>
          <a:off x="4584700" y="13268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45336</xdr:rowOff>
    </xdr:from>
    <xdr:ext cx="469744" cy="259045"/>
    <xdr:sp textlink="">
      <xdr:nvSpPr>
        <xdr:cNvPr id="196" name="維持補修費該当値テキスト">
          <a:extLst>
            <a:ext uri="{FF2B5EF4-FFF2-40B4-BE49-F238E27FC236}">
              <a16:creationId xmlns:a16="http://schemas.microsoft.com/office/drawing/2014/main" id="{00000000-0008-0000-0600-0000C4000000}"/>
            </a:ext>
          </a:extLst>
        </xdr:cNvPr>
        <xdr:cNvSpPr txBox="1"/>
      </xdr:nvSpPr>
      <xdr:spPr>
        <a:xfrm>
          <a:off x="4686300" y="132469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58038</xdr:rowOff>
    </xdr:from>
    <xdr:to>
      <xdr:col>20</xdr:col>
      <xdr:colOff>38100</xdr:colOff>
      <xdr:row>77</xdr:row>
      <xdr:rowOff>159638</xdr:rowOff>
    </xdr:to>
    <xdr:sp textlink="">
      <xdr:nvSpPr>
        <xdr:cNvPr id="197" name="楕円 196">
          <a:extLst>
            <a:ext uri="{FF2B5EF4-FFF2-40B4-BE49-F238E27FC236}">
              <a16:creationId xmlns:a16="http://schemas.microsoft.com/office/drawing/2014/main" id="{00000000-0008-0000-0600-0000C5000000}"/>
            </a:ext>
          </a:extLst>
        </xdr:cNvPr>
        <xdr:cNvSpPr/>
      </xdr:nvSpPr>
      <xdr:spPr>
        <a:xfrm>
          <a:off x="3746500" y="13259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150765</xdr:rowOff>
    </xdr:from>
    <xdr:ext cx="469744" cy="259045"/>
    <xdr:sp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3562428" y="13352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92191</xdr:rowOff>
    </xdr:from>
    <xdr:to>
      <xdr:col>15</xdr:col>
      <xdr:colOff>101600</xdr:colOff>
      <xdr:row>78</xdr:row>
      <xdr:rowOff>22341</xdr:rowOff>
    </xdr:to>
    <xdr:sp textlink="">
      <xdr:nvSpPr>
        <xdr:cNvPr id="199" name="楕円 198">
          <a:extLst>
            <a:ext uri="{FF2B5EF4-FFF2-40B4-BE49-F238E27FC236}">
              <a16:creationId xmlns:a16="http://schemas.microsoft.com/office/drawing/2014/main" id="{00000000-0008-0000-0600-0000C7000000}"/>
            </a:ext>
          </a:extLst>
        </xdr:cNvPr>
        <xdr:cNvSpPr/>
      </xdr:nvSpPr>
      <xdr:spPr>
        <a:xfrm>
          <a:off x="2857500" y="132938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13468</xdr:rowOff>
    </xdr:from>
    <xdr:ext cx="469744" cy="259045"/>
    <xdr:sp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2673428" y="133865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99050</xdr:rowOff>
    </xdr:from>
    <xdr:to>
      <xdr:col>10</xdr:col>
      <xdr:colOff>165100</xdr:colOff>
      <xdr:row>78</xdr:row>
      <xdr:rowOff>29200</xdr:rowOff>
    </xdr:to>
    <xdr:sp textlink="">
      <xdr:nvSpPr>
        <xdr:cNvPr id="201" name="楕円 200">
          <a:extLst>
            <a:ext uri="{FF2B5EF4-FFF2-40B4-BE49-F238E27FC236}">
              <a16:creationId xmlns:a16="http://schemas.microsoft.com/office/drawing/2014/main" id="{00000000-0008-0000-0600-0000C9000000}"/>
            </a:ext>
          </a:extLst>
        </xdr:cNvPr>
        <xdr:cNvSpPr/>
      </xdr:nvSpPr>
      <xdr:spPr>
        <a:xfrm>
          <a:off x="1968500" y="1330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20327</xdr:rowOff>
    </xdr:from>
    <xdr:ext cx="469744" cy="259045"/>
    <xdr:sp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1784428" y="13393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111852</xdr:rowOff>
    </xdr:from>
    <xdr:to>
      <xdr:col>6</xdr:col>
      <xdr:colOff>38100</xdr:colOff>
      <xdr:row>78</xdr:row>
      <xdr:rowOff>42002</xdr:rowOff>
    </xdr:to>
    <xdr:sp textlink="">
      <xdr:nvSpPr>
        <xdr:cNvPr id="203" name="楕円 202">
          <a:extLst>
            <a:ext uri="{FF2B5EF4-FFF2-40B4-BE49-F238E27FC236}">
              <a16:creationId xmlns:a16="http://schemas.microsoft.com/office/drawing/2014/main" id="{00000000-0008-0000-0600-0000CB000000}"/>
            </a:ext>
          </a:extLst>
        </xdr:cNvPr>
        <xdr:cNvSpPr/>
      </xdr:nvSpPr>
      <xdr:spPr>
        <a:xfrm>
          <a:off x="1079500" y="13313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33129</xdr:rowOff>
    </xdr:from>
    <xdr:ext cx="469744" cy="259045"/>
    <xdr:sp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895428" y="134062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textlink="">
      <xdr:nvSpPr>
        <xdr:cNvPr id="205" name="正方形/長方形 204">
          <a:extLst>
            <a:ext uri="{FF2B5EF4-FFF2-40B4-BE49-F238E27FC236}">
              <a16:creationId xmlns:a16="http://schemas.microsoft.com/office/drawing/2014/main" id="{00000000-0008-0000-06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textlink="">
      <xdr:nvSpPr>
        <xdr:cNvPr id="212" name="正方形/長方形 211">
          <a:extLst>
            <a:ext uri="{FF2B5EF4-FFF2-40B4-BE49-F238E27FC236}">
              <a16:creationId xmlns:a16="http://schemas.microsoft.com/office/drawing/2014/main" id="{00000000-0008-0000-06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139700</xdr:rowOff>
    </xdr:from>
    <xdr:to>
      <xdr:col>28</xdr:col>
      <xdr:colOff>114300</xdr:colOff>
      <xdr:row>99</xdr:row>
      <xdr:rowOff>139700</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113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168927</xdr:rowOff>
    </xdr:from>
    <xdr:ext cx="531299" cy="259045"/>
    <xdr:sp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971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25400</xdr:rowOff>
    </xdr:from>
    <xdr:to>
      <xdr:col>28</xdr:col>
      <xdr:colOff>114300</xdr:colOff>
      <xdr:row>98</xdr:row>
      <xdr:rowOff>25400</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54627</xdr:rowOff>
    </xdr:from>
    <xdr:ext cx="531299" cy="259045"/>
    <xdr:sp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68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82550</xdr:rowOff>
    </xdr:from>
    <xdr:to>
      <xdr:col>28</xdr:col>
      <xdr:colOff>114300</xdr:colOff>
      <xdr:row>96</xdr:row>
      <xdr:rowOff>82550</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541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111777</xdr:rowOff>
    </xdr:from>
    <xdr:ext cx="595419" cy="259045"/>
    <xdr:sp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6399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25400</xdr:rowOff>
    </xdr:from>
    <xdr:to>
      <xdr:col>28</xdr:col>
      <xdr:colOff>114300</xdr:colOff>
      <xdr:row>93</xdr:row>
      <xdr:rowOff>25400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970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54627</xdr:rowOff>
    </xdr:from>
    <xdr:ext cx="595419" cy="259045"/>
    <xdr:sp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828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82550</xdr:rowOff>
    </xdr:from>
    <xdr:to>
      <xdr:col>28</xdr:col>
      <xdr:colOff>114300</xdr:colOff>
      <xdr:row>91</xdr:row>
      <xdr:rowOff>82550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90</xdr:row>
      <xdr:rowOff>111777</xdr:rowOff>
    </xdr:from>
    <xdr:ext cx="595419" cy="259045"/>
    <xdr:sp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89</xdr:row>
      <xdr:rowOff>139700</xdr:rowOff>
    </xdr:from>
    <xdr:to>
      <xdr:col>28</xdr:col>
      <xdr:colOff>114300</xdr:colOff>
      <xdr:row>89</xdr:row>
      <xdr:rowOff>139700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398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88</xdr:row>
      <xdr:rowOff>168927</xdr:rowOff>
    </xdr:from>
    <xdr:ext cx="595419" cy="259045"/>
    <xdr:sp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5256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textlink="">
      <xdr:nvSpPr>
        <xdr:cNvPr id="231" name="テキスト ボックス 230">
          <a:extLst>
            <a:ext uri="{FF2B5EF4-FFF2-40B4-BE49-F238E27FC236}">
              <a16:creationId xmlns:a16="http://schemas.microsoft.com/office/drawing/2014/main" id="{00000000-0008-0000-0600-0000E7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textlink="">
      <xdr:nvSpPr>
        <xdr:cNvPr id="232" name="扶助費グラフ枠">
          <a:extLst>
            <a:ext uri="{FF2B5EF4-FFF2-40B4-BE49-F238E27FC236}">
              <a16:creationId xmlns:a16="http://schemas.microsoft.com/office/drawing/2014/main" id="{00000000-0008-0000-0600-0000E8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121641</xdr:rowOff>
    </xdr:from>
    <xdr:to>
      <xdr:col>24</xdr:col>
      <xdr:colOff>62865</xdr:colOff>
      <xdr:row>98</xdr:row>
      <xdr:rowOff>145444</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flipV="1">
          <a:off x="4633595" y="15552141"/>
          <a:ext cx="1270" cy="13954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149271</xdr:rowOff>
    </xdr:from>
    <xdr:ext cx="534377" cy="259045"/>
    <xdr:sp textlink="">
      <xdr:nvSpPr>
        <xdr:cNvPr id="234" name="扶助費最小値テキスト">
          <a:extLst>
            <a:ext uri="{FF2B5EF4-FFF2-40B4-BE49-F238E27FC236}">
              <a16:creationId xmlns:a16="http://schemas.microsoft.com/office/drawing/2014/main" id="{00000000-0008-0000-0600-0000EA000000}"/>
            </a:ext>
          </a:extLst>
        </xdr:cNvPr>
        <xdr:cNvSpPr txBox="1"/>
      </xdr:nvSpPr>
      <xdr:spPr>
        <a:xfrm>
          <a:off x="4686300" y="16951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71,598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145444</xdr:rowOff>
    </xdr:from>
    <xdr:to>
      <xdr:col>24</xdr:col>
      <xdr:colOff>152400</xdr:colOff>
      <xdr:row>98</xdr:row>
      <xdr:rowOff>145444</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69475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68318</xdr:rowOff>
    </xdr:from>
    <xdr:ext cx="599010" cy="259045"/>
    <xdr:sp textlink="">
      <xdr:nvSpPr>
        <xdr:cNvPr id="236" name="扶助費最大値テキスト">
          <a:extLst>
            <a:ext uri="{FF2B5EF4-FFF2-40B4-BE49-F238E27FC236}">
              <a16:creationId xmlns:a16="http://schemas.microsoft.com/office/drawing/2014/main" id="{00000000-0008-0000-0600-0000EC000000}"/>
            </a:ext>
          </a:extLst>
        </xdr:cNvPr>
        <xdr:cNvSpPr txBox="1"/>
      </xdr:nvSpPr>
      <xdr:spPr>
        <a:xfrm>
          <a:off x="4686300" y="153273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121641</xdr:rowOff>
    </xdr:from>
    <xdr:to>
      <xdr:col>24</xdr:col>
      <xdr:colOff>152400</xdr:colOff>
      <xdr:row>90</xdr:row>
      <xdr:rowOff>121641</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4546600" y="155521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4911</xdr:rowOff>
    </xdr:from>
    <xdr:to>
      <xdr:col>24</xdr:col>
      <xdr:colOff>63500</xdr:colOff>
      <xdr:row>95</xdr:row>
      <xdr:rowOff>143300</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3797300" y="16292661"/>
          <a:ext cx="838200" cy="138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77957</xdr:rowOff>
    </xdr:from>
    <xdr:ext cx="599010" cy="259045"/>
    <xdr:sp textlink="">
      <xdr:nvSpPr>
        <xdr:cNvPr id="239" name="扶助費平均値テキスト">
          <a:extLst>
            <a:ext uri="{FF2B5EF4-FFF2-40B4-BE49-F238E27FC236}">
              <a16:creationId xmlns:a16="http://schemas.microsoft.com/office/drawing/2014/main" id="{00000000-0008-0000-0600-0000EF000000}"/>
            </a:ext>
          </a:extLst>
        </xdr:cNvPr>
        <xdr:cNvSpPr txBox="1"/>
      </xdr:nvSpPr>
      <xdr:spPr>
        <a:xfrm>
          <a:off x="4686300" y="1636570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99530</xdr:rowOff>
    </xdr:from>
    <xdr:to>
      <xdr:col>24</xdr:col>
      <xdr:colOff>114300</xdr:colOff>
      <xdr:row>96</xdr:row>
      <xdr:rowOff>29680</xdr:rowOff>
    </xdr:to>
    <xdr:sp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4584700" y="16387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94</xdr:row>
      <xdr:rowOff>150358</xdr:rowOff>
    </xdr:from>
    <xdr:to>
      <xdr:col>19</xdr:col>
      <xdr:colOff>177800</xdr:colOff>
      <xdr:row>95</xdr:row>
      <xdr:rowOff>143300</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a:off x="2908300" y="16266658"/>
          <a:ext cx="889000" cy="164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43066</xdr:rowOff>
    </xdr:from>
    <xdr:to>
      <xdr:col>20</xdr:col>
      <xdr:colOff>38100</xdr:colOff>
      <xdr:row>96</xdr:row>
      <xdr:rowOff>144666</xdr:rowOff>
    </xdr:to>
    <xdr:sp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3746500" y="16502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135793</xdr:rowOff>
    </xdr:from>
    <xdr:ext cx="534377" cy="259045"/>
    <xdr:sp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3530111" y="165949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94</xdr:row>
      <xdr:rowOff>150358</xdr:rowOff>
    </xdr:from>
    <xdr:to>
      <xdr:col>15</xdr:col>
      <xdr:colOff>50800</xdr:colOff>
      <xdr:row>96</xdr:row>
      <xdr:rowOff>159117</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2019300" y="16266658"/>
          <a:ext cx="889000" cy="351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43780</xdr:rowOff>
    </xdr:from>
    <xdr:to>
      <xdr:col>15</xdr:col>
      <xdr:colOff>101600</xdr:colOff>
      <xdr:row>95</xdr:row>
      <xdr:rowOff>145380</xdr:rowOff>
    </xdr:to>
    <xdr:sp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2857500" y="16331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95</xdr:row>
      <xdr:rowOff>136507</xdr:rowOff>
    </xdr:from>
    <xdr:ext cx="599010" cy="259045"/>
    <xdr:sp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2608795" y="164242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159117</xdr:rowOff>
    </xdr:from>
    <xdr:to>
      <xdr:col>10</xdr:col>
      <xdr:colOff>114300</xdr:colOff>
      <xdr:row>97</xdr:row>
      <xdr:rowOff>53747</xdr:rowOff>
    </xdr:to>
    <xdr:cxnSp macro="">
      <xdr:nvCxnSpPr>
        <xdr:cNvPr id="247" name="直線コネクタ 246">
          <a:extLst>
            <a:ext uri="{FF2B5EF4-FFF2-40B4-BE49-F238E27FC236}">
              <a16:creationId xmlns:a16="http://schemas.microsoft.com/office/drawing/2014/main" id="{00000000-0008-0000-0600-0000F7000000}"/>
            </a:ext>
          </a:extLst>
        </xdr:cNvPr>
        <xdr:cNvCxnSpPr/>
      </xdr:nvCxnSpPr>
      <xdr:spPr>
        <a:xfrm flipV="1">
          <a:off x="1130300" y="16618317"/>
          <a:ext cx="889000" cy="66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38351</xdr:rowOff>
    </xdr:from>
    <xdr:to>
      <xdr:col>10</xdr:col>
      <xdr:colOff>165100</xdr:colOff>
      <xdr:row>97</xdr:row>
      <xdr:rowOff>139951</xdr:rowOff>
    </xdr:to>
    <xdr:sp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968500" y="16669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131078</xdr:rowOff>
    </xdr:from>
    <xdr:ext cx="534377" cy="259045"/>
    <xdr:sp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752111" y="16761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88599</xdr:rowOff>
    </xdr:from>
    <xdr:to>
      <xdr:col>6</xdr:col>
      <xdr:colOff>38100</xdr:colOff>
      <xdr:row>98</xdr:row>
      <xdr:rowOff>18749</xdr:rowOff>
    </xdr:to>
    <xdr:sp textlink="">
      <xdr:nvSpPr>
        <xdr:cNvPr id="250" name="フローチャート: 判断 249">
          <a:extLst>
            <a:ext uri="{FF2B5EF4-FFF2-40B4-BE49-F238E27FC236}">
              <a16:creationId xmlns:a16="http://schemas.microsoft.com/office/drawing/2014/main" id="{00000000-0008-0000-0600-0000FA000000}"/>
            </a:ext>
          </a:extLst>
        </xdr:cNvPr>
        <xdr:cNvSpPr/>
      </xdr:nvSpPr>
      <xdr:spPr>
        <a:xfrm>
          <a:off x="1079500" y="16719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9876</xdr:rowOff>
    </xdr:from>
    <xdr:ext cx="534377" cy="259045"/>
    <xdr:sp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863111" y="168119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125561</xdr:rowOff>
    </xdr:from>
    <xdr:to>
      <xdr:col>24</xdr:col>
      <xdr:colOff>114300</xdr:colOff>
      <xdr:row>95</xdr:row>
      <xdr:rowOff>55711</xdr:rowOff>
    </xdr:to>
    <xdr:sp textlink="">
      <xdr:nvSpPr>
        <xdr:cNvPr id="257" name="楕円 256">
          <a:extLst>
            <a:ext uri="{FF2B5EF4-FFF2-40B4-BE49-F238E27FC236}">
              <a16:creationId xmlns:a16="http://schemas.microsoft.com/office/drawing/2014/main" id="{00000000-0008-0000-0600-000001010000}"/>
            </a:ext>
          </a:extLst>
        </xdr:cNvPr>
        <xdr:cNvSpPr/>
      </xdr:nvSpPr>
      <xdr:spPr>
        <a:xfrm>
          <a:off x="4584700" y="16241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93</xdr:row>
      <xdr:rowOff>148438</xdr:rowOff>
    </xdr:from>
    <xdr:ext cx="599010" cy="259045"/>
    <xdr:sp textlink="">
      <xdr:nvSpPr>
        <xdr:cNvPr id="258" name="扶助費該当値テキスト">
          <a:extLst>
            <a:ext uri="{FF2B5EF4-FFF2-40B4-BE49-F238E27FC236}">
              <a16:creationId xmlns:a16="http://schemas.microsoft.com/office/drawing/2014/main" id="{00000000-0008-0000-0600-000002010000}"/>
            </a:ext>
          </a:extLst>
        </xdr:cNvPr>
        <xdr:cNvSpPr txBox="1"/>
      </xdr:nvSpPr>
      <xdr:spPr>
        <a:xfrm>
          <a:off x="4686300" y="160932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92500</xdr:rowOff>
    </xdr:from>
    <xdr:to>
      <xdr:col>20</xdr:col>
      <xdr:colOff>38100</xdr:colOff>
      <xdr:row>96</xdr:row>
      <xdr:rowOff>22650</xdr:rowOff>
    </xdr:to>
    <xdr:sp textlink="">
      <xdr:nvSpPr>
        <xdr:cNvPr id="259" name="楕円 258">
          <a:extLst>
            <a:ext uri="{FF2B5EF4-FFF2-40B4-BE49-F238E27FC236}">
              <a16:creationId xmlns:a16="http://schemas.microsoft.com/office/drawing/2014/main" id="{00000000-0008-0000-0600-000003010000}"/>
            </a:ext>
          </a:extLst>
        </xdr:cNvPr>
        <xdr:cNvSpPr/>
      </xdr:nvSpPr>
      <xdr:spPr>
        <a:xfrm>
          <a:off x="3746500" y="16380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94</xdr:row>
      <xdr:rowOff>39177</xdr:rowOff>
    </xdr:from>
    <xdr:ext cx="599010" cy="259045"/>
    <xdr:sp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3497795" y="161554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94</xdr:row>
      <xdr:rowOff>99558</xdr:rowOff>
    </xdr:from>
    <xdr:to>
      <xdr:col>15</xdr:col>
      <xdr:colOff>101600</xdr:colOff>
      <xdr:row>95</xdr:row>
      <xdr:rowOff>29708</xdr:rowOff>
    </xdr:to>
    <xdr:sp textlink="">
      <xdr:nvSpPr>
        <xdr:cNvPr id="261" name="楕円 260">
          <a:extLst>
            <a:ext uri="{FF2B5EF4-FFF2-40B4-BE49-F238E27FC236}">
              <a16:creationId xmlns:a16="http://schemas.microsoft.com/office/drawing/2014/main" id="{00000000-0008-0000-0600-000005010000}"/>
            </a:ext>
          </a:extLst>
        </xdr:cNvPr>
        <xdr:cNvSpPr/>
      </xdr:nvSpPr>
      <xdr:spPr>
        <a:xfrm>
          <a:off x="2857500" y="16215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93</xdr:row>
      <xdr:rowOff>46235</xdr:rowOff>
    </xdr:from>
    <xdr:ext cx="599010" cy="259045"/>
    <xdr:sp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2608795" y="159910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108317</xdr:rowOff>
    </xdr:from>
    <xdr:to>
      <xdr:col>10</xdr:col>
      <xdr:colOff>165100</xdr:colOff>
      <xdr:row>97</xdr:row>
      <xdr:rowOff>38467</xdr:rowOff>
    </xdr:to>
    <xdr:sp textlink="">
      <xdr:nvSpPr>
        <xdr:cNvPr id="263" name="楕円 262">
          <a:extLst>
            <a:ext uri="{FF2B5EF4-FFF2-40B4-BE49-F238E27FC236}">
              <a16:creationId xmlns:a16="http://schemas.microsoft.com/office/drawing/2014/main" id="{00000000-0008-0000-0600-000007010000}"/>
            </a:ext>
          </a:extLst>
        </xdr:cNvPr>
        <xdr:cNvSpPr/>
      </xdr:nvSpPr>
      <xdr:spPr>
        <a:xfrm>
          <a:off x="1968500" y="165675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54994</xdr:rowOff>
    </xdr:from>
    <xdr:ext cx="534377" cy="259045"/>
    <xdr:sp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1752111" y="163427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2947</xdr:rowOff>
    </xdr:from>
    <xdr:to>
      <xdr:col>6</xdr:col>
      <xdr:colOff>38100</xdr:colOff>
      <xdr:row>97</xdr:row>
      <xdr:rowOff>104547</xdr:rowOff>
    </xdr:to>
    <xdr:sp textlink="">
      <xdr:nvSpPr>
        <xdr:cNvPr id="265" name="楕円 264">
          <a:extLst>
            <a:ext uri="{FF2B5EF4-FFF2-40B4-BE49-F238E27FC236}">
              <a16:creationId xmlns:a16="http://schemas.microsoft.com/office/drawing/2014/main" id="{00000000-0008-0000-0600-000009010000}"/>
            </a:ext>
          </a:extLst>
        </xdr:cNvPr>
        <xdr:cNvSpPr/>
      </xdr:nvSpPr>
      <xdr:spPr>
        <a:xfrm>
          <a:off x="1079500" y="166335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121074</xdr:rowOff>
    </xdr:from>
    <xdr:ext cx="534377" cy="259045"/>
    <xdr:sp textlink="">
      <xdr:nvSpPr>
        <xdr:cNvPr id="266" name="テキスト ボックス 265">
          <a:extLst>
            <a:ext uri="{FF2B5EF4-FFF2-40B4-BE49-F238E27FC236}">
              <a16:creationId xmlns:a16="http://schemas.microsoft.com/office/drawing/2014/main" id="{00000000-0008-0000-0600-00000A010000}"/>
            </a:ext>
          </a:extLst>
        </xdr:cNvPr>
        <xdr:cNvSpPr txBox="1"/>
      </xdr:nvSpPr>
      <xdr:spPr>
        <a:xfrm>
          <a:off x="863111" y="164088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textlink="">
      <xdr:nvSpPr>
        <xdr:cNvPr id="268" name="正方形/長方形 267">
          <a:extLst>
            <a:ext uri="{FF2B5EF4-FFF2-40B4-BE49-F238E27FC236}">
              <a16:creationId xmlns:a16="http://schemas.microsoft.com/office/drawing/2014/main" id="{00000000-0008-0000-0600-00000C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textlink="">
      <xdr:nvSpPr>
        <xdr:cNvPr id="269" name="正方形/長方形 268">
          <a:extLst>
            <a:ext uri="{FF2B5EF4-FFF2-40B4-BE49-F238E27FC236}">
              <a16:creationId xmlns:a16="http://schemas.microsoft.com/office/drawing/2014/main" id="{00000000-0008-0000-0600-00000D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textlink="">
      <xdr:nvSpPr>
        <xdr:cNvPr id="270" name="正方形/長方形 269">
          <a:extLst>
            <a:ext uri="{FF2B5EF4-FFF2-40B4-BE49-F238E27FC236}">
              <a16:creationId xmlns:a16="http://schemas.microsoft.com/office/drawing/2014/main" id="{00000000-0008-0000-0600-00000E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textlink="">
      <xdr:nvSpPr>
        <xdr:cNvPr id="271" name="正方形/長方形 270">
          <a:extLst>
            <a:ext uri="{FF2B5EF4-FFF2-40B4-BE49-F238E27FC236}">
              <a16:creationId xmlns:a16="http://schemas.microsoft.com/office/drawing/2014/main" id="{00000000-0008-0000-0600-00000F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textlink="">
      <xdr:nvSpPr>
        <xdr:cNvPr id="272" name="正方形/長方形 271">
          <a:extLst>
            <a:ext uri="{FF2B5EF4-FFF2-40B4-BE49-F238E27FC236}">
              <a16:creationId xmlns:a16="http://schemas.microsoft.com/office/drawing/2014/main" id="{00000000-0008-0000-0600-000010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textlink="">
      <xdr:nvSpPr>
        <xdr:cNvPr id="273" name="正方形/長方形 272">
          <a:extLst>
            <a:ext uri="{FF2B5EF4-FFF2-40B4-BE49-F238E27FC236}">
              <a16:creationId xmlns:a16="http://schemas.microsoft.com/office/drawing/2014/main" id="{00000000-0008-0000-0600-000011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textlink="">
      <xdr:nvSpPr>
        <xdr:cNvPr id="274" name="正方形/長方形 273">
          <a:extLst>
            <a:ext uri="{FF2B5EF4-FFF2-40B4-BE49-F238E27FC236}">
              <a16:creationId xmlns:a16="http://schemas.microsoft.com/office/drawing/2014/main" id="{00000000-0008-0000-0600-000012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98878</xdr:rowOff>
    </xdr:from>
    <xdr:to>
      <xdr:col>59</xdr:col>
      <xdr:colOff>50800</xdr:colOff>
      <xdr:row>39</xdr:row>
      <xdr:rowOff>98878</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128105</xdr:rowOff>
    </xdr:from>
    <xdr:ext cx="531299" cy="259045"/>
    <xdr:sp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textlink="">
      <xdr:nvSpPr>
        <xdr:cNvPr id="289" name="テキスト ボックス 288">
          <a:extLst>
            <a:ext uri="{FF2B5EF4-FFF2-40B4-BE49-F238E27FC236}">
              <a16:creationId xmlns:a16="http://schemas.microsoft.com/office/drawing/2014/main" id="{00000000-0008-0000-0600-000021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textlink="">
      <xdr:nvSpPr>
        <xdr:cNvPr id="292" name="補助費等グラフ枠">
          <a:extLst>
            <a:ext uri="{FF2B5EF4-FFF2-40B4-BE49-F238E27FC236}">
              <a16:creationId xmlns:a16="http://schemas.microsoft.com/office/drawing/2014/main" id="{00000000-0008-0000-0600-000024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33</xdr:row>
      <xdr:rowOff>166947</xdr:rowOff>
    </xdr:from>
    <xdr:to>
      <xdr:col>54</xdr:col>
      <xdr:colOff>189865</xdr:colOff>
      <xdr:row>39</xdr:row>
      <xdr:rowOff>98999</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10475595" y="5824797"/>
          <a:ext cx="1270" cy="9607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102826</xdr:rowOff>
    </xdr:from>
    <xdr:ext cx="534377" cy="259045"/>
    <xdr:sp textlink="">
      <xdr:nvSpPr>
        <xdr:cNvPr id="294" name="補助費等最小値テキスト">
          <a:extLst>
            <a:ext uri="{FF2B5EF4-FFF2-40B4-BE49-F238E27FC236}">
              <a16:creationId xmlns:a16="http://schemas.microsoft.com/office/drawing/2014/main" id="{00000000-0008-0000-0600-000026010000}"/>
            </a:ext>
          </a:extLst>
        </xdr:cNvPr>
        <xdr:cNvSpPr txBox="1"/>
      </xdr:nvSpPr>
      <xdr:spPr>
        <a:xfrm>
          <a:off x="10528300" y="6789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98999</xdr:rowOff>
    </xdr:from>
    <xdr:to>
      <xdr:col>55</xdr:col>
      <xdr:colOff>88900</xdr:colOff>
      <xdr:row>39</xdr:row>
      <xdr:rowOff>98999</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10388600" y="67855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32</xdr:row>
      <xdr:rowOff>113624</xdr:rowOff>
    </xdr:from>
    <xdr:ext cx="599010" cy="259045"/>
    <xdr:sp textlink="">
      <xdr:nvSpPr>
        <xdr:cNvPr id="296" name="補助費等最大値テキスト">
          <a:extLst>
            <a:ext uri="{FF2B5EF4-FFF2-40B4-BE49-F238E27FC236}">
              <a16:creationId xmlns:a16="http://schemas.microsoft.com/office/drawing/2014/main" id="{00000000-0008-0000-0600-000028010000}"/>
            </a:ext>
          </a:extLst>
        </xdr:cNvPr>
        <xdr:cNvSpPr txBox="1"/>
      </xdr:nvSpPr>
      <xdr:spPr>
        <a:xfrm>
          <a:off x="10528300" y="56000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166947</xdr:rowOff>
    </xdr:from>
    <xdr:to>
      <xdr:col>55</xdr:col>
      <xdr:colOff>88900</xdr:colOff>
      <xdr:row>33</xdr:row>
      <xdr:rowOff>166947</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10388600" y="58247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130197</xdr:rowOff>
    </xdr:from>
    <xdr:to>
      <xdr:col>55</xdr:col>
      <xdr:colOff>0</xdr:colOff>
      <xdr:row>37</xdr:row>
      <xdr:rowOff>148975</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9639300" y="6302397"/>
          <a:ext cx="838200" cy="1902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34565</xdr:rowOff>
    </xdr:from>
    <xdr:ext cx="534377" cy="259045"/>
    <xdr:sp textlink="">
      <xdr:nvSpPr>
        <xdr:cNvPr id="299" name="補助費等平均値テキスト">
          <a:extLst>
            <a:ext uri="{FF2B5EF4-FFF2-40B4-BE49-F238E27FC236}">
              <a16:creationId xmlns:a16="http://schemas.microsoft.com/office/drawing/2014/main" id="{00000000-0008-0000-0600-00002B010000}"/>
            </a:ext>
          </a:extLst>
        </xdr:cNvPr>
        <xdr:cNvSpPr txBox="1"/>
      </xdr:nvSpPr>
      <xdr:spPr>
        <a:xfrm>
          <a:off x="10528300" y="62067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11688</xdr:rowOff>
    </xdr:from>
    <xdr:to>
      <xdr:col>55</xdr:col>
      <xdr:colOff>50800</xdr:colOff>
      <xdr:row>37</xdr:row>
      <xdr:rowOff>113288</xdr:rowOff>
    </xdr:to>
    <xdr:sp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10426700" y="6355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130197</xdr:rowOff>
    </xdr:from>
    <xdr:to>
      <xdr:col>50</xdr:col>
      <xdr:colOff>114300</xdr:colOff>
      <xdr:row>37</xdr:row>
      <xdr:rowOff>47226</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8750300" y="6302397"/>
          <a:ext cx="889000" cy="884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8944</xdr:rowOff>
    </xdr:from>
    <xdr:to>
      <xdr:col>50</xdr:col>
      <xdr:colOff>165100</xdr:colOff>
      <xdr:row>37</xdr:row>
      <xdr:rowOff>110544</xdr:rowOff>
    </xdr:to>
    <xdr:sp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9588500" y="6352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101671</xdr:rowOff>
    </xdr:from>
    <xdr:ext cx="534377" cy="259045"/>
    <xdr:sp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372111" y="64453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31</xdr:row>
      <xdr:rowOff>62564</xdr:rowOff>
    </xdr:from>
    <xdr:to>
      <xdr:col>45</xdr:col>
      <xdr:colOff>177800</xdr:colOff>
      <xdr:row>37</xdr:row>
      <xdr:rowOff>47226</xdr:rowOff>
    </xdr:to>
    <xdr:cxnSp macro="">
      <xdr:nvCxnSpPr>
        <xdr:cNvPr id="304" name="直線コネクタ 303">
          <a:extLst>
            <a:ext uri="{FF2B5EF4-FFF2-40B4-BE49-F238E27FC236}">
              <a16:creationId xmlns:a16="http://schemas.microsoft.com/office/drawing/2014/main" id="{00000000-0008-0000-0600-000030010000}"/>
            </a:ext>
          </a:extLst>
        </xdr:cNvPr>
        <xdr:cNvCxnSpPr/>
      </xdr:nvCxnSpPr>
      <xdr:spPr>
        <a:xfrm>
          <a:off x="7861300" y="5377514"/>
          <a:ext cx="889000" cy="10133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43485</xdr:rowOff>
    </xdr:from>
    <xdr:to>
      <xdr:col>46</xdr:col>
      <xdr:colOff>38100</xdr:colOff>
      <xdr:row>37</xdr:row>
      <xdr:rowOff>145085</xdr:rowOff>
    </xdr:to>
    <xdr:sp textlink="">
      <xdr:nvSpPr>
        <xdr:cNvPr id="305" name="フローチャート: 判断 304">
          <a:extLst>
            <a:ext uri="{FF2B5EF4-FFF2-40B4-BE49-F238E27FC236}">
              <a16:creationId xmlns:a16="http://schemas.microsoft.com/office/drawing/2014/main" id="{00000000-0008-0000-0600-000031010000}"/>
            </a:ext>
          </a:extLst>
        </xdr:cNvPr>
        <xdr:cNvSpPr/>
      </xdr:nvSpPr>
      <xdr:spPr>
        <a:xfrm>
          <a:off x="8699500" y="6387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136212</xdr:rowOff>
    </xdr:from>
    <xdr:ext cx="534377" cy="259045"/>
    <xdr:sp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483111" y="64798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31</xdr:row>
      <xdr:rowOff>62564</xdr:rowOff>
    </xdr:from>
    <xdr:to>
      <xdr:col>41</xdr:col>
      <xdr:colOff>50800</xdr:colOff>
      <xdr:row>38</xdr:row>
      <xdr:rowOff>79001</xdr:rowOff>
    </xdr:to>
    <xdr:cxnSp macro="">
      <xdr:nvCxnSpPr>
        <xdr:cNvPr id="307" name="直線コネクタ 306">
          <a:extLst>
            <a:ext uri="{FF2B5EF4-FFF2-40B4-BE49-F238E27FC236}">
              <a16:creationId xmlns:a16="http://schemas.microsoft.com/office/drawing/2014/main" id="{00000000-0008-0000-0600-000033010000}"/>
            </a:ext>
          </a:extLst>
        </xdr:cNvPr>
        <xdr:cNvCxnSpPr/>
      </xdr:nvCxnSpPr>
      <xdr:spPr>
        <a:xfrm flipV="1">
          <a:off x="6972300" y="5377514"/>
          <a:ext cx="889000" cy="12165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30</xdr:row>
      <xdr:rowOff>149675</xdr:rowOff>
    </xdr:from>
    <xdr:to>
      <xdr:col>41</xdr:col>
      <xdr:colOff>101600</xdr:colOff>
      <xdr:row>31</xdr:row>
      <xdr:rowOff>79825</xdr:rowOff>
    </xdr:to>
    <xdr:sp textlink="">
      <xdr:nvSpPr>
        <xdr:cNvPr id="308" name="フローチャート: 判断 307">
          <a:extLst>
            <a:ext uri="{FF2B5EF4-FFF2-40B4-BE49-F238E27FC236}">
              <a16:creationId xmlns:a16="http://schemas.microsoft.com/office/drawing/2014/main" id="{00000000-0008-0000-0600-000034010000}"/>
            </a:ext>
          </a:extLst>
        </xdr:cNvPr>
        <xdr:cNvSpPr/>
      </xdr:nvSpPr>
      <xdr:spPr>
        <a:xfrm>
          <a:off x="7810500" y="5293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29</xdr:row>
      <xdr:rowOff>96352</xdr:rowOff>
    </xdr:from>
    <xdr:ext cx="599010" cy="259045"/>
    <xdr:sp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561795" y="50684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8705</xdr:rowOff>
    </xdr:from>
    <xdr:to>
      <xdr:col>36</xdr:col>
      <xdr:colOff>165100</xdr:colOff>
      <xdr:row>38</xdr:row>
      <xdr:rowOff>110305</xdr:rowOff>
    </xdr:to>
    <xdr:sp textlink="">
      <xdr:nvSpPr>
        <xdr:cNvPr id="310" name="フローチャート: 判断 309">
          <a:extLst>
            <a:ext uri="{FF2B5EF4-FFF2-40B4-BE49-F238E27FC236}">
              <a16:creationId xmlns:a16="http://schemas.microsoft.com/office/drawing/2014/main" id="{00000000-0008-0000-0600-000036010000}"/>
            </a:ext>
          </a:extLst>
        </xdr:cNvPr>
        <xdr:cNvSpPr/>
      </xdr:nvSpPr>
      <xdr:spPr>
        <a:xfrm>
          <a:off x="6921500" y="652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36</xdr:row>
      <xdr:rowOff>126832</xdr:rowOff>
    </xdr:from>
    <xdr:ext cx="534377" cy="259045"/>
    <xdr:sp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6705111" y="62990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98175</xdr:rowOff>
    </xdr:from>
    <xdr:to>
      <xdr:col>55</xdr:col>
      <xdr:colOff>50800</xdr:colOff>
      <xdr:row>38</xdr:row>
      <xdr:rowOff>28325</xdr:rowOff>
    </xdr:to>
    <xdr:sp textlink="">
      <xdr:nvSpPr>
        <xdr:cNvPr id="317" name="楕円 316">
          <a:extLst>
            <a:ext uri="{FF2B5EF4-FFF2-40B4-BE49-F238E27FC236}">
              <a16:creationId xmlns:a16="http://schemas.microsoft.com/office/drawing/2014/main" id="{00000000-0008-0000-0600-00003D010000}"/>
            </a:ext>
          </a:extLst>
        </xdr:cNvPr>
        <xdr:cNvSpPr/>
      </xdr:nvSpPr>
      <xdr:spPr>
        <a:xfrm>
          <a:off x="10426700" y="6441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76602</xdr:rowOff>
    </xdr:from>
    <xdr:ext cx="534377" cy="259045"/>
    <xdr:sp textlink="">
      <xdr:nvSpPr>
        <xdr:cNvPr id="318" name="補助費等該当値テキスト">
          <a:extLst>
            <a:ext uri="{FF2B5EF4-FFF2-40B4-BE49-F238E27FC236}">
              <a16:creationId xmlns:a16="http://schemas.microsoft.com/office/drawing/2014/main" id="{00000000-0008-0000-0600-00003E010000}"/>
            </a:ext>
          </a:extLst>
        </xdr:cNvPr>
        <xdr:cNvSpPr txBox="1"/>
      </xdr:nvSpPr>
      <xdr:spPr>
        <a:xfrm>
          <a:off x="10528300" y="6420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79397</xdr:rowOff>
    </xdr:from>
    <xdr:to>
      <xdr:col>50</xdr:col>
      <xdr:colOff>165100</xdr:colOff>
      <xdr:row>37</xdr:row>
      <xdr:rowOff>9547</xdr:rowOff>
    </xdr:to>
    <xdr:sp textlink="">
      <xdr:nvSpPr>
        <xdr:cNvPr id="319" name="楕円 318">
          <a:extLst>
            <a:ext uri="{FF2B5EF4-FFF2-40B4-BE49-F238E27FC236}">
              <a16:creationId xmlns:a16="http://schemas.microsoft.com/office/drawing/2014/main" id="{00000000-0008-0000-0600-00003F010000}"/>
            </a:ext>
          </a:extLst>
        </xdr:cNvPr>
        <xdr:cNvSpPr/>
      </xdr:nvSpPr>
      <xdr:spPr>
        <a:xfrm>
          <a:off x="9588500" y="62515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35</xdr:row>
      <xdr:rowOff>26074</xdr:rowOff>
    </xdr:from>
    <xdr:ext cx="534377" cy="259045"/>
    <xdr:sp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9372111" y="60268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74,373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167876</xdr:rowOff>
    </xdr:from>
    <xdr:to>
      <xdr:col>46</xdr:col>
      <xdr:colOff>38100</xdr:colOff>
      <xdr:row>37</xdr:row>
      <xdr:rowOff>98026</xdr:rowOff>
    </xdr:to>
    <xdr:sp textlink="">
      <xdr:nvSpPr>
        <xdr:cNvPr id="321" name="楕円 320">
          <a:extLst>
            <a:ext uri="{FF2B5EF4-FFF2-40B4-BE49-F238E27FC236}">
              <a16:creationId xmlns:a16="http://schemas.microsoft.com/office/drawing/2014/main" id="{00000000-0008-0000-0600-000041010000}"/>
            </a:ext>
          </a:extLst>
        </xdr:cNvPr>
        <xdr:cNvSpPr/>
      </xdr:nvSpPr>
      <xdr:spPr>
        <a:xfrm>
          <a:off x="8699500" y="6340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114553</xdr:rowOff>
    </xdr:from>
    <xdr:ext cx="534377" cy="259045"/>
    <xdr:sp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8483111" y="6115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31</xdr:row>
      <xdr:rowOff>11764</xdr:rowOff>
    </xdr:from>
    <xdr:to>
      <xdr:col>41</xdr:col>
      <xdr:colOff>101600</xdr:colOff>
      <xdr:row>31</xdr:row>
      <xdr:rowOff>113364</xdr:rowOff>
    </xdr:to>
    <xdr:sp textlink="">
      <xdr:nvSpPr>
        <xdr:cNvPr id="323" name="楕円 322">
          <a:extLst>
            <a:ext uri="{FF2B5EF4-FFF2-40B4-BE49-F238E27FC236}">
              <a16:creationId xmlns:a16="http://schemas.microsoft.com/office/drawing/2014/main" id="{00000000-0008-0000-0600-000043010000}"/>
            </a:ext>
          </a:extLst>
        </xdr:cNvPr>
        <xdr:cNvSpPr/>
      </xdr:nvSpPr>
      <xdr:spPr>
        <a:xfrm>
          <a:off x="7810500" y="5326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31</xdr:row>
      <xdr:rowOff>104491</xdr:rowOff>
    </xdr:from>
    <xdr:ext cx="599010" cy="259045"/>
    <xdr:sp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7561795" y="54194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28201</xdr:rowOff>
    </xdr:from>
    <xdr:to>
      <xdr:col>36</xdr:col>
      <xdr:colOff>165100</xdr:colOff>
      <xdr:row>38</xdr:row>
      <xdr:rowOff>129801</xdr:rowOff>
    </xdr:to>
    <xdr:sp textlink="">
      <xdr:nvSpPr>
        <xdr:cNvPr id="325" name="楕円 324">
          <a:extLst>
            <a:ext uri="{FF2B5EF4-FFF2-40B4-BE49-F238E27FC236}">
              <a16:creationId xmlns:a16="http://schemas.microsoft.com/office/drawing/2014/main" id="{00000000-0008-0000-0600-000045010000}"/>
            </a:ext>
          </a:extLst>
        </xdr:cNvPr>
        <xdr:cNvSpPr/>
      </xdr:nvSpPr>
      <xdr:spPr>
        <a:xfrm>
          <a:off x="6921500" y="6543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38</xdr:row>
      <xdr:rowOff>120928</xdr:rowOff>
    </xdr:from>
    <xdr:ext cx="534377" cy="259045"/>
    <xdr:sp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705111" y="66360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textlink="">
      <xdr:nvSpPr>
        <xdr:cNvPr id="328" name="正方形/長方形 327">
          <a:extLst>
            <a:ext uri="{FF2B5EF4-FFF2-40B4-BE49-F238E27FC236}">
              <a16:creationId xmlns:a16="http://schemas.microsoft.com/office/drawing/2014/main" id="{00000000-0008-0000-0600-000048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textlink="">
      <xdr:nvSpPr>
        <xdr:cNvPr id="329" name="正方形/長方形 328">
          <a:extLst>
            <a:ext uri="{FF2B5EF4-FFF2-40B4-BE49-F238E27FC236}">
              <a16:creationId xmlns:a16="http://schemas.microsoft.com/office/drawing/2014/main" id="{00000000-0008-0000-0600-000049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textlink="">
      <xdr:nvSpPr>
        <xdr:cNvPr id="330" name="正方形/長方形 329">
          <a:extLst>
            <a:ext uri="{FF2B5EF4-FFF2-40B4-BE49-F238E27FC236}">
              <a16:creationId xmlns:a16="http://schemas.microsoft.com/office/drawing/2014/main" id="{00000000-0008-0000-0600-00004A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textlink="">
      <xdr:nvSpPr>
        <xdr:cNvPr id="331" name="正方形/長方形 330">
          <a:extLst>
            <a:ext uri="{FF2B5EF4-FFF2-40B4-BE49-F238E27FC236}">
              <a16:creationId xmlns:a16="http://schemas.microsoft.com/office/drawing/2014/main" id="{00000000-0008-0000-0600-00004B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textlink="">
      <xdr:nvSpPr>
        <xdr:cNvPr id="332" name="正方形/長方形 331">
          <a:extLst>
            <a:ext uri="{FF2B5EF4-FFF2-40B4-BE49-F238E27FC236}">
              <a16:creationId xmlns:a16="http://schemas.microsoft.com/office/drawing/2014/main" id="{00000000-0008-0000-0600-00004C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textlink="">
      <xdr:nvSpPr>
        <xdr:cNvPr id="333" name="正方形/長方形 332">
          <a:extLst>
            <a:ext uri="{FF2B5EF4-FFF2-40B4-BE49-F238E27FC236}">
              <a16:creationId xmlns:a16="http://schemas.microsoft.com/office/drawing/2014/main" id="{00000000-0008-0000-0600-00004D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textlink="">
      <xdr:nvSpPr>
        <xdr:cNvPr id="334" name="正方形/長方形 333">
          <a:extLst>
            <a:ext uri="{FF2B5EF4-FFF2-40B4-BE49-F238E27FC236}">
              <a16:creationId xmlns:a16="http://schemas.microsoft.com/office/drawing/2014/main" id="{00000000-0008-0000-0600-00004E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textlink="">
      <xdr:nvSpPr>
        <xdr:cNvPr id="346" name="テキスト ボックス 345">
          <a:extLst>
            <a:ext uri="{FF2B5EF4-FFF2-40B4-BE49-F238E27FC236}">
              <a16:creationId xmlns:a16="http://schemas.microsoft.com/office/drawing/2014/main" id="{00000000-0008-0000-0600-00005A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textlink="">
      <xdr:nvSpPr>
        <xdr:cNvPr id="348" name="テキスト ボックス 347">
          <a:extLst>
            <a:ext uri="{FF2B5EF4-FFF2-40B4-BE49-F238E27FC236}">
              <a16:creationId xmlns:a16="http://schemas.microsoft.com/office/drawing/2014/main" id="{00000000-0008-0000-0600-00005C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textlink="">
      <xdr:nvSpPr>
        <xdr:cNvPr id="350" name="テキスト ボックス 349">
          <a:extLst>
            <a:ext uri="{FF2B5EF4-FFF2-40B4-BE49-F238E27FC236}">
              <a16:creationId xmlns:a16="http://schemas.microsoft.com/office/drawing/2014/main" id="{00000000-0008-0000-0600-00005E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textlink="">
      <xdr:nvSpPr>
        <xdr:cNvPr id="351" name="普通建設事業費グラフ枠">
          <a:extLst>
            <a:ext uri="{FF2B5EF4-FFF2-40B4-BE49-F238E27FC236}">
              <a16:creationId xmlns:a16="http://schemas.microsoft.com/office/drawing/2014/main" id="{00000000-0008-0000-0600-00005F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99521</xdr:rowOff>
    </xdr:from>
    <xdr:to>
      <xdr:col>54</xdr:col>
      <xdr:colOff>189865</xdr:colOff>
      <xdr:row>58</xdr:row>
      <xdr:rowOff>82310</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flipV="1">
          <a:off x="10475595" y="8672021"/>
          <a:ext cx="1270" cy="13543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86137</xdr:rowOff>
    </xdr:from>
    <xdr:ext cx="534377" cy="259045"/>
    <xdr:sp textlink="">
      <xdr:nvSpPr>
        <xdr:cNvPr id="353" name="普通建設事業費最小値テキスト">
          <a:extLst>
            <a:ext uri="{FF2B5EF4-FFF2-40B4-BE49-F238E27FC236}">
              <a16:creationId xmlns:a16="http://schemas.microsoft.com/office/drawing/2014/main" id="{00000000-0008-0000-0600-000061010000}"/>
            </a:ext>
          </a:extLst>
        </xdr:cNvPr>
        <xdr:cNvSpPr txBox="1"/>
      </xdr:nvSpPr>
      <xdr:spPr>
        <a:xfrm>
          <a:off x="10528300" y="10030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82310</xdr:rowOff>
    </xdr:from>
    <xdr:to>
      <xdr:col>55</xdr:col>
      <xdr:colOff>88900</xdr:colOff>
      <xdr:row>58</xdr:row>
      <xdr:rowOff>82310</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a:off x="10388600" y="10026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46198</xdr:rowOff>
    </xdr:from>
    <xdr:ext cx="599010" cy="259045"/>
    <xdr:sp textlink="">
      <xdr:nvSpPr>
        <xdr:cNvPr id="355" name="普通建設事業費最大値テキスト">
          <a:extLst>
            <a:ext uri="{FF2B5EF4-FFF2-40B4-BE49-F238E27FC236}">
              <a16:creationId xmlns:a16="http://schemas.microsoft.com/office/drawing/2014/main" id="{00000000-0008-0000-0600-000063010000}"/>
            </a:ext>
          </a:extLst>
        </xdr:cNvPr>
        <xdr:cNvSpPr txBox="1"/>
      </xdr:nvSpPr>
      <xdr:spPr>
        <a:xfrm>
          <a:off x="10528300" y="84472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141,691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99521</xdr:rowOff>
    </xdr:from>
    <xdr:to>
      <xdr:col>55</xdr:col>
      <xdr:colOff>88900</xdr:colOff>
      <xdr:row>50</xdr:row>
      <xdr:rowOff>99521</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10388600" y="86720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97779</xdr:rowOff>
    </xdr:from>
    <xdr:to>
      <xdr:col>55</xdr:col>
      <xdr:colOff>0</xdr:colOff>
      <xdr:row>58</xdr:row>
      <xdr:rowOff>58993</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flipV="1">
          <a:off x="9639300" y="9870429"/>
          <a:ext cx="838200" cy="132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10692</xdr:rowOff>
    </xdr:from>
    <xdr:ext cx="534377" cy="259045"/>
    <xdr:sp textlink="">
      <xdr:nvSpPr>
        <xdr:cNvPr id="358" name="普通建設事業費平均値テキスト">
          <a:extLst>
            <a:ext uri="{FF2B5EF4-FFF2-40B4-BE49-F238E27FC236}">
              <a16:creationId xmlns:a16="http://schemas.microsoft.com/office/drawing/2014/main" id="{00000000-0008-0000-0600-000066010000}"/>
            </a:ext>
          </a:extLst>
        </xdr:cNvPr>
        <xdr:cNvSpPr txBox="1"/>
      </xdr:nvSpPr>
      <xdr:spPr>
        <a:xfrm>
          <a:off x="10528300" y="94404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159265</xdr:rowOff>
    </xdr:from>
    <xdr:to>
      <xdr:col>55</xdr:col>
      <xdr:colOff>50800</xdr:colOff>
      <xdr:row>56</xdr:row>
      <xdr:rowOff>89415</xdr:rowOff>
    </xdr:to>
    <xdr:sp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10426700" y="9589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58993</xdr:rowOff>
    </xdr:from>
    <xdr:to>
      <xdr:col>50</xdr:col>
      <xdr:colOff>114300</xdr:colOff>
      <xdr:row>58</xdr:row>
      <xdr:rowOff>102177</xdr:rowOff>
    </xdr:to>
    <xdr:cxnSp macro="">
      <xdr:nvCxnSpPr>
        <xdr:cNvPr id="360" name="直線コネクタ 359">
          <a:extLst>
            <a:ext uri="{FF2B5EF4-FFF2-40B4-BE49-F238E27FC236}">
              <a16:creationId xmlns:a16="http://schemas.microsoft.com/office/drawing/2014/main" id="{00000000-0008-0000-0600-000068010000}"/>
            </a:ext>
          </a:extLst>
        </xdr:cNvPr>
        <xdr:cNvCxnSpPr/>
      </xdr:nvCxnSpPr>
      <xdr:spPr>
        <a:xfrm flipV="1">
          <a:off x="8750300" y="10003093"/>
          <a:ext cx="889000" cy="431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145876</xdr:rowOff>
    </xdr:from>
    <xdr:to>
      <xdr:col>50</xdr:col>
      <xdr:colOff>165100</xdr:colOff>
      <xdr:row>56</xdr:row>
      <xdr:rowOff>76026</xdr:rowOff>
    </xdr:to>
    <xdr:sp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9588500" y="9575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92553</xdr:rowOff>
    </xdr:from>
    <xdr:ext cx="534377" cy="259045"/>
    <xdr:sp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372111" y="9350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161450</xdr:rowOff>
    </xdr:from>
    <xdr:to>
      <xdr:col>45</xdr:col>
      <xdr:colOff>177800</xdr:colOff>
      <xdr:row>58</xdr:row>
      <xdr:rowOff>102177</xdr:rowOff>
    </xdr:to>
    <xdr:cxnSp macro="">
      <xdr:nvCxnSpPr>
        <xdr:cNvPr id="363" name="直線コネクタ 362">
          <a:extLst>
            <a:ext uri="{FF2B5EF4-FFF2-40B4-BE49-F238E27FC236}">
              <a16:creationId xmlns:a16="http://schemas.microsoft.com/office/drawing/2014/main" id="{00000000-0008-0000-0600-00006B010000}"/>
            </a:ext>
          </a:extLst>
        </xdr:cNvPr>
        <xdr:cNvCxnSpPr/>
      </xdr:nvCxnSpPr>
      <xdr:spPr>
        <a:xfrm>
          <a:off x="7861300" y="9934100"/>
          <a:ext cx="889000" cy="1121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143601</xdr:rowOff>
    </xdr:from>
    <xdr:to>
      <xdr:col>46</xdr:col>
      <xdr:colOff>38100</xdr:colOff>
      <xdr:row>56</xdr:row>
      <xdr:rowOff>73751</xdr:rowOff>
    </xdr:to>
    <xdr:sp textlink="">
      <xdr:nvSpPr>
        <xdr:cNvPr id="364" name="フローチャート: 判断 363">
          <a:extLst>
            <a:ext uri="{FF2B5EF4-FFF2-40B4-BE49-F238E27FC236}">
              <a16:creationId xmlns:a16="http://schemas.microsoft.com/office/drawing/2014/main" id="{00000000-0008-0000-0600-00006C010000}"/>
            </a:ext>
          </a:extLst>
        </xdr:cNvPr>
        <xdr:cNvSpPr/>
      </xdr:nvSpPr>
      <xdr:spPr>
        <a:xfrm>
          <a:off x="8699500" y="9573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90278</xdr:rowOff>
    </xdr:from>
    <xdr:ext cx="534377" cy="259045"/>
    <xdr:sp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8483111" y="9348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130458</xdr:rowOff>
    </xdr:from>
    <xdr:to>
      <xdr:col>41</xdr:col>
      <xdr:colOff>50800</xdr:colOff>
      <xdr:row>57</xdr:row>
      <xdr:rowOff>161450</xdr:rowOff>
    </xdr:to>
    <xdr:cxnSp macro="">
      <xdr:nvCxnSpPr>
        <xdr:cNvPr id="366" name="直線コネクタ 365">
          <a:extLst>
            <a:ext uri="{FF2B5EF4-FFF2-40B4-BE49-F238E27FC236}">
              <a16:creationId xmlns:a16="http://schemas.microsoft.com/office/drawing/2014/main" id="{00000000-0008-0000-0600-00006E010000}"/>
            </a:ext>
          </a:extLst>
        </xdr:cNvPr>
        <xdr:cNvCxnSpPr/>
      </xdr:nvCxnSpPr>
      <xdr:spPr>
        <a:xfrm>
          <a:off x="6972300" y="9731658"/>
          <a:ext cx="889000" cy="2024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39239</xdr:rowOff>
    </xdr:from>
    <xdr:to>
      <xdr:col>41</xdr:col>
      <xdr:colOff>101600</xdr:colOff>
      <xdr:row>55</xdr:row>
      <xdr:rowOff>140839</xdr:rowOff>
    </xdr:to>
    <xdr:sp textlink="">
      <xdr:nvSpPr>
        <xdr:cNvPr id="367" name="フローチャート: 判断 366">
          <a:extLst>
            <a:ext uri="{FF2B5EF4-FFF2-40B4-BE49-F238E27FC236}">
              <a16:creationId xmlns:a16="http://schemas.microsoft.com/office/drawing/2014/main" id="{00000000-0008-0000-0600-00006F010000}"/>
            </a:ext>
          </a:extLst>
        </xdr:cNvPr>
        <xdr:cNvSpPr/>
      </xdr:nvSpPr>
      <xdr:spPr>
        <a:xfrm>
          <a:off x="7810500" y="9468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53</xdr:row>
      <xdr:rowOff>157366</xdr:rowOff>
    </xdr:from>
    <xdr:ext cx="534377" cy="259045"/>
    <xdr:sp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7594111" y="9244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54795</xdr:rowOff>
    </xdr:from>
    <xdr:to>
      <xdr:col>36</xdr:col>
      <xdr:colOff>165100</xdr:colOff>
      <xdr:row>55</xdr:row>
      <xdr:rowOff>156395</xdr:rowOff>
    </xdr:to>
    <xdr:sp textlink="">
      <xdr:nvSpPr>
        <xdr:cNvPr id="369" name="フローチャート: 判断 368">
          <a:extLst>
            <a:ext uri="{FF2B5EF4-FFF2-40B4-BE49-F238E27FC236}">
              <a16:creationId xmlns:a16="http://schemas.microsoft.com/office/drawing/2014/main" id="{00000000-0008-0000-0600-000071010000}"/>
            </a:ext>
          </a:extLst>
        </xdr:cNvPr>
        <xdr:cNvSpPr/>
      </xdr:nvSpPr>
      <xdr:spPr>
        <a:xfrm>
          <a:off x="6921500" y="9484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1472</xdr:rowOff>
    </xdr:from>
    <xdr:ext cx="534377" cy="259045"/>
    <xdr:sp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6705111" y="9259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textlink="">
      <xdr:nvSpPr>
        <xdr:cNvPr id="374" name="テキスト ボックス 373">
          <a:extLst>
            <a:ext uri="{FF2B5EF4-FFF2-40B4-BE49-F238E27FC236}">
              <a16:creationId xmlns:a16="http://schemas.microsoft.com/office/drawing/2014/main" id="{00000000-0008-0000-0600-000076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46979</xdr:rowOff>
    </xdr:from>
    <xdr:to>
      <xdr:col>55</xdr:col>
      <xdr:colOff>50800</xdr:colOff>
      <xdr:row>57</xdr:row>
      <xdr:rowOff>148579</xdr:rowOff>
    </xdr:to>
    <xdr:sp textlink="">
      <xdr:nvSpPr>
        <xdr:cNvPr id="376" name="楕円 375">
          <a:extLst>
            <a:ext uri="{FF2B5EF4-FFF2-40B4-BE49-F238E27FC236}">
              <a16:creationId xmlns:a16="http://schemas.microsoft.com/office/drawing/2014/main" id="{00000000-0008-0000-0600-000078010000}"/>
            </a:ext>
          </a:extLst>
        </xdr:cNvPr>
        <xdr:cNvSpPr/>
      </xdr:nvSpPr>
      <xdr:spPr>
        <a:xfrm>
          <a:off x="10426700" y="9819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25406</xdr:rowOff>
    </xdr:from>
    <xdr:ext cx="534377" cy="259045"/>
    <xdr:sp textlink="">
      <xdr:nvSpPr>
        <xdr:cNvPr id="377" name="普通建設事業費該当値テキスト">
          <a:extLst>
            <a:ext uri="{FF2B5EF4-FFF2-40B4-BE49-F238E27FC236}">
              <a16:creationId xmlns:a16="http://schemas.microsoft.com/office/drawing/2014/main" id="{00000000-0008-0000-0600-000079010000}"/>
            </a:ext>
          </a:extLst>
        </xdr:cNvPr>
        <xdr:cNvSpPr txBox="1"/>
      </xdr:nvSpPr>
      <xdr:spPr>
        <a:xfrm>
          <a:off x="10528300" y="9798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8193</xdr:rowOff>
    </xdr:from>
    <xdr:to>
      <xdr:col>50</xdr:col>
      <xdr:colOff>165100</xdr:colOff>
      <xdr:row>58</xdr:row>
      <xdr:rowOff>109793</xdr:rowOff>
    </xdr:to>
    <xdr:sp textlink="">
      <xdr:nvSpPr>
        <xdr:cNvPr id="378" name="楕円 377">
          <a:extLst>
            <a:ext uri="{FF2B5EF4-FFF2-40B4-BE49-F238E27FC236}">
              <a16:creationId xmlns:a16="http://schemas.microsoft.com/office/drawing/2014/main" id="{00000000-0008-0000-0600-00007A010000}"/>
            </a:ext>
          </a:extLst>
        </xdr:cNvPr>
        <xdr:cNvSpPr/>
      </xdr:nvSpPr>
      <xdr:spPr>
        <a:xfrm>
          <a:off x="9588500" y="99522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100920</xdr:rowOff>
    </xdr:from>
    <xdr:ext cx="534377" cy="259045"/>
    <xdr:sp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9372111" y="100450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51377</xdr:rowOff>
    </xdr:from>
    <xdr:to>
      <xdr:col>46</xdr:col>
      <xdr:colOff>38100</xdr:colOff>
      <xdr:row>58</xdr:row>
      <xdr:rowOff>152977</xdr:rowOff>
    </xdr:to>
    <xdr:sp textlink="">
      <xdr:nvSpPr>
        <xdr:cNvPr id="380" name="楕円 379">
          <a:extLst>
            <a:ext uri="{FF2B5EF4-FFF2-40B4-BE49-F238E27FC236}">
              <a16:creationId xmlns:a16="http://schemas.microsoft.com/office/drawing/2014/main" id="{00000000-0008-0000-0600-00007C010000}"/>
            </a:ext>
          </a:extLst>
        </xdr:cNvPr>
        <xdr:cNvSpPr/>
      </xdr:nvSpPr>
      <xdr:spPr>
        <a:xfrm>
          <a:off x="8699500" y="9995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144104</xdr:rowOff>
    </xdr:from>
    <xdr:ext cx="534377" cy="259045"/>
    <xdr:sp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8483111" y="100882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110650</xdr:rowOff>
    </xdr:from>
    <xdr:to>
      <xdr:col>41</xdr:col>
      <xdr:colOff>101600</xdr:colOff>
      <xdr:row>58</xdr:row>
      <xdr:rowOff>40800</xdr:rowOff>
    </xdr:to>
    <xdr:sp textlink="">
      <xdr:nvSpPr>
        <xdr:cNvPr id="382" name="楕円 381">
          <a:extLst>
            <a:ext uri="{FF2B5EF4-FFF2-40B4-BE49-F238E27FC236}">
              <a16:creationId xmlns:a16="http://schemas.microsoft.com/office/drawing/2014/main" id="{00000000-0008-0000-0600-00007E010000}"/>
            </a:ext>
          </a:extLst>
        </xdr:cNvPr>
        <xdr:cNvSpPr/>
      </xdr:nvSpPr>
      <xdr:spPr>
        <a:xfrm>
          <a:off x="7810500" y="988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31927</xdr:rowOff>
    </xdr:from>
    <xdr:ext cx="534377" cy="259045"/>
    <xdr:sp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7594111" y="9976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79658</xdr:rowOff>
    </xdr:from>
    <xdr:to>
      <xdr:col>36</xdr:col>
      <xdr:colOff>165100</xdr:colOff>
      <xdr:row>57</xdr:row>
      <xdr:rowOff>9808</xdr:rowOff>
    </xdr:to>
    <xdr:sp textlink="">
      <xdr:nvSpPr>
        <xdr:cNvPr id="384" name="楕円 383">
          <a:extLst>
            <a:ext uri="{FF2B5EF4-FFF2-40B4-BE49-F238E27FC236}">
              <a16:creationId xmlns:a16="http://schemas.microsoft.com/office/drawing/2014/main" id="{00000000-0008-0000-0600-000080010000}"/>
            </a:ext>
          </a:extLst>
        </xdr:cNvPr>
        <xdr:cNvSpPr/>
      </xdr:nvSpPr>
      <xdr:spPr>
        <a:xfrm>
          <a:off x="6921500" y="9680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935</xdr:rowOff>
    </xdr:from>
    <xdr:ext cx="534377" cy="259045"/>
    <xdr:sp textlink="">
      <xdr:nvSpPr>
        <xdr:cNvPr id="385" name="テキスト ボックス 384">
          <a:extLst>
            <a:ext uri="{FF2B5EF4-FFF2-40B4-BE49-F238E27FC236}">
              <a16:creationId xmlns:a16="http://schemas.microsoft.com/office/drawing/2014/main" id="{00000000-0008-0000-0600-000081010000}"/>
            </a:ext>
          </a:extLst>
        </xdr:cNvPr>
        <xdr:cNvSpPr txBox="1"/>
      </xdr:nvSpPr>
      <xdr:spPr>
        <a:xfrm>
          <a:off x="6705111" y="9773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textlink="">
      <xdr:nvSpPr>
        <xdr:cNvPr id="386" name="正方形/長方形 385">
          <a:extLst>
            <a:ext uri="{FF2B5EF4-FFF2-40B4-BE49-F238E27FC236}">
              <a16:creationId xmlns:a16="http://schemas.microsoft.com/office/drawing/2014/main" id="{00000000-0008-0000-0600-000082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textlink="">
      <xdr:nvSpPr>
        <xdr:cNvPr id="387" name="正方形/長方形 386">
          <a:extLst>
            <a:ext uri="{FF2B5EF4-FFF2-40B4-BE49-F238E27FC236}">
              <a16:creationId xmlns:a16="http://schemas.microsoft.com/office/drawing/2014/main" id="{00000000-0008-0000-0600-000083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textlink="">
      <xdr:nvSpPr>
        <xdr:cNvPr id="388" name="正方形/長方形 387">
          <a:extLst>
            <a:ext uri="{FF2B5EF4-FFF2-40B4-BE49-F238E27FC236}">
              <a16:creationId xmlns:a16="http://schemas.microsoft.com/office/drawing/2014/main" id="{00000000-0008-0000-0600-000084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textlink="">
      <xdr:nvSpPr>
        <xdr:cNvPr id="389" name="正方形/長方形 388">
          <a:extLst>
            <a:ext uri="{FF2B5EF4-FFF2-40B4-BE49-F238E27FC236}">
              <a16:creationId xmlns:a16="http://schemas.microsoft.com/office/drawing/2014/main" id="{00000000-0008-0000-0600-000085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textlink="">
      <xdr:nvSpPr>
        <xdr:cNvPr id="390" name="正方形/長方形 389">
          <a:extLst>
            <a:ext uri="{FF2B5EF4-FFF2-40B4-BE49-F238E27FC236}">
              <a16:creationId xmlns:a16="http://schemas.microsoft.com/office/drawing/2014/main" id="{00000000-0008-0000-0600-000086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textlink="">
      <xdr:nvSpPr>
        <xdr:cNvPr id="391" name="正方形/長方形 390">
          <a:extLst>
            <a:ext uri="{FF2B5EF4-FFF2-40B4-BE49-F238E27FC236}">
              <a16:creationId xmlns:a16="http://schemas.microsoft.com/office/drawing/2014/main" id="{00000000-0008-0000-0600-000087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textlink="">
      <xdr:nvSpPr>
        <xdr:cNvPr id="392" name="正方形/長方形 391">
          <a:extLst>
            <a:ext uri="{FF2B5EF4-FFF2-40B4-BE49-F238E27FC236}">
              <a16:creationId xmlns:a16="http://schemas.microsoft.com/office/drawing/2014/main" id="{00000000-0008-0000-0600-000088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textlink="">
      <xdr:nvSpPr>
        <xdr:cNvPr id="393" name="正方形/長方形 392">
          <a:extLst>
            <a:ext uri="{FF2B5EF4-FFF2-40B4-BE49-F238E27FC236}">
              <a16:creationId xmlns:a16="http://schemas.microsoft.com/office/drawing/2014/main" id="{00000000-0008-0000-0600-000089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textlink="">
      <xdr:nvSpPr>
        <xdr:cNvPr id="401" name="テキスト ボックス 400">
          <a:extLst>
            <a:ext uri="{FF2B5EF4-FFF2-40B4-BE49-F238E27FC236}">
              <a16:creationId xmlns:a16="http://schemas.microsoft.com/office/drawing/2014/main" id="{00000000-0008-0000-0600-000091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textlink="">
      <xdr:nvSpPr>
        <xdr:cNvPr id="403" name="テキスト ボックス 402">
          <a:extLst>
            <a:ext uri="{FF2B5EF4-FFF2-40B4-BE49-F238E27FC236}">
              <a16:creationId xmlns:a16="http://schemas.microsoft.com/office/drawing/2014/main" id="{00000000-0008-0000-0600-000093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textlink="">
      <xdr:nvSpPr>
        <xdr:cNvPr id="405" name="テキスト ボックス 404">
          <a:extLst>
            <a:ext uri="{FF2B5EF4-FFF2-40B4-BE49-F238E27FC236}">
              <a16:creationId xmlns:a16="http://schemas.microsoft.com/office/drawing/2014/main" id="{00000000-0008-0000-0600-000095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textlink="">
      <xdr:nvSpPr>
        <xdr:cNvPr id="408" name="普通建設事業費 （ うち新規整備　）グラフ枠">
          <a:extLst>
            <a:ext uri="{FF2B5EF4-FFF2-40B4-BE49-F238E27FC236}">
              <a16:creationId xmlns:a16="http://schemas.microsoft.com/office/drawing/2014/main" id="{00000000-0008-0000-0600-000098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89998</xdr:rowOff>
    </xdr:from>
    <xdr:to>
      <xdr:col>54</xdr:col>
      <xdr:colOff>189865</xdr:colOff>
      <xdr:row>79</xdr:row>
      <xdr:rowOff>44450</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flipV="1">
          <a:off x="10475595" y="12262948"/>
          <a:ext cx="1270" cy="13260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textlink="">
      <xdr:nvSpPr>
        <xdr:cNvPr id="410" name="普通建設事業費 （ うち新規整備　）最小値テキスト">
          <a:extLst>
            <a:ext uri="{FF2B5EF4-FFF2-40B4-BE49-F238E27FC236}">
              <a16:creationId xmlns:a16="http://schemas.microsoft.com/office/drawing/2014/main" id="{00000000-0008-0000-0600-00009A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36675</xdr:rowOff>
    </xdr:from>
    <xdr:ext cx="534377" cy="259045"/>
    <xdr:sp textlink="">
      <xdr:nvSpPr>
        <xdr:cNvPr id="412" name="普通建設事業費 （ うち新規整備　）最大値テキスト">
          <a:extLst>
            <a:ext uri="{FF2B5EF4-FFF2-40B4-BE49-F238E27FC236}">
              <a16:creationId xmlns:a16="http://schemas.microsoft.com/office/drawing/2014/main" id="{00000000-0008-0000-0600-00009C010000}"/>
            </a:ext>
          </a:extLst>
        </xdr:cNvPr>
        <xdr:cNvSpPr txBox="1"/>
      </xdr:nvSpPr>
      <xdr:spPr>
        <a:xfrm>
          <a:off x="10528300" y="120381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89998</xdr:rowOff>
    </xdr:from>
    <xdr:to>
      <xdr:col>55</xdr:col>
      <xdr:colOff>88900</xdr:colOff>
      <xdr:row>71</xdr:row>
      <xdr:rowOff>89998</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10388600" y="122629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44393</xdr:rowOff>
    </xdr:from>
    <xdr:to>
      <xdr:col>55</xdr:col>
      <xdr:colOff>0</xdr:colOff>
      <xdr:row>79</xdr:row>
      <xdr:rowOff>44450</xdr:rowOff>
    </xdr:to>
    <xdr:cxnSp macro="">
      <xdr:nvCxnSpPr>
        <xdr:cNvPr id="414" name="直線コネクタ 413">
          <a:extLst>
            <a:ext uri="{FF2B5EF4-FFF2-40B4-BE49-F238E27FC236}">
              <a16:creationId xmlns:a16="http://schemas.microsoft.com/office/drawing/2014/main" id="{00000000-0008-0000-0600-00009E010000}"/>
            </a:ext>
          </a:extLst>
        </xdr:cNvPr>
        <xdr:cNvCxnSpPr/>
      </xdr:nvCxnSpPr>
      <xdr:spPr>
        <a:xfrm>
          <a:off x="9639300" y="13588943"/>
          <a:ext cx="838200" cy="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171384</xdr:rowOff>
    </xdr:from>
    <xdr:ext cx="469744" cy="259045"/>
    <xdr:sp textlink="">
      <xdr:nvSpPr>
        <xdr:cNvPr id="415" name="普通建設事業費 （ うち新規整備　）平均値テキスト">
          <a:extLst>
            <a:ext uri="{FF2B5EF4-FFF2-40B4-BE49-F238E27FC236}">
              <a16:creationId xmlns:a16="http://schemas.microsoft.com/office/drawing/2014/main" id="{00000000-0008-0000-0600-00009F010000}"/>
            </a:ext>
          </a:extLst>
        </xdr:cNvPr>
        <xdr:cNvSpPr txBox="1"/>
      </xdr:nvSpPr>
      <xdr:spPr>
        <a:xfrm>
          <a:off x="10528300" y="1320158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148507</xdr:rowOff>
    </xdr:from>
    <xdr:to>
      <xdr:col>55</xdr:col>
      <xdr:colOff>50800</xdr:colOff>
      <xdr:row>78</xdr:row>
      <xdr:rowOff>78657</xdr:rowOff>
    </xdr:to>
    <xdr:sp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10426700" y="13350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29248</xdr:rowOff>
    </xdr:from>
    <xdr:to>
      <xdr:col>50</xdr:col>
      <xdr:colOff>114300</xdr:colOff>
      <xdr:row>79</xdr:row>
      <xdr:rowOff>44393</xdr:rowOff>
    </xdr:to>
    <xdr:cxnSp macro="">
      <xdr:nvCxnSpPr>
        <xdr:cNvPr id="417" name="直線コネクタ 416">
          <a:extLst>
            <a:ext uri="{FF2B5EF4-FFF2-40B4-BE49-F238E27FC236}">
              <a16:creationId xmlns:a16="http://schemas.microsoft.com/office/drawing/2014/main" id="{00000000-0008-0000-0600-0000A1010000}"/>
            </a:ext>
          </a:extLst>
        </xdr:cNvPr>
        <xdr:cNvCxnSpPr/>
      </xdr:nvCxnSpPr>
      <xdr:spPr>
        <a:xfrm>
          <a:off x="8750300" y="13573798"/>
          <a:ext cx="889000" cy="15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122219</xdr:rowOff>
    </xdr:from>
    <xdr:to>
      <xdr:col>50</xdr:col>
      <xdr:colOff>165100</xdr:colOff>
      <xdr:row>78</xdr:row>
      <xdr:rowOff>52369</xdr:rowOff>
    </xdr:to>
    <xdr:sp textlink="">
      <xdr:nvSpPr>
        <xdr:cNvPr id="418" name="フローチャート: 判断 417">
          <a:extLst>
            <a:ext uri="{FF2B5EF4-FFF2-40B4-BE49-F238E27FC236}">
              <a16:creationId xmlns:a16="http://schemas.microsoft.com/office/drawing/2014/main" id="{00000000-0008-0000-0600-0000A2010000}"/>
            </a:ext>
          </a:extLst>
        </xdr:cNvPr>
        <xdr:cNvSpPr/>
      </xdr:nvSpPr>
      <xdr:spPr>
        <a:xfrm>
          <a:off x="9588500" y="13323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68896</xdr:rowOff>
    </xdr:from>
    <xdr:ext cx="534377" cy="259045"/>
    <xdr:sp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372111" y="13099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151264</xdr:rowOff>
    </xdr:from>
    <xdr:to>
      <xdr:col>45</xdr:col>
      <xdr:colOff>177800</xdr:colOff>
      <xdr:row>79</xdr:row>
      <xdr:rowOff>29248</xdr:rowOff>
    </xdr:to>
    <xdr:cxnSp macro="">
      <xdr:nvCxnSpPr>
        <xdr:cNvPr id="420" name="直線コネクタ 419">
          <a:extLst>
            <a:ext uri="{FF2B5EF4-FFF2-40B4-BE49-F238E27FC236}">
              <a16:creationId xmlns:a16="http://schemas.microsoft.com/office/drawing/2014/main" id="{00000000-0008-0000-0600-0000A4010000}"/>
            </a:ext>
          </a:extLst>
        </xdr:cNvPr>
        <xdr:cNvCxnSpPr/>
      </xdr:nvCxnSpPr>
      <xdr:spPr>
        <a:xfrm>
          <a:off x="7861300" y="13524364"/>
          <a:ext cx="889000" cy="49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89472</xdr:rowOff>
    </xdr:from>
    <xdr:to>
      <xdr:col>46</xdr:col>
      <xdr:colOff>38100</xdr:colOff>
      <xdr:row>78</xdr:row>
      <xdr:rowOff>19622</xdr:rowOff>
    </xdr:to>
    <xdr:sp textlink="">
      <xdr:nvSpPr>
        <xdr:cNvPr id="421" name="フローチャート: 判断 420">
          <a:extLst>
            <a:ext uri="{FF2B5EF4-FFF2-40B4-BE49-F238E27FC236}">
              <a16:creationId xmlns:a16="http://schemas.microsoft.com/office/drawing/2014/main" id="{00000000-0008-0000-0600-0000A5010000}"/>
            </a:ext>
          </a:extLst>
        </xdr:cNvPr>
        <xdr:cNvSpPr/>
      </xdr:nvSpPr>
      <xdr:spPr>
        <a:xfrm>
          <a:off x="8699500" y="13291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36149</xdr:rowOff>
    </xdr:from>
    <xdr:ext cx="534377" cy="259045"/>
    <xdr:sp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8483111" y="130663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94095</xdr:rowOff>
    </xdr:from>
    <xdr:to>
      <xdr:col>41</xdr:col>
      <xdr:colOff>50800</xdr:colOff>
      <xdr:row>78</xdr:row>
      <xdr:rowOff>151264</xdr:rowOff>
    </xdr:to>
    <xdr:cxnSp macro="">
      <xdr:nvCxnSpPr>
        <xdr:cNvPr id="423" name="直線コネクタ 422">
          <a:extLst>
            <a:ext uri="{FF2B5EF4-FFF2-40B4-BE49-F238E27FC236}">
              <a16:creationId xmlns:a16="http://schemas.microsoft.com/office/drawing/2014/main" id="{00000000-0008-0000-0600-0000A7010000}"/>
            </a:ext>
          </a:extLst>
        </xdr:cNvPr>
        <xdr:cNvCxnSpPr/>
      </xdr:nvCxnSpPr>
      <xdr:spPr>
        <a:xfrm>
          <a:off x="6972300" y="13467195"/>
          <a:ext cx="889000" cy="571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154718</xdr:rowOff>
    </xdr:from>
    <xdr:to>
      <xdr:col>41</xdr:col>
      <xdr:colOff>101600</xdr:colOff>
      <xdr:row>77</xdr:row>
      <xdr:rowOff>84868</xdr:rowOff>
    </xdr:to>
    <xdr:sp textlink="">
      <xdr:nvSpPr>
        <xdr:cNvPr id="424" name="フローチャート: 判断 423">
          <a:extLst>
            <a:ext uri="{FF2B5EF4-FFF2-40B4-BE49-F238E27FC236}">
              <a16:creationId xmlns:a16="http://schemas.microsoft.com/office/drawing/2014/main" id="{00000000-0008-0000-0600-0000A8010000}"/>
            </a:ext>
          </a:extLst>
        </xdr:cNvPr>
        <xdr:cNvSpPr/>
      </xdr:nvSpPr>
      <xdr:spPr>
        <a:xfrm>
          <a:off x="7810500" y="13184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101395</xdr:rowOff>
    </xdr:from>
    <xdr:ext cx="534377" cy="259045"/>
    <xdr:sp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7594111" y="129601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5062</xdr:rowOff>
    </xdr:from>
    <xdr:to>
      <xdr:col>36</xdr:col>
      <xdr:colOff>165100</xdr:colOff>
      <xdr:row>77</xdr:row>
      <xdr:rowOff>106662</xdr:rowOff>
    </xdr:to>
    <xdr:sp textlink="">
      <xdr:nvSpPr>
        <xdr:cNvPr id="426" name="フローチャート: 判断 425">
          <a:extLst>
            <a:ext uri="{FF2B5EF4-FFF2-40B4-BE49-F238E27FC236}">
              <a16:creationId xmlns:a16="http://schemas.microsoft.com/office/drawing/2014/main" id="{00000000-0008-0000-0600-0000AA010000}"/>
            </a:ext>
          </a:extLst>
        </xdr:cNvPr>
        <xdr:cNvSpPr/>
      </xdr:nvSpPr>
      <xdr:spPr>
        <a:xfrm>
          <a:off x="6921500" y="132067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123189</xdr:rowOff>
    </xdr:from>
    <xdr:ext cx="534377" cy="259045"/>
    <xdr:sp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6705111" y="12981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165100</xdr:rowOff>
    </xdr:from>
    <xdr:to>
      <xdr:col>55</xdr:col>
      <xdr:colOff>50800</xdr:colOff>
      <xdr:row>79</xdr:row>
      <xdr:rowOff>95250</xdr:rowOff>
    </xdr:to>
    <xdr:sp textlink="">
      <xdr:nvSpPr>
        <xdr:cNvPr id="433" name="楕円 432">
          <a:extLst>
            <a:ext uri="{FF2B5EF4-FFF2-40B4-BE49-F238E27FC236}">
              <a16:creationId xmlns:a16="http://schemas.microsoft.com/office/drawing/2014/main" id="{00000000-0008-0000-0600-0000B1010000}"/>
            </a:ext>
          </a:extLst>
        </xdr:cNvPr>
        <xdr:cNvSpPr/>
      </xdr:nvSpPr>
      <xdr:spPr>
        <a:xfrm>
          <a:off x="10426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80027</xdr:rowOff>
    </xdr:from>
    <xdr:ext cx="249299" cy="259045"/>
    <xdr:sp textlink="">
      <xdr:nvSpPr>
        <xdr:cNvPr id="434" name="普通建設事業費 （ うち新規整備　）該当値テキスト">
          <a:extLst>
            <a:ext uri="{FF2B5EF4-FFF2-40B4-BE49-F238E27FC236}">
              <a16:creationId xmlns:a16="http://schemas.microsoft.com/office/drawing/2014/main" id="{00000000-0008-0000-0600-0000B2010000}"/>
            </a:ext>
          </a:extLst>
        </xdr:cNvPr>
        <xdr:cNvSpPr txBox="1"/>
      </xdr:nvSpPr>
      <xdr:spPr>
        <a:xfrm>
          <a:off x="10528300" y="13453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165043</xdr:rowOff>
    </xdr:from>
    <xdr:to>
      <xdr:col>50</xdr:col>
      <xdr:colOff>165100</xdr:colOff>
      <xdr:row>79</xdr:row>
      <xdr:rowOff>95193</xdr:rowOff>
    </xdr:to>
    <xdr:sp textlink="">
      <xdr:nvSpPr>
        <xdr:cNvPr id="435" name="楕円 434">
          <a:extLst>
            <a:ext uri="{FF2B5EF4-FFF2-40B4-BE49-F238E27FC236}">
              <a16:creationId xmlns:a16="http://schemas.microsoft.com/office/drawing/2014/main" id="{00000000-0008-0000-0600-0000B3010000}"/>
            </a:ext>
          </a:extLst>
        </xdr:cNvPr>
        <xdr:cNvSpPr/>
      </xdr:nvSpPr>
      <xdr:spPr>
        <a:xfrm>
          <a:off x="9588500" y="13538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79</xdr:row>
      <xdr:rowOff>86320</xdr:rowOff>
    </xdr:from>
    <xdr:ext cx="249299" cy="259045"/>
    <xdr:sp textlink="">
      <xdr:nvSpPr>
        <xdr:cNvPr id="436" name="テキスト ボックス 435">
          <a:extLst>
            <a:ext uri="{FF2B5EF4-FFF2-40B4-BE49-F238E27FC236}">
              <a16:creationId xmlns:a16="http://schemas.microsoft.com/office/drawing/2014/main" id="{00000000-0008-0000-0600-0000B4010000}"/>
            </a:ext>
          </a:extLst>
        </xdr:cNvPr>
        <xdr:cNvSpPr txBox="1"/>
      </xdr:nvSpPr>
      <xdr:spPr>
        <a:xfrm>
          <a:off x="9514650" y="1363087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149898</xdr:rowOff>
    </xdr:from>
    <xdr:to>
      <xdr:col>46</xdr:col>
      <xdr:colOff>38100</xdr:colOff>
      <xdr:row>79</xdr:row>
      <xdr:rowOff>80048</xdr:rowOff>
    </xdr:to>
    <xdr:sp textlink="">
      <xdr:nvSpPr>
        <xdr:cNvPr id="437" name="楕円 436">
          <a:extLst>
            <a:ext uri="{FF2B5EF4-FFF2-40B4-BE49-F238E27FC236}">
              <a16:creationId xmlns:a16="http://schemas.microsoft.com/office/drawing/2014/main" id="{00000000-0008-0000-0600-0000B5010000}"/>
            </a:ext>
          </a:extLst>
        </xdr:cNvPr>
        <xdr:cNvSpPr/>
      </xdr:nvSpPr>
      <xdr:spPr>
        <a:xfrm>
          <a:off x="8699500" y="135229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79</xdr:row>
      <xdr:rowOff>71175</xdr:rowOff>
    </xdr:from>
    <xdr:ext cx="378565" cy="259045"/>
    <xdr:sp textlink="">
      <xdr:nvSpPr>
        <xdr:cNvPr id="438" name="テキスト ボックス 437">
          <a:extLst>
            <a:ext uri="{FF2B5EF4-FFF2-40B4-BE49-F238E27FC236}">
              <a16:creationId xmlns:a16="http://schemas.microsoft.com/office/drawing/2014/main" id="{00000000-0008-0000-0600-0000B6010000}"/>
            </a:ext>
          </a:extLst>
        </xdr:cNvPr>
        <xdr:cNvSpPr txBox="1"/>
      </xdr:nvSpPr>
      <xdr:spPr>
        <a:xfrm>
          <a:off x="8561017" y="1361572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100464</xdr:rowOff>
    </xdr:from>
    <xdr:to>
      <xdr:col>41</xdr:col>
      <xdr:colOff>101600</xdr:colOff>
      <xdr:row>79</xdr:row>
      <xdr:rowOff>30614</xdr:rowOff>
    </xdr:to>
    <xdr:sp textlink="">
      <xdr:nvSpPr>
        <xdr:cNvPr id="439" name="楕円 438">
          <a:extLst>
            <a:ext uri="{FF2B5EF4-FFF2-40B4-BE49-F238E27FC236}">
              <a16:creationId xmlns:a16="http://schemas.microsoft.com/office/drawing/2014/main" id="{00000000-0008-0000-0600-0000B7010000}"/>
            </a:ext>
          </a:extLst>
        </xdr:cNvPr>
        <xdr:cNvSpPr/>
      </xdr:nvSpPr>
      <xdr:spPr>
        <a:xfrm>
          <a:off x="7810500" y="13473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21741</xdr:rowOff>
    </xdr:from>
    <xdr:ext cx="469744" cy="259045"/>
    <xdr:sp textlink="">
      <xdr:nvSpPr>
        <xdr:cNvPr id="440" name="テキスト ボックス 439">
          <a:extLst>
            <a:ext uri="{FF2B5EF4-FFF2-40B4-BE49-F238E27FC236}">
              <a16:creationId xmlns:a16="http://schemas.microsoft.com/office/drawing/2014/main" id="{00000000-0008-0000-0600-0000B8010000}"/>
            </a:ext>
          </a:extLst>
        </xdr:cNvPr>
        <xdr:cNvSpPr txBox="1"/>
      </xdr:nvSpPr>
      <xdr:spPr>
        <a:xfrm>
          <a:off x="7626428" y="135662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43295</xdr:rowOff>
    </xdr:from>
    <xdr:to>
      <xdr:col>36</xdr:col>
      <xdr:colOff>165100</xdr:colOff>
      <xdr:row>78</xdr:row>
      <xdr:rowOff>144895</xdr:rowOff>
    </xdr:to>
    <xdr:sp textlink="">
      <xdr:nvSpPr>
        <xdr:cNvPr id="441" name="楕円 440">
          <a:extLst>
            <a:ext uri="{FF2B5EF4-FFF2-40B4-BE49-F238E27FC236}">
              <a16:creationId xmlns:a16="http://schemas.microsoft.com/office/drawing/2014/main" id="{00000000-0008-0000-0600-0000B9010000}"/>
            </a:ext>
          </a:extLst>
        </xdr:cNvPr>
        <xdr:cNvSpPr/>
      </xdr:nvSpPr>
      <xdr:spPr>
        <a:xfrm>
          <a:off x="6921500" y="13416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136022</xdr:rowOff>
    </xdr:from>
    <xdr:ext cx="469744" cy="259045"/>
    <xdr:sp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737428" y="135091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textlink="">
      <xdr:nvSpPr>
        <xdr:cNvPr id="443" name="正方形/長方形 442">
          <a:extLst>
            <a:ext uri="{FF2B5EF4-FFF2-40B4-BE49-F238E27FC236}">
              <a16:creationId xmlns:a16="http://schemas.microsoft.com/office/drawing/2014/main" id="{00000000-0008-0000-0600-0000BB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textlink="">
      <xdr:nvSpPr>
        <xdr:cNvPr id="444" name="正方形/長方形 443">
          <a:extLst>
            <a:ext uri="{FF2B5EF4-FFF2-40B4-BE49-F238E27FC236}">
              <a16:creationId xmlns:a16="http://schemas.microsoft.com/office/drawing/2014/main" id="{00000000-0008-0000-0600-0000BC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textlink="">
      <xdr:nvSpPr>
        <xdr:cNvPr id="445" name="正方形/長方形 444">
          <a:extLst>
            <a:ext uri="{FF2B5EF4-FFF2-40B4-BE49-F238E27FC236}">
              <a16:creationId xmlns:a16="http://schemas.microsoft.com/office/drawing/2014/main" id="{00000000-0008-0000-0600-0000BD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textlink="">
      <xdr:nvSpPr>
        <xdr:cNvPr id="446" name="正方形/長方形 445">
          <a:extLst>
            <a:ext uri="{FF2B5EF4-FFF2-40B4-BE49-F238E27FC236}">
              <a16:creationId xmlns:a16="http://schemas.microsoft.com/office/drawing/2014/main" id="{00000000-0008-0000-0600-0000BE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textlink="">
      <xdr:nvSpPr>
        <xdr:cNvPr id="447" name="正方形/長方形 446">
          <a:extLst>
            <a:ext uri="{FF2B5EF4-FFF2-40B4-BE49-F238E27FC236}">
              <a16:creationId xmlns:a16="http://schemas.microsoft.com/office/drawing/2014/main" id="{00000000-0008-0000-0600-0000BF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textlink="">
      <xdr:nvSpPr>
        <xdr:cNvPr id="448" name="正方形/長方形 447">
          <a:extLst>
            <a:ext uri="{FF2B5EF4-FFF2-40B4-BE49-F238E27FC236}">
              <a16:creationId xmlns:a16="http://schemas.microsoft.com/office/drawing/2014/main" id="{00000000-0008-0000-0600-0000C0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textlink="">
      <xdr:nvSpPr>
        <xdr:cNvPr id="449" name="正方形/長方形 448">
          <a:extLst>
            <a:ext uri="{FF2B5EF4-FFF2-40B4-BE49-F238E27FC236}">
              <a16:creationId xmlns:a16="http://schemas.microsoft.com/office/drawing/2014/main" id="{00000000-0008-0000-0600-0000C1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textlink="">
      <xdr:nvSpPr>
        <xdr:cNvPr id="450" name="正方形/長方形 449">
          <a:extLst>
            <a:ext uri="{FF2B5EF4-FFF2-40B4-BE49-F238E27FC236}">
              <a16:creationId xmlns:a16="http://schemas.microsoft.com/office/drawing/2014/main" id="{00000000-0008-0000-0600-0000C2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textlink="">
      <xdr:nvSpPr>
        <xdr:cNvPr id="456" name="テキスト ボックス 455">
          <a:extLst>
            <a:ext uri="{FF2B5EF4-FFF2-40B4-BE49-F238E27FC236}">
              <a16:creationId xmlns:a16="http://schemas.microsoft.com/office/drawing/2014/main" id="{00000000-0008-0000-0600-0000C8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textlink="">
      <xdr:nvSpPr>
        <xdr:cNvPr id="458" name="テキスト ボックス 457">
          <a:extLst>
            <a:ext uri="{FF2B5EF4-FFF2-40B4-BE49-F238E27FC236}">
              <a16:creationId xmlns:a16="http://schemas.microsoft.com/office/drawing/2014/main" id="{00000000-0008-0000-0600-0000CA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textlink="">
      <xdr:nvSpPr>
        <xdr:cNvPr id="460" name="テキスト ボックス 459">
          <a:extLst>
            <a:ext uri="{FF2B5EF4-FFF2-40B4-BE49-F238E27FC236}">
              <a16:creationId xmlns:a16="http://schemas.microsoft.com/office/drawing/2014/main" id="{00000000-0008-0000-0600-0000CC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textlink="">
      <xdr:nvSpPr>
        <xdr:cNvPr id="462" name="テキスト ボックス 461">
          <a:extLst>
            <a:ext uri="{FF2B5EF4-FFF2-40B4-BE49-F238E27FC236}">
              <a16:creationId xmlns:a16="http://schemas.microsoft.com/office/drawing/2014/main" id="{00000000-0008-0000-0600-0000CE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textlink="">
      <xdr:nvSpPr>
        <xdr:cNvPr id="465" name="普通建設事業費 （ うち更新整備　）グラフ枠">
          <a:extLst>
            <a:ext uri="{FF2B5EF4-FFF2-40B4-BE49-F238E27FC236}">
              <a16:creationId xmlns:a16="http://schemas.microsoft.com/office/drawing/2014/main" id="{00000000-0008-0000-0600-0000D1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126442</xdr:rowOff>
    </xdr:from>
    <xdr:to>
      <xdr:col>54</xdr:col>
      <xdr:colOff>189865</xdr:colOff>
      <xdr:row>98</xdr:row>
      <xdr:rowOff>116509</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10475595" y="15556942"/>
          <a:ext cx="1270" cy="13616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120336</xdr:rowOff>
    </xdr:from>
    <xdr:ext cx="469744" cy="259045"/>
    <xdr:sp textlink="">
      <xdr:nvSpPr>
        <xdr:cNvPr id="467" name="普通建設事業費 （ うち更新整備　）最小値テキスト">
          <a:extLst>
            <a:ext uri="{FF2B5EF4-FFF2-40B4-BE49-F238E27FC236}">
              <a16:creationId xmlns:a16="http://schemas.microsoft.com/office/drawing/2014/main" id="{00000000-0008-0000-0600-0000D3010000}"/>
            </a:ext>
          </a:extLst>
        </xdr:cNvPr>
        <xdr:cNvSpPr txBox="1"/>
      </xdr:nvSpPr>
      <xdr:spPr>
        <a:xfrm>
          <a:off x="10528300" y="16922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116509</xdr:rowOff>
    </xdr:from>
    <xdr:to>
      <xdr:col>55</xdr:col>
      <xdr:colOff>88900</xdr:colOff>
      <xdr:row>98</xdr:row>
      <xdr:rowOff>116509</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10388600" y="169186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73119</xdr:rowOff>
    </xdr:from>
    <xdr:ext cx="599010" cy="259045"/>
    <xdr:sp textlink="">
      <xdr:nvSpPr>
        <xdr:cNvPr id="469" name="普通建設事業費 （ うち更新整備　）最大値テキスト">
          <a:extLst>
            <a:ext uri="{FF2B5EF4-FFF2-40B4-BE49-F238E27FC236}">
              <a16:creationId xmlns:a16="http://schemas.microsoft.com/office/drawing/2014/main" id="{00000000-0008-0000-0600-0000D5010000}"/>
            </a:ext>
          </a:extLst>
        </xdr:cNvPr>
        <xdr:cNvSpPr txBox="1"/>
      </xdr:nvSpPr>
      <xdr:spPr>
        <a:xfrm>
          <a:off x="10528300" y="153321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126442</xdr:rowOff>
    </xdr:from>
    <xdr:to>
      <xdr:col>55</xdr:col>
      <xdr:colOff>88900</xdr:colOff>
      <xdr:row>90</xdr:row>
      <xdr:rowOff>126442</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a:off x="10388600" y="155569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78321</xdr:rowOff>
    </xdr:from>
    <xdr:to>
      <xdr:col>55</xdr:col>
      <xdr:colOff>0</xdr:colOff>
      <xdr:row>97</xdr:row>
      <xdr:rowOff>156984</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flipV="1">
          <a:off x="9639300" y="16708971"/>
          <a:ext cx="838200" cy="786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98035</xdr:rowOff>
    </xdr:from>
    <xdr:ext cx="534377" cy="259045"/>
    <xdr:sp textlink="">
      <xdr:nvSpPr>
        <xdr:cNvPr id="472" name="普通建設事業費 （ うち更新整備　）平均値テキスト">
          <a:extLst>
            <a:ext uri="{FF2B5EF4-FFF2-40B4-BE49-F238E27FC236}">
              <a16:creationId xmlns:a16="http://schemas.microsoft.com/office/drawing/2014/main" id="{00000000-0008-0000-0600-0000D8010000}"/>
            </a:ext>
          </a:extLst>
        </xdr:cNvPr>
        <xdr:cNvSpPr txBox="1"/>
      </xdr:nvSpPr>
      <xdr:spPr>
        <a:xfrm>
          <a:off x="10528300" y="163857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75158</xdr:rowOff>
    </xdr:from>
    <xdr:to>
      <xdr:col>55</xdr:col>
      <xdr:colOff>50800</xdr:colOff>
      <xdr:row>97</xdr:row>
      <xdr:rowOff>5308</xdr:rowOff>
    </xdr:to>
    <xdr:sp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10426700" y="16534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156984</xdr:rowOff>
    </xdr:from>
    <xdr:to>
      <xdr:col>50</xdr:col>
      <xdr:colOff>114300</xdr:colOff>
      <xdr:row>98</xdr:row>
      <xdr:rowOff>44095</xdr:rowOff>
    </xdr:to>
    <xdr:cxnSp macro="">
      <xdr:nvCxnSpPr>
        <xdr:cNvPr id="474" name="直線コネクタ 473">
          <a:extLst>
            <a:ext uri="{FF2B5EF4-FFF2-40B4-BE49-F238E27FC236}">
              <a16:creationId xmlns:a16="http://schemas.microsoft.com/office/drawing/2014/main" id="{00000000-0008-0000-0600-0000DA010000}"/>
            </a:ext>
          </a:extLst>
        </xdr:cNvPr>
        <xdr:cNvCxnSpPr/>
      </xdr:nvCxnSpPr>
      <xdr:spPr>
        <a:xfrm flipV="1">
          <a:off x="8750300" y="16787634"/>
          <a:ext cx="889000" cy="58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80747</xdr:rowOff>
    </xdr:from>
    <xdr:to>
      <xdr:col>50</xdr:col>
      <xdr:colOff>165100</xdr:colOff>
      <xdr:row>97</xdr:row>
      <xdr:rowOff>10897</xdr:rowOff>
    </xdr:to>
    <xdr:sp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9588500" y="16539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27424</xdr:rowOff>
    </xdr:from>
    <xdr:ext cx="534377" cy="259045"/>
    <xdr:sp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372111" y="163151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116205</xdr:rowOff>
    </xdr:from>
    <xdr:to>
      <xdr:col>45</xdr:col>
      <xdr:colOff>177800</xdr:colOff>
      <xdr:row>98</xdr:row>
      <xdr:rowOff>44095</xdr:rowOff>
    </xdr:to>
    <xdr:cxnSp macro="">
      <xdr:nvCxnSpPr>
        <xdr:cNvPr id="477" name="直線コネクタ 476">
          <a:extLst>
            <a:ext uri="{FF2B5EF4-FFF2-40B4-BE49-F238E27FC236}">
              <a16:creationId xmlns:a16="http://schemas.microsoft.com/office/drawing/2014/main" id="{00000000-0008-0000-0600-0000DD010000}"/>
            </a:ext>
          </a:extLst>
        </xdr:cNvPr>
        <xdr:cNvCxnSpPr/>
      </xdr:nvCxnSpPr>
      <xdr:spPr>
        <a:xfrm>
          <a:off x="7861300" y="16746855"/>
          <a:ext cx="889000" cy="99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97650</xdr:rowOff>
    </xdr:from>
    <xdr:to>
      <xdr:col>46</xdr:col>
      <xdr:colOff>38100</xdr:colOff>
      <xdr:row>97</xdr:row>
      <xdr:rowOff>27800</xdr:rowOff>
    </xdr:to>
    <xdr:sp textlink="">
      <xdr:nvSpPr>
        <xdr:cNvPr id="478" name="フローチャート: 判断 477">
          <a:extLst>
            <a:ext uri="{FF2B5EF4-FFF2-40B4-BE49-F238E27FC236}">
              <a16:creationId xmlns:a16="http://schemas.microsoft.com/office/drawing/2014/main" id="{00000000-0008-0000-0600-0000DE010000}"/>
            </a:ext>
          </a:extLst>
        </xdr:cNvPr>
        <xdr:cNvSpPr/>
      </xdr:nvSpPr>
      <xdr:spPr>
        <a:xfrm>
          <a:off x="8699500" y="16556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44327</xdr:rowOff>
    </xdr:from>
    <xdr:ext cx="534377" cy="259045"/>
    <xdr:sp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8483111" y="163320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95644</xdr:rowOff>
    </xdr:from>
    <xdr:to>
      <xdr:col>41</xdr:col>
      <xdr:colOff>50800</xdr:colOff>
      <xdr:row>97</xdr:row>
      <xdr:rowOff>116205</xdr:rowOff>
    </xdr:to>
    <xdr:cxnSp macro="">
      <xdr:nvCxnSpPr>
        <xdr:cNvPr id="480" name="直線コネクタ 479">
          <a:extLst>
            <a:ext uri="{FF2B5EF4-FFF2-40B4-BE49-F238E27FC236}">
              <a16:creationId xmlns:a16="http://schemas.microsoft.com/office/drawing/2014/main" id="{00000000-0008-0000-0600-0000E0010000}"/>
            </a:ext>
          </a:extLst>
        </xdr:cNvPr>
        <xdr:cNvCxnSpPr/>
      </xdr:nvCxnSpPr>
      <xdr:spPr>
        <a:xfrm>
          <a:off x="6972300" y="16554844"/>
          <a:ext cx="889000" cy="192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43002</xdr:rowOff>
    </xdr:from>
    <xdr:to>
      <xdr:col>41</xdr:col>
      <xdr:colOff>101600</xdr:colOff>
      <xdr:row>96</xdr:row>
      <xdr:rowOff>144602</xdr:rowOff>
    </xdr:to>
    <xdr:sp textlink="">
      <xdr:nvSpPr>
        <xdr:cNvPr id="481" name="フローチャート: 判断 480">
          <a:extLst>
            <a:ext uri="{FF2B5EF4-FFF2-40B4-BE49-F238E27FC236}">
              <a16:creationId xmlns:a16="http://schemas.microsoft.com/office/drawing/2014/main" id="{00000000-0008-0000-0600-0000E1010000}"/>
            </a:ext>
          </a:extLst>
        </xdr:cNvPr>
        <xdr:cNvSpPr/>
      </xdr:nvSpPr>
      <xdr:spPr>
        <a:xfrm>
          <a:off x="7810500" y="16502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161129</xdr:rowOff>
    </xdr:from>
    <xdr:ext cx="534377" cy="259045"/>
    <xdr:sp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7594111" y="16277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65532</xdr:rowOff>
    </xdr:from>
    <xdr:to>
      <xdr:col>36</xdr:col>
      <xdr:colOff>165100</xdr:colOff>
      <xdr:row>96</xdr:row>
      <xdr:rowOff>167132</xdr:rowOff>
    </xdr:to>
    <xdr:sp textlink="">
      <xdr:nvSpPr>
        <xdr:cNvPr id="483" name="フローチャート: 判断 482">
          <a:extLst>
            <a:ext uri="{FF2B5EF4-FFF2-40B4-BE49-F238E27FC236}">
              <a16:creationId xmlns:a16="http://schemas.microsoft.com/office/drawing/2014/main" id="{00000000-0008-0000-0600-0000E3010000}"/>
            </a:ext>
          </a:extLst>
        </xdr:cNvPr>
        <xdr:cNvSpPr/>
      </xdr:nvSpPr>
      <xdr:spPr>
        <a:xfrm>
          <a:off x="6921500" y="16524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158259</xdr:rowOff>
    </xdr:from>
    <xdr:ext cx="534377" cy="259045"/>
    <xdr:sp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6705111" y="166174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textlink="">
      <xdr:nvSpPr>
        <xdr:cNvPr id="488" name="テキスト ボックス 487">
          <a:extLst>
            <a:ext uri="{FF2B5EF4-FFF2-40B4-BE49-F238E27FC236}">
              <a16:creationId xmlns:a16="http://schemas.microsoft.com/office/drawing/2014/main" id="{00000000-0008-0000-0600-0000E8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27521</xdr:rowOff>
    </xdr:from>
    <xdr:to>
      <xdr:col>55</xdr:col>
      <xdr:colOff>50800</xdr:colOff>
      <xdr:row>97</xdr:row>
      <xdr:rowOff>129121</xdr:rowOff>
    </xdr:to>
    <xdr:sp textlink="">
      <xdr:nvSpPr>
        <xdr:cNvPr id="490" name="楕円 489">
          <a:extLst>
            <a:ext uri="{FF2B5EF4-FFF2-40B4-BE49-F238E27FC236}">
              <a16:creationId xmlns:a16="http://schemas.microsoft.com/office/drawing/2014/main" id="{00000000-0008-0000-0600-0000EA010000}"/>
            </a:ext>
          </a:extLst>
        </xdr:cNvPr>
        <xdr:cNvSpPr/>
      </xdr:nvSpPr>
      <xdr:spPr>
        <a:xfrm>
          <a:off x="10426700" y="16658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5948</xdr:rowOff>
    </xdr:from>
    <xdr:ext cx="534377" cy="259045"/>
    <xdr:sp textlink="">
      <xdr:nvSpPr>
        <xdr:cNvPr id="491" name="普通建設事業費 （ うち更新整備　）該当値テキスト">
          <a:extLst>
            <a:ext uri="{FF2B5EF4-FFF2-40B4-BE49-F238E27FC236}">
              <a16:creationId xmlns:a16="http://schemas.microsoft.com/office/drawing/2014/main" id="{00000000-0008-0000-0600-0000EB010000}"/>
            </a:ext>
          </a:extLst>
        </xdr:cNvPr>
        <xdr:cNvSpPr txBox="1"/>
      </xdr:nvSpPr>
      <xdr:spPr>
        <a:xfrm>
          <a:off x="10528300" y="166365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106184</xdr:rowOff>
    </xdr:from>
    <xdr:to>
      <xdr:col>50</xdr:col>
      <xdr:colOff>165100</xdr:colOff>
      <xdr:row>98</xdr:row>
      <xdr:rowOff>36334</xdr:rowOff>
    </xdr:to>
    <xdr:sp textlink="">
      <xdr:nvSpPr>
        <xdr:cNvPr id="492" name="楕円 491">
          <a:extLst>
            <a:ext uri="{FF2B5EF4-FFF2-40B4-BE49-F238E27FC236}">
              <a16:creationId xmlns:a16="http://schemas.microsoft.com/office/drawing/2014/main" id="{00000000-0008-0000-0600-0000EC010000}"/>
            </a:ext>
          </a:extLst>
        </xdr:cNvPr>
        <xdr:cNvSpPr/>
      </xdr:nvSpPr>
      <xdr:spPr>
        <a:xfrm>
          <a:off x="9588500" y="16736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27461</xdr:rowOff>
    </xdr:from>
    <xdr:ext cx="534377" cy="259045"/>
    <xdr:sp textlink="">
      <xdr:nvSpPr>
        <xdr:cNvPr id="493" name="テキスト ボックス 492">
          <a:extLst>
            <a:ext uri="{FF2B5EF4-FFF2-40B4-BE49-F238E27FC236}">
              <a16:creationId xmlns:a16="http://schemas.microsoft.com/office/drawing/2014/main" id="{00000000-0008-0000-0600-0000ED010000}"/>
            </a:ext>
          </a:extLst>
        </xdr:cNvPr>
        <xdr:cNvSpPr txBox="1"/>
      </xdr:nvSpPr>
      <xdr:spPr>
        <a:xfrm>
          <a:off x="9372111" y="168295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164745</xdr:rowOff>
    </xdr:from>
    <xdr:to>
      <xdr:col>46</xdr:col>
      <xdr:colOff>38100</xdr:colOff>
      <xdr:row>98</xdr:row>
      <xdr:rowOff>94895</xdr:rowOff>
    </xdr:to>
    <xdr:sp textlink="">
      <xdr:nvSpPr>
        <xdr:cNvPr id="494" name="楕円 493">
          <a:extLst>
            <a:ext uri="{FF2B5EF4-FFF2-40B4-BE49-F238E27FC236}">
              <a16:creationId xmlns:a16="http://schemas.microsoft.com/office/drawing/2014/main" id="{00000000-0008-0000-0600-0000EE010000}"/>
            </a:ext>
          </a:extLst>
        </xdr:cNvPr>
        <xdr:cNvSpPr/>
      </xdr:nvSpPr>
      <xdr:spPr>
        <a:xfrm>
          <a:off x="8699500" y="16795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86022</xdr:rowOff>
    </xdr:from>
    <xdr:ext cx="534377" cy="259045"/>
    <xdr:sp textlink="">
      <xdr:nvSpPr>
        <xdr:cNvPr id="495" name="テキスト ボックス 494">
          <a:extLst>
            <a:ext uri="{FF2B5EF4-FFF2-40B4-BE49-F238E27FC236}">
              <a16:creationId xmlns:a16="http://schemas.microsoft.com/office/drawing/2014/main" id="{00000000-0008-0000-0600-0000EF010000}"/>
            </a:ext>
          </a:extLst>
        </xdr:cNvPr>
        <xdr:cNvSpPr txBox="1"/>
      </xdr:nvSpPr>
      <xdr:spPr>
        <a:xfrm>
          <a:off x="8483111" y="168881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65405</xdr:rowOff>
    </xdr:from>
    <xdr:to>
      <xdr:col>41</xdr:col>
      <xdr:colOff>101600</xdr:colOff>
      <xdr:row>97</xdr:row>
      <xdr:rowOff>167005</xdr:rowOff>
    </xdr:to>
    <xdr:sp textlink="">
      <xdr:nvSpPr>
        <xdr:cNvPr id="496" name="楕円 495">
          <a:extLst>
            <a:ext uri="{FF2B5EF4-FFF2-40B4-BE49-F238E27FC236}">
              <a16:creationId xmlns:a16="http://schemas.microsoft.com/office/drawing/2014/main" id="{00000000-0008-0000-0600-0000F0010000}"/>
            </a:ext>
          </a:extLst>
        </xdr:cNvPr>
        <xdr:cNvSpPr/>
      </xdr:nvSpPr>
      <xdr:spPr>
        <a:xfrm>
          <a:off x="7810500" y="16696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158132</xdr:rowOff>
    </xdr:from>
    <xdr:ext cx="534377" cy="259045"/>
    <xdr:sp textlink="">
      <xdr:nvSpPr>
        <xdr:cNvPr id="497" name="テキスト ボックス 496">
          <a:extLst>
            <a:ext uri="{FF2B5EF4-FFF2-40B4-BE49-F238E27FC236}">
              <a16:creationId xmlns:a16="http://schemas.microsoft.com/office/drawing/2014/main" id="{00000000-0008-0000-0600-0000F1010000}"/>
            </a:ext>
          </a:extLst>
        </xdr:cNvPr>
        <xdr:cNvSpPr txBox="1"/>
      </xdr:nvSpPr>
      <xdr:spPr>
        <a:xfrm>
          <a:off x="7594111" y="16788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44844</xdr:rowOff>
    </xdr:from>
    <xdr:to>
      <xdr:col>36</xdr:col>
      <xdr:colOff>165100</xdr:colOff>
      <xdr:row>96</xdr:row>
      <xdr:rowOff>146444</xdr:rowOff>
    </xdr:to>
    <xdr:sp textlink="">
      <xdr:nvSpPr>
        <xdr:cNvPr id="498" name="楕円 497">
          <a:extLst>
            <a:ext uri="{FF2B5EF4-FFF2-40B4-BE49-F238E27FC236}">
              <a16:creationId xmlns:a16="http://schemas.microsoft.com/office/drawing/2014/main" id="{00000000-0008-0000-0600-0000F2010000}"/>
            </a:ext>
          </a:extLst>
        </xdr:cNvPr>
        <xdr:cNvSpPr/>
      </xdr:nvSpPr>
      <xdr:spPr>
        <a:xfrm>
          <a:off x="6921500" y="16504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162971</xdr:rowOff>
    </xdr:from>
    <xdr:ext cx="534377" cy="259045"/>
    <xdr:sp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6705111" y="162792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textlink="">
      <xdr:nvSpPr>
        <xdr:cNvPr id="500" name="正方形/長方形 499">
          <a:extLst>
            <a:ext uri="{FF2B5EF4-FFF2-40B4-BE49-F238E27FC236}">
              <a16:creationId xmlns:a16="http://schemas.microsoft.com/office/drawing/2014/main" id="{00000000-0008-0000-0600-0000F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textlink="">
      <xdr:nvSpPr>
        <xdr:cNvPr id="501" name="正方形/長方形 500">
          <a:extLst>
            <a:ext uri="{FF2B5EF4-FFF2-40B4-BE49-F238E27FC236}">
              <a16:creationId xmlns:a16="http://schemas.microsoft.com/office/drawing/2014/main" id="{00000000-0008-0000-0600-0000F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textlink="">
      <xdr:nvSpPr>
        <xdr:cNvPr id="502" name="正方形/長方形 501">
          <a:extLst>
            <a:ext uri="{FF2B5EF4-FFF2-40B4-BE49-F238E27FC236}">
              <a16:creationId xmlns:a16="http://schemas.microsoft.com/office/drawing/2014/main" id="{00000000-0008-0000-0600-0000F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textlink="">
      <xdr:nvSpPr>
        <xdr:cNvPr id="503" name="正方形/長方形 502">
          <a:extLst>
            <a:ext uri="{FF2B5EF4-FFF2-40B4-BE49-F238E27FC236}">
              <a16:creationId xmlns:a16="http://schemas.microsoft.com/office/drawing/2014/main" id="{00000000-0008-0000-0600-0000F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textlink="">
      <xdr:nvSpPr>
        <xdr:cNvPr id="504" name="正方形/長方形 503">
          <a:extLst>
            <a:ext uri="{FF2B5EF4-FFF2-40B4-BE49-F238E27FC236}">
              <a16:creationId xmlns:a16="http://schemas.microsoft.com/office/drawing/2014/main" id="{00000000-0008-0000-0600-0000F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textlink="">
      <xdr:nvSpPr>
        <xdr:cNvPr id="505" name="正方形/長方形 504">
          <a:extLst>
            <a:ext uri="{FF2B5EF4-FFF2-40B4-BE49-F238E27FC236}">
              <a16:creationId xmlns:a16="http://schemas.microsoft.com/office/drawing/2014/main" id="{00000000-0008-0000-0600-0000F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textlink="">
      <xdr:nvSpPr>
        <xdr:cNvPr id="506" name="正方形/長方形 505">
          <a:extLst>
            <a:ext uri="{FF2B5EF4-FFF2-40B4-BE49-F238E27FC236}">
              <a16:creationId xmlns:a16="http://schemas.microsoft.com/office/drawing/2014/main" id="{00000000-0008-0000-0600-0000F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textlink="">
      <xdr:nvSpPr>
        <xdr:cNvPr id="507" name="正方形/長方形 506">
          <a:extLst>
            <a:ext uri="{FF2B5EF4-FFF2-40B4-BE49-F238E27FC236}">
              <a16:creationId xmlns:a16="http://schemas.microsoft.com/office/drawing/2014/main" id="{00000000-0008-0000-0600-0000F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textlink="">
      <xdr:nvSpPr>
        <xdr:cNvPr id="513" name="テキスト ボックス 512">
          <a:extLst>
            <a:ext uri="{FF2B5EF4-FFF2-40B4-BE49-F238E27FC236}">
              <a16:creationId xmlns:a16="http://schemas.microsoft.com/office/drawing/2014/main" id="{00000000-0008-0000-0600-00000102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textlink="">
      <xdr:nvSpPr>
        <xdr:cNvPr id="515" name="テキスト ボックス 514">
          <a:extLst>
            <a:ext uri="{FF2B5EF4-FFF2-40B4-BE49-F238E27FC236}">
              <a16:creationId xmlns:a16="http://schemas.microsoft.com/office/drawing/2014/main" id="{00000000-0008-0000-0600-00000302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textlink="">
      <xdr:nvSpPr>
        <xdr:cNvPr id="517" name="テキスト ボックス 516">
          <a:extLst>
            <a:ext uri="{FF2B5EF4-FFF2-40B4-BE49-F238E27FC236}">
              <a16:creationId xmlns:a16="http://schemas.microsoft.com/office/drawing/2014/main" id="{00000000-0008-0000-0600-00000502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textlink="">
      <xdr:nvSpPr>
        <xdr:cNvPr id="519" name="テキスト ボックス 518">
          <a:extLst>
            <a:ext uri="{FF2B5EF4-FFF2-40B4-BE49-F238E27FC236}">
              <a16:creationId xmlns:a16="http://schemas.microsoft.com/office/drawing/2014/main" id="{00000000-0008-0000-0600-000007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textlink="">
      <xdr:nvSpPr>
        <xdr:cNvPr id="520" name="災害復旧事業費グラフ枠">
          <a:extLst>
            <a:ext uri="{FF2B5EF4-FFF2-40B4-BE49-F238E27FC236}">
              <a16:creationId xmlns:a16="http://schemas.microsoft.com/office/drawing/2014/main" id="{00000000-0008-0000-0600-000008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10998</xdr:rowOff>
    </xdr:from>
    <xdr:to>
      <xdr:col>85</xdr:col>
      <xdr:colOff>126364</xdr:colOff>
      <xdr:row>38</xdr:row>
      <xdr:rowOff>139700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flipV="1">
          <a:off x="16317595" y="5154498"/>
          <a:ext cx="1269" cy="15003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textlink="">
      <xdr:nvSpPr>
        <xdr:cNvPr id="522" name="災害復旧事業費最小値テキスト">
          <a:extLst>
            <a:ext uri="{FF2B5EF4-FFF2-40B4-BE49-F238E27FC236}">
              <a16:creationId xmlns:a16="http://schemas.microsoft.com/office/drawing/2014/main" id="{00000000-0008-0000-0600-00000A020000}"/>
            </a:ext>
          </a:extLst>
        </xdr:cNvPr>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129125</xdr:rowOff>
    </xdr:from>
    <xdr:ext cx="534377" cy="259045"/>
    <xdr:sp textlink="">
      <xdr:nvSpPr>
        <xdr:cNvPr id="524" name="災害復旧事業費最大値テキスト">
          <a:extLst>
            <a:ext uri="{FF2B5EF4-FFF2-40B4-BE49-F238E27FC236}">
              <a16:creationId xmlns:a16="http://schemas.microsoft.com/office/drawing/2014/main" id="{00000000-0008-0000-0600-00000C020000}"/>
            </a:ext>
          </a:extLst>
        </xdr:cNvPr>
        <xdr:cNvSpPr txBox="1"/>
      </xdr:nvSpPr>
      <xdr:spPr>
        <a:xfrm>
          <a:off x="16370300" y="49297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65,630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10998</xdr:rowOff>
    </xdr:from>
    <xdr:to>
      <xdr:col>86</xdr:col>
      <xdr:colOff>25400</xdr:colOff>
      <xdr:row>30</xdr:row>
      <xdr:rowOff>10998</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6230600" y="51544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110759</xdr:rowOff>
    </xdr:from>
    <xdr:to>
      <xdr:col>85</xdr:col>
      <xdr:colOff>127000</xdr:colOff>
      <xdr:row>38</xdr:row>
      <xdr:rowOff>139312</xdr:rowOff>
    </xdr:to>
    <xdr:cxnSp macro="">
      <xdr:nvCxnSpPr>
        <xdr:cNvPr id="526" name="直線コネクタ 525">
          <a:extLst>
            <a:ext uri="{FF2B5EF4-FFF2-40B4-BE49-F238E27FC236}">
              <a16:creationId xmlns:a16="http://schemas.microsoft.com/office/drawing/2014/main" id="{00000000-0008-0000-0600-00000E020000}"/>
            </a:ext>
          </a:extLst>
        </xdr:cNvPr>
        <xdr:cNvCxnSpPr/>
      </xdr:nvCxnSpPr>
      <xdr:spPr>
        <a:xfrm flipV="1">
          <a:off x="15481300" y="6625859"/>
          <a:ext cx="838200" cy="285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53827</xdr:rowOff>
    </xdr:from>
    <xdr:ext cx="469744" cy="259045"/>
    <xdr:sp textlink="">
      <xdr:nvSpPr>
        <xdr:cNvPr id="527" name="災害復旧事業費平均値テキスト">
          <a:extLst>
            <a:ext uri="{FF2B5EF4-FFF2-40B4-BE49-F238E27FC236}">
              <a16:creationId xmlns:a16="http://schemas.microsoft.com/office/drawing/2014/main" id="{00000000-0008-0000-0600-00000F020000}"/>
            </a:ext>
          </a:extLst>
        </xdr:cNvPr>
        <xdr:cNvSpPr txBox="1"/>
      </xdr:nvSpPr>
      <xdr:spPr>
        <a:xfrm>
          <a:off x="16370300" y="63974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30950</xdr:rowOff>
    </xdr:from>
    <xdr:to>
      <xdr:col>85</xdr:col>
      <xdr:colOff>177800</xdr:colOff>
      <xdr:row>38</xdr:row>
      <xdr:rowOff>132550</xdr:rowOff>
    </xdr:to>
    <xdr:sp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6268700" y="6546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125526</xdr:rowOff>
    </xdr:from>
    <xdr:to>
      <xdr:col>81</xdr:col>
      <xdr:colOff>50800</xdr:colOff>
      <xdr:row>38</xdr:row>
      <xdr:rowOff>139312</xdr:rowOff>
    </xdr:to>
    <xdr:cxnSp macro="">
      <xdr:nvCxnSpPr>
        <xdr:cNvPr id="529" name="直線コネクタ 528">
          <a:extLst>
            <a:ext uri="{FF2B5EF4-FFF2-40B4-BE49-F238E27FC236}">
              <a16:creationId xmlns:a16="http://schemas.microsoft.com/office/drawing/2014/main" id="{00000000-0008-0000-0600-000011020000}"/>
            </a:ext>
          </a:extLst>
        </xdr:cNvPr>
        <xdr:cNvCxnSpPr/>
      </xdr:nvCxnSpPr>
      <xdr:spPr>
        <a:xfrm>
          <a:off x="14592300" y="6640626"/>
          <a:ext cx="889000" cy="137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31887</xdr:rowOff>
    </xdr:from>
    <xdr:to>
      <xdr:col>81</xdr:col>
      <xdr:colOff>101600</xdr:colOff>
      <xdr:row>38</xdr:row>
      <xdr:rowOff>133487</xdr:rowOff>
    </xdr:to>
    <xdr:sp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5430500" y="6546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150014</xdr:rowOff>
    </xdr:from>
    <xdr:ext cx="469744" cy="259045"/>
    <xdr:sp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5246428" y="6322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104313</xdr:rowOff>
    </xdr:from>
    <xdr:to>
      <xdr:col>76</xdr:col>
      <xdr:colOff>114300</xdr:colOff>
      <xdr:row>38</xdr:row>
      <xdr:rowOff>125526</xdr:rowOff>
    </xdr:to>
    <xdr:cxnSp macro="">
      <xdr:nvCxnSpPr>
        <xdr:cNvPr id="532" name="直線コネクタ 531">
          <a:extLst>
            <a:ext uri="{FF2B5EF4-FFF2-40B4-BE49-F238E27FC236}">
              <a16:creationId xmlns:a16="http://schemas.microsoft.com/office/drawing/2014/main" id="{00000000-0008-0000-0600-000014020000}"/>
            </a:ext>
          </a:extLst>
        </xdr:cNvPr>
        <xdr:cNvCxnSpPr/>
      </xdr:nvCxnSpPr>
      <xdr:spPr>
        <a:xfrm>
          <a:off x="13703300" y="6619413"/>
          <a:ext cx="889000" cy="21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34127</xdr:rowOff>
    </xdr:from>
    <xdr:to>
      <xdr:col>76</xdr:col>
      <xdr:colOff>165100</xdr:colOff>
      <xdr:row>38</xdr:row>
      <xdr:rowOff>135727</xdr:rowOff>
    </xdr:to>
    <xdr:sp textlink="">
      <xdr:nvSpPr>
        <xdr:cNvPr id="533" name="フローチャート: 判断 532">
          <a:extLst>
            <a:ext uri="{FF2B5EF4-FFF2-40B4-BE49-F238E27FC236}">
              <a16:creationId xmlns:a16="http://schemas.microsoft.com/office/drawing/2014/main" id="{00000000-0008-0000-0600-000015020000}"/>
            </a:ext>
          </a:extLst>
        </xdr:cNvPr>
        <xdr:cNvSpPr/>
      </xdr:nvSpPr>
      <xdr:spPr>
        <a:xfrm>
          <a:off x="14541500" y="65492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152254</xdr:rowOff>
    </xdr:from>
    <xdr:ext cx="469744" cy="259045"/>
    <xdr:sp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357428" y="63244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100906</xdr:rowOff>
    </xdr:from>
    <xdr:to>
      <xdr:col>71</xdr:col>
      <xdr:colOff>177800</xdr:colOff>
      <xdr:row>38</xdr:row>
      <xdr:rowOff>104313</xdr:rowOff>
    </xdr:to>
    <xdr:cxnSp macro="">
      <xdr:nvCxnSpPr>
        <xdr:cNvPr id="535" name="直線コネクタ 534">
          <a:extLst>
            <a:ext uri="{FF2B5EF4-FFF2-40B4-BE49-F238E27FC236}">
              <a16:creationId xmlns:a16="http://schemas.microsoft.com/office/drawing/2014/main" id="{00000000-0008-0000-0600-000017020000}"/>
            </a:ext>
          </a:extLst>
        </xdr:cNvPr>
        <xdr:cNvCxnSpPr/>
      </xdr:nvCxnSpPr>
      <xdr:spPr>
        <a:xfrm>
          <a:off x="12814300" y="6616006"/>
          <a:ext cx="889000" cy="3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161915</xdr:rowOff>
    </xdr:from>
    <xdr:to>
      <xdr:col>72</xdr:col>
      <xdr:colOff>38100</xdr:colOff>
      <xdr:row>38</xdr:row>
      <xdr:rowOff>92065</xdr:rowOff>
    </xdr:to>
    <xdr:sp textlink="">
      <xdr:nvSpPr>
        <xdr:cNvPr id="536" name="フローチャート: 判断 535">
          <a:extLst>
            <a:ext uri="{FF2B5EF4-FFF2-40B4-BE49-F238E27FC236}">
              <a16:creationId xmlns:a16="http://schemas.microsoft.com/office/drawing/2014/main" id="{00000000-0008-0000-0600-000018020000}"/>
            </a:ext>
          </a:extLst>
        </xdr:cNvPr>
        <xdr:cNvSpPr/>
      </xdr:nvSpPr>
      <xdr:spPr>
        <a:xfrm>
          <a:off x="13652500" y="6505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108592</xdr:rowOff>
    </xdr:from>
    <xdr:ext cx="469744" cy="259045"/>
    <xdr:sp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3468428" y="62807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12684</xdr:rowOff>
    </xdr:from>
    <xdr:to>
      <xdr:col>67</xdr:col>
      <xdr:colOff>101600</xdr:colOff>
      <xdr:row>38</xdr:row>
      <xdr:rowOff>114284</xdr:rowOff>
    </xdr:to>
    <xdr:sp textlink="">
      <xdr:nvSpPr>
        <xdr:cNvPr id="538" name="フローチャート: 判断 537">
          <a:extLst>
            <a:ext uri="{FF2B5EF4-FFF2-40B4-BE49-F238E27FC236}">
              <a16:creationId xmlns:a16="http://schemas.microsoft.com/office/drawing/2014/main" id="{00000000-0008-0000-0600-00001A020000}"/>
            </a:ext>
          </a:extLst>
        </xdr:cNvPr>
        <xdr:cNvSpPr/>
      </xdr:nvSpPr>
      <xdr:spPr>
        <a:xfrm>
          <a:off x="12763500" y="6527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130812</xdr:rowOff>
    </xdr:from>
    <xdr:ext cx="469744" cy="259045"/>
    <xdr:sp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2579428" y="63030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59959</xdr:rowOff>
    </xdr:from>
    <xdr:to>
      <xdr:col>85</xdr:col>
      <xdr:colOff>177800</xdr:colOff>
      <xdr:row>38</xdr:row>
      <xdr:rowOff>161559</xdr:rowOff>
    </xdr:to>
    <xdr:sp textlink="">
      <xdr:nvSpPr>
        <xdr:cNvPr id="545" name="楕円 544">
          <a:extLst>
            <a:ext uri="{FF2B5EF4-FFF2-40B4-BE49-F238E27FC236}">
              <a16:creationId xmlns:a16="http://schemas.microsoft.com/office/drawing/2014/main" id="{00000000-0008-0000-0600-000021020000}"/>
            </a:ext>
          </a:extLst>
        </xdr:cNvPr>
        <xdr:cNvSpPr/>
      </xdr:nvSpPr>
      <xdr:spPr>
        <a:xfrm>
          <a:off x="16268700" y="6575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9377</xdr:rowOff>
    </xdr:from>
    <xdr:ext cx="469744" cy="259045"/>
    <xdr:sp textlink="">
      <xdr:nvSpPr>
        <xdr:cNvPr id="546" name="災害復旧事業費該当値テキスト">
          <a:extLst>
            <a:ext uri="{FF2B5EF4-FFF2-40B4-BE49-F238E27FC236}">
              <a16:creationId xmlns:a16="http://schemas.microsoft.com/office/drawing/2014/main" id="{00000000-0008-0000-0600-000022020000}"/>
            </a:ext>
          </a:extLst>
        </xdr:cNvPr>
        <xdr:cNvSpPr txBox="1"/>
      </xdr:nvSpPr>
      <xdr:spPr>
        <a:xfrm>
          <a:off x="16370300" y="6524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88512</xdr:rowOff>
    </xdr:from>
    <xdr:to>
      <xdr:col>81</xdr:col>
      <xdr:colOff>101600</xdr:colOff>
      <xdr:row>39</xdr:row>
      <xdr:rowOff>18662</xdr:rowOff>
    </xdr:to>
    <xdr:sp textlink="">
      <xdr:nvSpPr>
        <xdr:cNvPr id="547" name="楕円 546">
          <a:extLst>
            <a:ext uri="{FF2B5EF4-FFF2-40B4-BE49-F238E27FC236}">
              <a16:creationId xmlns:a16="http://schemas.microsoft.com/office/drawing/2014/main" id="{00000000-0008-0000-0600-000023020000}"/>
            </a:ext>
          </a:extLst>
        </xdr:cNvPr>
        <xdr:cNvSpPr/>
      </xdr:nvSpPr>
      <xdr:spPr>
        <a:xfrm>
          <a:off x="15430500" y="6603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39</xdr:row>
      <xdr:rowOff>9789</xdr:rowOff>
    </xdr:from>
    <xdr:ext cx="313932" cy="259045"/>
    <xdr:sp textlink="">
      <xdr:nvSpPr>
        <xdr:cNvPr id="548" name="テキスト ボックス 547">
          <a:extLst>
            <a:ext uri="{FF2B5EF4-FFF2-40B4-BE49-F238E27FC236}">
              <a16:creationId xmlns:a16="http://schemas.microsoft.com/office/drawing/2014/main" id="{00000000-0008-0000-0600-000024020000}"/>
            </a:ext>
          </a:extLst>
        </xdr:cNvPr>
        <xdr:cNvSpPr txBox="1"/>
      </xdr:nvSpPr>
      <xdr:spPr>
        <a:xfrm>
          <a:off x="15324333" y="669633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74726</xdr:rowOff>
    </xdr:from>
    <xdr:to>
      <xdr:col>76</xdr:col>
      <xdr:colOff>165100</xdr:colOff>
      <xdr:row>39</xdr:row>
      <xdr:rowOff>4876</xdr:rowOff>
    </xdr:to>
    <xdr:sp textlink="">
      <xdr:nvSpPr>
        <xdr:cNvPr id="549" name="楕円 548">
          <a:extLst>
            <a:ext uri="{FF2B5EF4-FFF2-40B4-BE49-F238E27FC236}">
              <a16:creationId xmlns:a16="http://schemas.microsoft.com/office/drawing/2014/main" id="{00000000-0008-0000-0600-000025020000}"/>
            </a:ext>
          </a:extLst>
        </xdr:cNvPr>
        <xdr:cNvSpPr/>
      </xdr:nvSpPr>
      <xdr:spPr>
        <a:xfrm>
          <a:off x="14541500" y="6589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38</xdr:row>
      <xdr:rowOff>167453</xdr:rowOff>
    </xdr:from>
    <xdr:ext cx="378565" cy="259045"/>
    <xdr:sp textlink="">
      <xdr:nvSpPr>
        <xdr:cNvPr id="550" name="テキスト ボックス 549">
          <a:extLst>
            <a:ext uri="{FF2B5EF4-FFF2-40B4-BE49-F238E27FC236}">
              <a16:creationId xmlns:a16="http://schemas.microsoft.com/office/drawing/2014/main" id="{00000000-0008-0000-0600-000026020000}"/>
            </a:ext>
          </a:extLst>
        </xdr:cNvPr>
        <xdr:cNvSpPr txBox="1"/>
      </xdr:nvSpPr>
      <xdr:spPr>
        <a:xfrm>
          <a:off x="14403017" y="66825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53513</xdr:rowOff>
    </xdr:from>
    <xdr:to>
      <xdr:col>72</xdr:col>
      <xdr:colOff>38100</xdr:colOff>
      <xdr:row>38</xdr:row>
      <xdr:rowOff>155113</xdr:rowOff>
    </xdr:to>
    <xdr:sp textlink="">
      <xdr:nvSpPr>
        <xdr:cNvPr id="551" name="楕円 550">
          <a:extLst>
            <a:ext uri="{FF2B5EF4-FFF2-40B4-BE49-F238E27FC236}">
              <a16:creationId xmlns:a16="http://schemas.microsoft.com/office/drawing/2014/main" id="{00000000-0008-0000-0600-000027020000}"/>
            </a:ext>
          </a:extLst>
        </xdr:cNvPr>
        <xdr:cNvSpPr/>
      </xdr:nvSpPr>
      <xdr:spPr>
        <a:xfrm>
          <a:off x="13652500" y="65686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38</xdr:row>
      <xdr:rowOff>146240</xdr:rowOff>
    </xdr:from>
    <xdr:ext cx="469744" cy="259045"/>
    <xdr:sp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3468428" y="6661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50106</xdr:rowOff>
    </xdr:from>
    <xdr:to>
      <xdr:col>67</xdr:col>
      <xdr:colOff>101600</xdr:colOff>
      <xdr:row>38</xdr:row>
      <xdr:rowOff>151706</xdr:rowOff>
    </xdr:to>
    <xdr:sp textlink="">
      <xdr:nvSpPr>
        <xdr:cNvPr id="553" name="楕円 552">
          <a:extLst>
            <a:ext uri="{FF2B5EF4-FFF2-40B4-BE49-F238E27FC236}">
              <a16:creationId xmlns:a16="http://schemas.microsoft.com/office/drawing/2014/main" id="{00000000-0008-0000-0600-000029020000}"/>
            </a:ext>
          </a:extLst>
        </xdr:cNvPr>
        <xdr:cNvSpPr/>
      </xdr:nvSpPr>
      <xdr:spPr>
        <a:xfrm>
          <a:off x="12763500" y="6565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38</xdr:row>
      <xdr:rowOff>142833</xdr:rowOff>
    </xdr:from>
    <xdr:ext cx="469744" cy="259045"/>
    <xdr:sp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579428" y="66579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textlink="">
      <xdr:nvSpPr>
        <xdr:cNvPr id="555" name="正方形/長方形 554">
          <a:extLst>
            <a:ext uri="{FF2B5EF4-FFF2-40B4-BE49-F238E27FC236}">
              <a16:creationId xmlns:a16="http://schemas.microsoft.com/office/drawing/2014/main" id="{00000000-0008-0000-0600-00002B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textlink="">
      <xdr:nvSpPr>
        <xdr:cNvPr id="556" name="正方形/長方形 555">
          <a:extLst>
            <a:ext uri="{FF2B5EF4-FFF2-40B4-BE49-F238E27FC236}">
              <a16:creationId xmlns:a16="http://schemas.microsoft.com/office/drawing/2014/main" id="{00000000-0008-0000-0600-00002C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textlink="">
      <xdr:nvSpPr>
        <xdr:cNvPr id="557" name="正方形/長方形 556">
          <a:extLst>
            <a:ext uri="{FF2B5EF4-FFF2-40B4-BE49-F238E27FC236}">
              <a16:creationId xmlns:a16="http://schemas.microsoft.com/office/drawing/2014/main" id="{00000000-0008-0000-0600-00002D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textlink="">
      <xdr:nvSpPr>
        <xdr:cNvPr id="558" name="正方形/長方形 557">
          <a:extLst>
            <a:ext uri="{FF2B5EF4-FFF2-40B4-BE49-F238E27FC236}">
              <a16:creationId xmlns:a16="http://schemas.microsoft.com/office/drawing/2014/main" id="{00000000-0008-0000-0600-00002E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textlink="">
      <xdr:nvSpPr>
        <xdr:cNvPr id="559" name="正方形/長方形 558">
          <a:extLst>
            <a:ext uri="{FF2B5EF4-FFF2-40B4-BE49-F238E27FC236}">
              <a16:creationId xmlns:a16="http://schemas.microsoft.com/office/drawing/2014/main" id="{00000000-0008-0000-0600-00002F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textlink="">
      <xdr:nvSpPr>
        <xdr:cNvPr id="560" name="正方形/長方形 559">
          <a:extLst>
            <a:ext uri="{FF2B5EF4-FFF2-40B4-BE49-F238E27FC236}">
              <a16:creationId xmlns:a16="http://schemas.microsoft.com/office/drawing/2014/main" id="{00000000-0008-0000-0600-000030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textlink="">
      <xdr:nvSpPr>
        <xdr:cNvPr id="561" name="正方形/長方形 560">
          <a:extLst>
            <a:ext uri="{FF2B5EF4-FFF2-40B4-BE49-F238E27FC236}">
              <a16:creationId xmlns:a16="http://schemas.microsoft.com/office/drawing/2014/main" id="{00000000-0008-0000-0600-000031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textlink="">
      <xdr:nvSpPr>
        <xdr:cNvPr id="562" name="正方形/長方形 561">
          <a:extLst>
            <a:ext uri="{FF2B5EF4-FFF2-40B4-BE49-F238E27FC236}">
              <a16:creationId xmlns:a16="http://schemas.microsoft.com/office/drawing/2014/main" id="{00000000-0008-0000-0600-000032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textlink="">
      <xdr:nvSpPr>
        <xdr:cNvPr id="563" name="テキスト ボックス 562">
          <a:extLst>
            <a:ext uri="{FF2B5EF4-FFF2-40B4-BE49-F238E27FC236}">
              <a16:creationId xmlns:a16="http://schemas.microsoft.com/office/drawing/2014/main" id="{00000000-0008-0000-0600-000033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textlink="">
      <xdr:nvSpPr>
        <xdr:cNvPr id="569" name="失業対策事業費グラフ枠">
          <a:extLst>
            <a:ext uri="{FF2B5EF4-FFF2-40B4-BE49-F238E27FC236}">
              <a16:creationId xmlns:a16="http://schemas.microsoft.com/office/drawing/2014/main" id="{00000000-0008-0000-06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textlink="">
      <xdr:nvSpPr>
        <xdr:cNvPr id="571" name="失業対策事業費最小値テキスト">
          <a:extLst>
            <a:ext uri="{FF2B5EF4-FFF2-40B4-BE49-F238E27FC236}">
              <a16:creationId xmlns:a16="http://schemas.microsoft.com/office/drawing/2014/main" id="{00000000-0008-0000-0600-00003B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textlink="">
      <xdr:nvSpPr>
        <xdr:cNvPr id="573" name="失業対策事業費最大値テキスト">
          <a:extLst>
            <a:ext uri="{FF2B5EF4-FFF2-40B4-BE49-F238E27FC236}">
              <a16:creationId xmlns:a16="http://schemas.microsoft.com/office/drawing/2014/main" id="{00000000-0008-0000-0600-00003D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textlink="">
      <xdr:nvSpPr>
        <xdr:cNvPr id="576" name="失業対策事業費平均値テキスト">
          <a:extLst>
            <a:ext uri="{FF2B5EF4-FFF2-40B4-BE49-F238E27FC236}">
              <a16:creationId xmlns:a16="http://schemas.microsoft.com/office/drawing/2014/main" id="{00000000-0008-0000-0600-000040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8" name="直線コネクタ 577">
          <a:extLst>
            <a:ext uri="{FF2B5EF4-FFF2-40B4-BE49-F238E27FC236}">
              <a16:creationId xmlns:a16="http://schemas.microsoft.com/office/drawing/2014/main" id="{00000000-0008-0000-0600-000042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81" name="直線コネクタ 580">
          <a:extLst>
            <a:ext uri="{FF2B5EF4-FFF2-40B4-BE49-F238E27FC236}">
              <a16:creationId xmlns:a16="http://schemas.microsoft.com/office/drawing/2014/main" id="{00000000-0008-0000-0600-000045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textlink="">
      <xdr:nvSpPr>
        <xdr:cNvPr id="582" name="フローチャート: 判断 581">
          <a:extLst>
            <a:ext uri="{FF2B5EF4-FFF2-40B4-BE49-F238E27FC236}">
              <a16:creationId xmlns:a16="http://schemas.microsoft.com/office/drawing/2014/main" id="{00000000-0008-0000-0600-000046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4" name="直線コネクタ 583">
          <a:extLst>
            <a:ext uri="{FF2B5EF4-FFF2-40B4-BE49-F238E27FC236}">
              <a16:creationId xmlns:a16="http://schemas.microsoft.com/office/drawing/2014/main" id="{00000000-0008-0000-0600-000048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textlink="">
      <xdr:nvSpPr>
        <xdr:cNvPr id="585" name="フローチャート: 判断 584">
          <a:extLst>
            <a:ext uri="{FF2B5EF4-FFF2-40B4-BE49-F238E27FC236}">
              <a16:creationId xmlns:a16="http://schemas.microsoft.com/office/drawing/2014/main" id="{00000000-0008-0000-0600-000049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textlink="">
      <xdr:nvSpPr>
        <xdr:cNvPr id="587" name="フローチャート: 判断 586">
          <a:extLst>
            <a:ext uri="{FF2B5EF4-FFF2-40B4-BE49-F238E27FC236}">
              <a16:creationId xmlns:a16="http://schemas.microsoft.com/office/drawing/2014/main" id="{00000000-0008-0000-0600-00004B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textlink="">
      <xdr:nvSpPr>
        <xdr:cNvPr id="594" name="楕円 593">
          <a:extLst>
            <a:ext uri="{FF2B5EF4-FFF2-40B4-BE49-F238E27FC236}">
              <a16:creationId xmlns:a16="http://schemas.microsoft.com/office/drawing/2014/main" id="{00000000-0008-0000-0600-000052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textlink="">
      <xdr:nvSpPr>
        <xdr:cNvPr id="595" name="失業対策事業費該当値テキスト">
          <a:extLst>
            <a:ext uri="{FF2B5EF4-FFF2-40B4-BE49-F238E27FC236}">
              <a16:creationId xmlns:a16="http://schemas.microsoft.com/office/drawing/2014/main" id="{00000000-0008-0000-0600-000053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textlink="">
      <xdr:nvSpPr>
        <xdr:cNvPr id="596" name="楕円 595">
          <a:extLst>
            <a:ext uri="{FF2B5EF4-FFF2-40B4-BE49-F238E27FC236}">
              <a16:creationId xmlns:a16="http://schemas.microsoft.com/office/drawing/2014/main" id="{00000000-0008-0000-0600-000054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textlink="">
      <xdr:nvSpPr>
        <xdr:cNvPr id="598" name="楕円 597">
          <a:extLst>
            <a:ext uri="{FF2B5EF4-FFF2-40B4-BE49-F238E27FC236}">
              <a16:creationId xmlns:a16="http://schemas.microsoft.com/office/drawing/2014/main" id="{00000000-0008-0000-0600-000056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textlink="">
      <xdr:nvSpPr>
        <xdr:cNvPr id="600" name="楕円 599">
          <a:extLst>
            <a:ext uri="{FF2B5EF4-FFF2-40B4-BE49-F238E27FC236}">
              <a16:creationId xmlns:a16="http://schemas.microsoft.com/office/drawing/2014/main" id="{00000000-0008-0000-0600-000058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textlink="">
      <xdr:nvSpPr>
        <xdr:cNvPr id="602" name="楕円 601">
          <a:extLst>
            <a:ext uri="{FF2B5EF4-FFF2-40B4-BE49-F238E27FC236}">
              <a16:creationId xmlns:a16="http://schemas.microsoft.com/office/drawing/2014/main" id="{00000000-0008-0000-0600-00005A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textlink="">
      <xdr:nvSpPr>
        <xdr:cNvPr id="604" name="正方形/長方形 603">
          <a:extLst>
            <a:ext uri="{FF2B5EF4-FFF2-40B4-BE49-F238E27FC236}">
              <a16:creationId xmlns:a16="http://schemas.microsoft.com/office/drawing/2014/main" id="{00000000-0008-0000-06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textlink="">
      <xdr:nvSpPr>
        <xdr:cNvPr id="605" name="正方形/長方形 604">
          <a:extLst>
            <a:ext uri="{FF2B5EF4-FFF2-40B4-BE49-F238E27FC236}">
              <a16:creationId xmlns:a16="http://schemas.microsoft.com/office/drawing/2014/main" id="{00000000-0008-0000-06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textlink="">
      <xdr:nvSpPr>
        <xdr:cNvPr id="606" name="正方形/長方形 605">
          <a:extLst>
            <a:ext uri="{FF2B5EF4-FFF2-40B4-BE49-F238E27FC236}">
              <a16:creationId xmlns:a16="http://schemas.microsoft.com/office/drawing/2014/main" id="{00000000-0008-0000-06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textlink="">
      <xdr:nvSpPr>
        <xdr:cNvPr id="607" name="正方形/長方形 606">
          <a:extLst>
            <a:ext uri="{FF2B5EF4-FFF2-40B4-BE49-F238E27FC236}">
              <a16:creationId xmlns:a16="http://schemas.microsoft.com/office/drawing/2014/main" id="{00000000-0008-0000-06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textlink="">
      <xdr:nvSpPr>
        <xdr:cNvPr id="608" name="正方形/長方形 607">
          <a:extLst>
            <a:ext uri="{FF2B5EF4-FFF2-40B4-BE49-F238E27FC236}">
              <a16:creationId xmlns:a16="http://schemas.microsoft.com/office/drawing/2014/main" id="{00000000-0008-0000-06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textlink="">
      <xdr:nvSpPr>
        <xdr:cNvPr id="609" name="正方形/長方形 608">
          <a:extLst>
            <a:ext uri="{FF2B5EF4-FFF2-40B4-BE49-F238E27FC236}">
              <a16:creationId xmlns:a16="http://schemas.microsoft.com/office/drawing/2014/main" id="{00000000-0008-0000-06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textlink="">
      <xdr:nvSpPr>
        <xdr:cNvPr id="610" name="正方形/長方形 609">
          <a:extLst>
            <a:ext uri="{FF2B5EF4-FFF2-40B4-BE49-F238E27FC236}">
              <a16:creationId xmlns:a16="http://schemas.microsoft.com/office/drawing/2014/main" id="{00000000-0008-0000-06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textlink="">
      <xdr:nvSpPr>
        <xdr:cNvPr id="611" name="正方形/長方形 610">
          <a:extLst>
            <a:ext uri="{FF2B5EF4-FFF2-40B4-BE49-F238E27FC236}">
              <a16:creationId xmlns:a16="http://schemas.microsoft.com/office/drawing/2014/main" id="{00000000-0008-0000-06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textlink="">
      <xdr:nvSpPr>
        <xdr:cNvPr id="628" name="公債費グラフ枠">
          <a:extLst>
            <a:ext uri="{FF2B5EF4-FFF2-40B4-BE49-F238E27FC236}">
              <a16:creationId xmlns:a16="http://schemas.microsoft.com/office/drawing/2014/main" id="{00000000-0008-0000-0600-00007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69</xdr:row>
      <xdr:rowOff>84803</xdr:rowOff>
    </xdr:from>
    <xdr:to>
      <xdr:col>85</xdr:col>
      <xdr:colOff>126364</xdr:colOff>
      <xdr:row>78</xdr:row>
      <xdr:rowOff>87089</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flipV="1">
          <a:off x="16317595" y="11914853"/>
          <a:ext cx="1269" cy="15453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90916</xdr:rowOff>
    </xdr:from>
    <xdr:ext cx="534377" cy="259045"/>
    <xdr:sp textlink="">
      <xdr:nvSpPr>
        <xdr:cNvPr id="630" name="公債費最小値テキスト">
          <a:extLst>
            <a:ext uri="{FF2B5EF4-FFF2-40B4-BE49-F238E27FC236}">
              <a16:creationId xmlns:a16="http://schemas.microsoft.com/office/drawing/2014/main" id="{00000000-0008-0000-0600-000076020000}"/>
            </a:ext>
          </a:extLst>
        </xdr:cNvPr>
        <xdr:cNvSpPr txBox="1"/>
      </xdr:nvSpPr>
      <xdr:spPr>
        <a:xfrm>
          <a:off x="16370300" y="134640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87089</xdr:rowOff>
    </xdr:from>
    <xdr:to>
      <xdr:col>86</xdr:col>
      <xdr:colOff>25400</xdr:colOff>
      <xdr:row>78</xdr:row>
      <xdr:rowOff>87089</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a:off x="16230600" y="134601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31480</xdr:rowOff>
    </xdr:from>
    <xdr:ext cx="599010" cy="259045"/>
    <xdr:sp textlink="">
      <xdr:nvSpPr>
        <xdr:cNvPr id="632" name="公債費最大値テキスト">
          <a:extLst>
            <a:ext uri="{FF2B5EF4-FFF2-40B4-BE49-F238E27FC236}">
              <a16:creationId xmlns:a16="http://schemas.microsoft.com/office/drawing/2014/main" id="{00000000-0008-0000-0600-000078020000}"/>
            </a:ext>
          </a:extLst>
        </xdr:cNvPr>
        <xdr:cNvSpPr txBox="1"/>
      </xdr:nvSpPr>
      <xdr:spPr>
        <a:xfrm>
          <a:off x="16370300" y="116900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105,862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69</xdr:row>
      <xdr:rowOff>84803</xdr:rowOff>
    </xdr:from>
    <xdr:to>
      <xdr:col>86</xdr:col>
      <xdr:colOff>25400</xdr:colOff>
      <xdr:row>69</xdr:row>
      <xdr:rowOff>84803</xdr:rowOff>
    </xdr:to>
    <xdr:cxnSp macro="">
      <xdr:nvCxnSpPr>
        <xdr:cNvPr id="633" name="直線コネクタ 632">
          <a:extLst>
            <a:ext uri="{FF2B5EF4-FFF2-40B4-BE49-F238E27FC236}">
              <a16:creationId xmlns:a16="http://schemas.microsoft.com/office/drawing/2014/main" id="{00000000-0008-0000-0600-000079020000}"/>
            </a:ext>
          </a:extLst>
        </xdr:cNvPr>
        <xdr:cNvCxnSpPr/>
      </xdr:nvCxnSpPr>
      <xdr:spPr>
        <a:xfrm>
          <a:off x="16230600" y="119148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75</xdr:row>
      <xdr:rowOff>97899</xdr:rowOff>
    </xdr:from>
    <xdr:to>
      <xdr:col>85</xdr:col>
      <xdr:colOff>127000</xdr:colOff>
      <xdr:row>75</xdr:row>
      <xdr:rowOff>105051</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flipV="1">
          <a:off x="15481300" y="12956649"/>
          <a:ext cx="838200" cy="7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28370</xdr:rowOff>
    </xdr:from>
    <xdr:ext cx="534377" cy="259045"/>
    <xdr:sp textlink="">
      <xdr:nvSpPr>
        <xdr:cNvPr id="635" name="公債費平均値テキスト">
          <a:extLst>
            <a:ext uri="{FF2B5EF4-FFF2-40B4-BE49-F238E27FC236}">
              <a16:creationId xmlns:a16="http://schemas.microsoft.com/office/drawing/2014/main" id="{00000000-0008-0000-0600-00007B020000}"/>
            </a:ext>
          </a:extLst>
        </xdr:cNvPr>
        <xdr:cNvSpPr txBox="1"/>
      </xdr:nvSpPr>
      <xdr:spPr>
        <a:xfrm>
          <a:off x="16370300" y="127156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5493</xdr:rowOff>
    </xdr:from>
    <xdr:to>
      <xdr:col>85</xdr:col>
      <xdr:colOff>177800</xdr:colOff>
      <xdr:row>75</xdr:row>
      <xdr:rowOff>107093</xdr:rowOff>
    </xdr:to>
    <xdr:sp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6268700" y="12864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75</xdr:row>
      <xdr:rowOff>105051</xdr:rowOff>
    </xdr:from>
    <xdr:to>
      <xdr:col>81</xdr:col>
      <xdr:colOff>50800</xdr:colOff>
      <xdr:row>75</xdr:row>
      <xdr:rowOff>105981</xdr:rowOff>
    </xdr:to>
    <xdr:cxnSp macro="">
      <xdr:nvCxnSpPr>
        <xdr:cNvPr id="637" name="直線コネクタ 636">
          <a:extLst>
            <a:ext uri="{FF2B5EF4-FFF2-40B4-BE49-F238E27FC236}">
              <a16:creationId xmlns:a16="http://schemas.microsoft.com/office/drawing/2014/main" id="{00000000-0008-0000-0600-00007D020000}"/>
            </a:ext>
          </a:extLst>
        </xdr:cNvPr>
        <xdr:cNvCxnSpPr/>
      </xdr:nvCxnSpPr>
      <xdr:spPr>
        <a:xfrm flipV="1">
          <a:off x="14592300" y="12963801"/>
          <a:ext cx="889000" cy="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28403</xdr:rowOff>
    </xdr:from>
    <xdr:to>
      <xdr:col>81</xdr:col>
      <xdr:colOff>101600</xdr:colOff>
      <xdr:row>75</xdr:row>
      <xdr:rowOff>130003</xdr:rowOff>
    </xdr:to>
    <xdr:sp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5430500" y="12887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146530</xdr:rowOff>
    </xdr:from>
    <xdr:ext cx="534377" cy="259045"/>
    <xdr:sp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5214111" y="12662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75</xdr:row>
      <xdr:rowOff>105981</xdr:rowOff>
    </xdr:from>
    <xdr:to>
      <xdr:col>76</xdr:col>
      <xdr:colOff>114300</xdr:colOff>
      <xdr:row>75</xdr:row>
      <xdr:rowOff>126082</xdr:rowOff>
    </xdr:to>
    <xdr:cxnSp macro="">
      <xdr:nvCxnSpPr>
        <xdr:cNvPr id="640" name="直線コネクタ 639">
          <a:extLst>
            <a:ext uri="{FF2B5EF4-FFF2-40B4-BE49-F238E27FC236}">
              <a16:creationId xmlns:a16="http://schemas.microsoft.com/office/drawing/2014/main" id="{00000000-0008-0000-0600-000080020000}"/>
            </a:ext>
          </a:extLst>
        </xdr:cNvPr>
        <xdr:cNvCxnSpPr/>
      </xdr:nvCxnSpPr>
      <xdr:spPr>
        <a:xfrm flipV="1">
          <a:off x="13703300" y="12964731"/>
          <a:ext cx="889000" cy="20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23880</xdr:rowOff>
    </xdr:from>
    <xdr:to>
      <xdr:col>76</xdr:col>
      <xdr:colOff>165100</xdr:colOff>
      <xdr:row>75</xdr:row>
      <xdr:rowOff>125480</xdr:rowOff>
    </xdr:to>
    <xdr:sp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4541500" y="12882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142007</xdr:rowOff>
    </xdr:from>
    <xdr:ext cx="534377" cy="259045"/>
    <xdr:sp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325111" y="1265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75</xdr:row>
      <xdr:rowOff>126082</xdr:rowOff>
    </xdr:from>
    <xdr:to>
      <xdr:col>71</xdr:col>
      <xdr:colOff>177800</xdr:colOff>
      <xdr:row>75</xdr:row>
      <xdr:rowOff>132303</xdr:rowOff>
    </xdr:to>
    <xdr:cxnSp macro="">
      <xdr:nvCxnSpPr>
        <xdr:cNvPr id="643" name="直線コネクタ 642">
          <a:extLst>
            <a:ext uri="{FF2B5EF4-FFF2-40B4-BE49-F238E27FC236}">
              <a16:creationId xmlns:a16="http://schemas.microsoft.com/office/drawing/2014/main" id="{00000000-0008-0000-0600-000083020000}"/>
            </a:ext>
          </a:extLst>
        </xdr:cNvPr>
        <xdr:cNvCxnSpPr/>
      </xdr:nvCxnSpPr>
      <xdr:spPr>
        <a:xfrm flipV="1">
          <a:off x="12814300" y="12984832"/>
          <a:ext cx="889000" cy="62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85553</xdr:rowOff>
    </xdr:from>
    <xdr:to>
      <xdr:col>72</xdr:col>
      <xdr:colOff>38100</xdr:colOff>
      <xdr:row>76</xdr:row>
      <xdr:rowOff>15703</xdr:rowOff>
    </xdr:to>
    <xdr:sp textlink="">
      <xdr:nvSpPr>
        <xdr:cNvPr id="644" name="フローチャート: 判断 643">
          <a:extLst>
            <a:ext uri="{FF2B5EF4-FFF2-40B4-BE49-F238E27FC236}">
              <a16:creationId xmlns:a16="http://schemas.microsoft.com/office/drawing/2014/main" id="{00000000-0008-0000-0600-000084020000}"/>
            </a:ext>
          </a:extLst>
        </xdr:cNvPr>
        <xdr:cNvSpPr/>
      </xdr:nvSpPr>
      <xdr:spPr>
        <a:xfrm>
          <a:off x="13652500" y="12944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6830</xdr:rowOff>
    </xdr:from>
    <xdr:ext cx="534377" cy="259045"/>
    <xdr:sp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436111" y="13037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74906</xdr:rowOff>
    </xdr:from>
    <xdr:to>
      <xdr:col>67</xdr:col>
      <xdr:colOff>101600</xdr:colOff>
      <xdr:row>76</xdr:row>
      <xdr:rowOff>5057</xdr:rowOff>
    </xdr:to>
    <xdr:sp textlink="">
      <xdr:nvSpPr>
        <xdr:cNvPr id="646" name="フローチャート: 判断 645">
          <a:extLst>
            <a:ext uri="{FF2B5EF4-FFF2-40B4-BE49-F238E27FC236}">
              <a16:creationId xmlns:a16="http://schemas.microsoft.com/office/drawing/2014/main" id="{00000000-0008-0000-0600-000086020000}"/>
            </a:ext>
          </a:extLst>
        </xdr:cNvPr>
        <xdr:cNvSpPr/>
      </xdr:nvSpPr>
      <xdr:spPr>
        <a:xfrm>
          <a:off x="12763500" y="1293365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21583</xdr:rowOff>
    </xdr:from>
    <xdr:ext cx="534377" cy="259045"/>
    <xdr:sp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547111" y="12708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47099</xdr:rowOff>
    </xdr:from>
    <xdr:to>
      <xdr:col>85</xdr:col>
      <xdr:colOff>177800</xdr:colOff>
      <xdr:row>75</xdr:row>
      <xdr:rowOff>148698</xdr:rowOff>
    </xdr:to>
    <xdr:sp textlink="">
      <xdr:nvSpPr>
        <xdr:cNvPr id="653" name="楕円 652">
          <a:extLst>
            <a:ext uri="{FF2B5EF4-FFF2-40B4-BE49-F238E27FC236}">
              <a16:creationId xmlns:a16="http://schemas.microsoft.com/office/drawing/2014/main" id="{00000000-0008-0000-0600-00008D020000}"/>
            </a:ext>
          </a:extLst>
        </xdr:cNvPr>
        <xdr:cNvSpPr/>
      </xdr:nvSpPr>
      <xdr:spPr>
        <a:xfrm>
          <a:off x="16268700" y="1290584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25526</xdr:rowOff>
    </xdr:from>
    <xdr:ext cx="534377" cy="259045"/>
    <xdr:sp textlink="">
      <xdr:nvSpPr>
        <xdr:cNvPr id="654" name="公債費該当値テキスト">
          <a:extLst>
            <a:ext uri="{FF2B5EF4-FFF2-40B4-BE49-F238E27FC236}">
              <a16:creationId xmlns:a16="http://schemas.microsoft.com/office/drawing/2014/main" id="{00000000-0008-0000-0600-00008E020000}"/>
            </a:ext>
          </a:extLst>
        </xdr:cNvPr>
        <xdr:cNvSpPr txBox="1"/>
      </xdr:nvSpPr>
      <xdr:spPr>
        <a:xfrm>
          <a:off x="16370300" y="12884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75</xdr:row>
      <xdr:rowOff>54251</xdr:rowOff>
    </xdr:from>
    <xdr:to>
      <xdr:col>81</xdr:col>
      <xdr:colOff>101600</xdr:colOff>
      <xdr:row>75</xdr:row>
      <xdr:rowOff>155851</xdr:rowOff>
    </xdr:to>
    <xdr:sp textlink="">
      <xdr:nvSpPr>
        <xdr:cNvPr id="655" name="楕円 654">
          <a:extLst>
            <a:ext uri="{FF2B5EF4-FFF2-40B4-BE49-F238E27FC236}">
              <a16:creationId xmlns:a16="http://schemas.microsoft.com/office/drawing/2014/main" id="{00000000-0008-0000-0600-00008F020000}"/>
            </a:ext>
          </a:extLst>
        </xdr:cNvPr>
        <xdr:cNvSpPr/>
      </xdr:nvSpPr>
      <xdr:spPr>
        <a:xfrm>
          <a:off x="15430500" y="12913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146978</xdr:rowOff>
    </xdr:from>
    <xdr:ext cx="534377" cy="259045"/>
    <xdr:sp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5214111" y="13005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75</xdr:row>
      <xdr:rowOff>55181</xdr:rowOff>
    </xdr:from>
    <xdr:to>
      <xdr:col>76</xdr:col>
      <xdr:colOff>165100</xdr:colOff>
      <xdr:row>75</xdr:row>
      <xdr:rowOff>156781</xdr:rowOff>
    </xdr:to>
    <xdr:sp textlink="">
      <xdr:nvSpPr>
        <xdr:cNvPr id="657" name="楕円 656">
          <a:extLst>
            <a:ext uri="{FF2B5EF4-FFF2-40B4-BE49-F238E27FC236}">
              <a16:creationId xmlns:a16="http://schemas.microsoft.com/office/drawing/2014/main" id="{00000000-0008-0000-0600-000091020000}"/>
            </a:ext>
          </a:extLst>
        </xdr:cNvPr>
        <xdr:cNvSpPr/>
      </xdr:nvSpPr>
      <xdr:spPr>
        <a:xfrm>
          <a:off x="14541500" y="12913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147908</xdr:rowOff>
    </xdr:from>
    <xdr:ext cx="534377" cy="259045"/>
    <xdr:sp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4325111" y="13006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75</xdr:row>
      <xdr:rowOff>75282</xdr:rowOff>
    </xdr:from>
    <xdr:to>
      <xdr:col>72</xdr:col>
      <xdr:colOff>38100</xdr:colOff>
      <xdr:row>76</xdr:row>
      <xdr:rowOff>5432</xdr:rowOff>
    </xdr:to>
    <xdr:sp textlink="">
      <xdr:nvSpPr>
        <xdr:cNvPr id="659" name="楕円 658">
          <a:extLst>
            <a:ext uri="{FF2B5EF4-FFF2-40B4-BE49-F238E27FC236}">
              <a16:creationId xmlns:a16="http://schemas.microsoft.com/office/drawing/2014/main" id="{00000000-0008-0000-0600-000093020000}"/>
            </a:ext>
          </a:extLst>
        </xdr:cNvPr>
        <xdr:cNvSpPr/>
      </xdr:nvSpPr>
      <xdr:spPr>
        <a:xfrm>
          <a:off x="13652500" y="129340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21959</xdr:rowOff>
    </xdr:from>
    <xdr:ext cx="534377" cy="259045"/>
    <xdr:sp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3436111" y="12709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40,334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81503</xdr:rowOff>
    </xdr:from>
    <xdr:to>
      <xdr:col>67</xdr:col>
      <xdr:colOff>101600</xdr:colOff>
      <xdr:row>76</xdr:row>
      <xdr:rowOff>11652</xdr:rowOff>
    </xdr:to>
    <xdr:sp textlink="">
      <xdr:nvSpPr>
        <xdr:cNvPr id="661" name="楕円 660">
          <a:extLst>
            <a:ext uri="{FF2B5EF4-FFF2-40B4-BE49-F238E27FC236}">
              <a16:creationId xmlns:a16="http://schemas.microsoft.com/office/drawing/2014/main" id="{00000000-0008-0000-0600-000095020000}"/>
            </a:ext>
          </a:extLst>
        </xdr:cNvPr>
        <xdr:cNvSpPr/>
      </xdr:nvSpPr>
      <xdr:spPr>
        <a:xfrm>
          <a:off x="12763500" y="12940253"/>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2781</xdr:rowOff>
    </xdr:from>
    <xdr:ext cx="534377" cy="259045"/>
    <xdr:sp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547111" y="13032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textlink="">
      <xdr:nvSpPr>
        <xdr:cNvPr id="663" name="正方形/長方形 662">
          <a:extLst>
            <a:ext uri="{FF2B5EF4-FFF2-40B4-BE49-F238E27FC236}">
              <a16:creationId xmlns:a16="http://schemas.microsoft.com/office/drawing/2014/main" id="{00000000-0008-0000-0600-00009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textlink="">
      <xdr:nvSpPr>
        <xdr:cNvPr id="664" name="正方形/長方形 663">
          <a:extLst>
            <a:ext uri="{FF2B5EF4-FFF2-40B4-BE49-F238E27FC236}">
              <a16:creationId xmlns:a16="http://schemas.microsoft.com/office/drawing/2014/main" id="{00000000-0008-0000-0600-00009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textlink="">
      <xdr:nvSpPr>
        <xdr:cNvPr id="665" name="正方形/長方形 664">
          <a:extLst>
            <a:ext uri="{FF2B5EF4-FFF2-40B4-BE49-F238E27FC236}">
              <a16:creationId xmlns:a16="http://schemas.microsoft.com/office/drawing/2014/main" id="{00000000-0008-0000-0600-00009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textlink="">
      <xdr:nvSpPr>
        <xdr:cNvPr id="666" name="正方形/長方形 665">
          <a:extLst>
            <a:ext uri="{FF2B5EF4-FFF2-40B4-BE49-F238E27FC236}">
              <a16:creationId xmlns:a16="http://schemas.microsoft.com/office/drawing/2014/main" id="{00000000-0008-0000-0600-00009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textlink="">
      <xdr:nvSpPr>
        <xdr:cNvPr id="667" name="正方形/長方形 666">
          <a:extLst>
            <a:ext uri="{FF2B5EF4-FFF2-40B4-BE49-F238E27FC236}">
              <a16:creationId xmlns:a16="http://schemas.microsoft.com/office/drawing/2014/main" id="{00000000-0008-0000-0600-00009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textlink="">
      <xdr:nvSpPr>
        <xdr:cNvPr id="668" name="正方形/長方形 667">
          <a:extLst>
            <a:ext uri="{FF2B5EF4-FFF2-40B4-BE49-F238E27FC236}">
              <a16:creationId xmlns:a16="http://schemas.microsoft.com/office/drawing/2014/main" id="{00000000-0008-0000-0600-00009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textlink="">
      <xdr:nvSpPr>
        <xdr:cNvPr id="669" name="正方形/長方形 668">
          <a:extLst>
            <a:ext uri="{FF2B5EF4-FFF2-40B4-BE49-F238E27FC236}">
              <a16:creationId xmlns:a16="http://schemas.microsoft.com/office/drawing/2014/main" id="{00000000-0008-0000-0600-00009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18,015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textlink="">
      <xdr:nvSpPr>
        <xdr:cNvPr id="670" name="正方形/長方形 669">
          <a:extLst>
            <a:ext uri="{FF2B5EF4-FFF2-40B4-BE49-F238E27FC236}">
              <a16:creationId xmlns:a16="http://schemas.microsoft.com/office/drawing/2014/main" id="{00000000-0008-0000-0600-00009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95</xdr:row>
      <xdr:rowOff>54627</xdr:rowOff>
    </xdr:from>
    <xdr:ext cx="531299" cy="259045"/>
    <xdr:sp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914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textlink="">
      <xdr:nvSpPr>
        <xdr:cNvPr id="683" name="積立金グラフ枠">
          <a:extLst>
            <a:ext uri="{FF2B5EF4-FFF2-40B4-BE49-F238E27FC236}">
              <a16:creationId xmlns:a16="http://schemas.microsoft.com/office/drawing/2014/main" id="{00000000-0008-0000-06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79697</xdr:rowOff>
    </xdr:from>
    <xdr:to>
      <xdr:col>85</xdr:col>
      <xdr:colOff>126364</xdr:colOff>
      <xdr:row>98</xdr:row>
      <xdr:rowOff>127054</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6317595" y="15510197"/>
          <a:ext cx="1269" cy="14189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130881</xdr:rowOff>
    </xdr:from>
    <xdr:ext cx="469744" cy="259045"/>
    <xdr:sp textlink="">
      <xdr:nvSpPr>
        <xdr:cNvPr id="685" name="積立金最小値テキスト">
          <a:extLst>
            <a:ext uri="{FF2B5EF4-FFF2-40B4-BE49-F238E27FC236}">
              <a16:creationId xmlns:a16="http://schemas.microsoft.com/office/drawing/2014/main" id="{00000000-0008-0000-0600-0000AD020000}"/>
            </a:ext>
          </a:extLst>
        </xdr:cNvPr>
        <xdr:cNvSpPr txBox="1"/>
      </xdr:nvSpPr>
      <xdr:spPr>
        <a:xfrm>
          <a:off x="16370300" y="16932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127054</xdr:rowOff>
    </xdr:from>
    <xdr:to>
      <xdr:col>86</xdr:col>
      <xdr:colOff>25400</xdr:colOff>
      <xdr:row>98</xdr:row>
      <xdr:rowOff>127054</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69291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26374</xdr:rowOff>
    </xdr:from>
    <xdr:ext cx="599010" cy="259045"/>
    <xdr:sp textlink="">
      <xdr:nvSpPr>
        <xdr:cNvPr id="687" name="積立金最大値テキスト">
          <a:extLst>
            <a:ext uri="{FF2B5EF4-FFF2-40B4-BE49-F238E27FC236}">
              <a16:creationId xmlns:a16="http://schemas.microsoft.com/office/drawing/2014/main" id="{00000000-0008-0000-0600-0000AF020000}"/>
            </a:ext>
          </a:extLst>
        </xdr:cNvPr>
        <xdr:cNvSpPr txBox="1"/>
      </xdr:nvSpPr>
      <xdr:spPr>
        <a:xfrm>
          <a:off x="16370300" y="152854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156,562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79697</xdr:rowOff>
    </xdr:from>
    <xdr:to>
      <xdr:col>86</xdr:col>
      <xdr:colOff>25400</xdr:colOff>
      <xdr:row>90</xdr:row>
      <xdr:rowOff>79697</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6230600" y="15510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151597</xdr:rowOff>
    </xdr:from>
    <xdr:to>
      <xdr:col>85</xdr:col>
      <xdr:colOff>127000</xdr:colOff>
      <xdr:row>97</xdr:row>
      <xdr:rowOff>162286</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a:off x="15481300" y="16782247"/>
          <a:ext cx="838200" cy="10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62382</xdr:rowOff>
    </xdr:from>
    <xdr:ext cx="534377" cy="259045"/>
    <xdr:sp textlink="">
      <xdr:nvSpPr>
        <xdr:cNvPr id="690" name="積立金平均値テキスト">
          <a:extLst>
            <a:ext uri="{FF2B5EF4-FFF2-40B4-BE49-F238E27FC236}">
              <a16:creationId xmlns:a16="http://schemas.microsoft.com/office/drawing/2014/main" id="{00000000-0008-0000-0600-0000B2020000}"/>
            </a:ext>
          </a:extLst>
        </xdr:cNvPr>
        <xdr:cNvSpPr txBox="1"/>
      </xdr:nvSpPr>
      <xdr:spPr>
        <a:xfrm>
          <a:off x="16370300" y="1652158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39505</xdr:rowOff>
    </xdr:from>
    <xdr:to>
      <xdr:col>85</xdr:col>
      <xdr:colOff>177800</xdr:colOff>
      <xdr:row>97</xdr:row>
      <xdr:rowOff>141105</xdr:rowOff>
    </xdr:to>
    <xdr:sp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6268700" y="16670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76095</xdr:rowOff>
    </xdr:from>
    <xdr:to>
      <xdr:col>81</xdr:col>
      <xdr:colOff>50800</xdr:colOff>
      <xdr:row>97</xdr:row>
      <xdr:rowOff>151597</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a:off x="14592300" y="16706745"/>
          <a:ext cx="889000" cy="755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27251</xdr:rowOff>
    </xdr:from>
    <xdr:to>
      <xdr:col>81</xdr:col>
      <xdr:colOff>101600</xdr:colOff>
      <xdr:row>97</xdr:row>
      <xdr:rowOff>128851</xdr:rowOff>
    </xdr:to>
    <xdr:sp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5430500" y="16657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145378</xdr:rowOff>
    </xdr:from>
    <xdr:ext cx="534377" cy="259045"/>
    <xdr:sp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214111" y="164331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76095</xdr:rowOff>
    </xdr:from>
    <xdr:to>
      <xdr:col>76</xdr:col>
      <xdr:colOff>114300</xdr:colOff>
      <xdr:row>98</xdr:row>
      <xdr:rowOff>74202</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flipV="1">
          <a:off x="13703300" y="16706745"/>
          <a:ext cx="889000" cy="1695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18903</xdr:rowOff>
    </xdr:from>
    <xdr:to>
      <xdr:col>76</xdr:col>
      <xdr:colOff>165100</xdr:colOff>
      <xdr:row>97</xdr:row>
      <xdr:rowOff>120503</xdr:rowOff>
    </xdr:to>
    <xdr:sp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4541500" y="16649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137030</xdr:rowOff>
    </xdr:from>
    <xdr:ext cx="534377" cy="259045"/>
    <xdr:sp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325111" y="16424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73068</xdr:rowOff>
    </xdr:from>
    <xdr:to>
      <xdr:col>71</xdr:col>
      <xdr:colOff>177800</xdr:colOff>
      <xdr:row>98</xdr:row>
      <xdr:rowOff>74202</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a:off x="12814300" y="16875168"/>
          <a:ext cx="889000" cy="1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106886</xdr:rowOff>
    </xdr:from>
    <xdr:to>
      <xdr:col>72</xdr:col>
      <xdr:colOff>38100</xdr:colOff>
      <xdr:row>98</xdr:row>
      <xdr:rowOff>37036</xdr:rowOff>
    </xdr:to>
    <xdr:sp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3652500" y="16737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53563</xdr:rowOff>
    </xdr:from>
    <xdr:ext cx="534377" cy="259045"/>
    <xdr:sp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436111" y="165127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135150</xdr:rowOff>
    </xdr:from>
    <xdr:to>
      <xdr:col>67</xdr:col>
      <xdr:colOff>101600</xdr:colOff>
      <xdr:row>98</xdr:row>
      <xdr:rowOff>65300</xdr:rowOff>
    </xdr:to>
    <xdr:sp textlink="">
      <xdr:nvSpPr>
        <xdr:cNvPr id="701" name="フローチャート: 判断 700">
          <a:extLst>
            <a:ext uri="{FF2B5EF4-FFF2-40B4-BE49-F238E27FC236}">
              <a16:creationId xmlns:a16="http://schemas.microsoft.com/office/drawing/2014/main" id="{00000000-0008-0000-0600-0000BD020000}"/>
            </a:ext>
          </a:extLst>
        </xdr:cNvPr>
        <xdr:cNvSpPr/>
      </xdr:nvSpPr>
      <xdr:spPr>
        <a:xfrm>
          <a:off x="12763500" y="16765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81827</xdr:rowOff>
    </xdr:from>
    <xdr:ext cx="534377" cy="259045"/>
    <xdr:sp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547111" y="16541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111486</xdr:rowOff>
    </xdr:from>
    <xdr:to>
      <xdr:col>85</xdr:col>
      <xdr:colOff>177800</xdr:colOff>
      <xdr:row>98</xdr:row>
      <xdr:rowOff>41636</xdr:rowOff>
    </xdr:to>
    <xdr:sp textlink="">
      <xdr:nvSpPr>
        <xdr:cNvPr id="708" name="楕円 707">
          <a:extLst>
            <a:ext uri="{FF2B5EF4-FFF2-40B4-BE49-F238E27FC236}">
              <a16:creationId xmlns:a16="http://schemas.microsoft.com/office/drawing/2014/main" id="{00000000-0008-0000-0600-0000C4020000}"/>
            </a:ext>
          </a:extLst>
        </xdr:cNvPr>
        <xdr:cNvSpPr/>
      </xdr:nvSpPr>
      <xdr:spPr>
        <a:xfrm>
          <a:off x="16268700" y="16742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89913</xdr:rowOff>
    </xdr:from>
    <xdr:ext cx="534377" cy="259045"/>
    <xdr:sp textlink="">
      <xdr:nvSpPr>
        <xdr:cNvPr id="709" name="積立金該当値テキスト">
          <a:extLst>
            <a:ext uri="{FF2B5EF4-FFF2-40B4-BE49-F238E27FC236}">
              <a16:creationId xmlns:a16="http://schemas.microsoft.com/office/drawing/2014/main" id="{00000000-0008-0000-0600-0000C5020000}"/>
            </a:ext>
          </a:extLst>
        </xdr:cNvPr>
        <xdr:cNvSpPr txBox="1"/>
      </xdr:nvSpPr>
      <xdr:spPr>
        <a:xfrm>
          <a:off x="16370300" y="167205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100797</xdr:rowOff>
    </xdr:from>
    <xdr:to>
      <xdr:col>81</xdr:col>
      <xdr:colOff>101600</xdr:colOff>
      <xdr:row>98</xdr:row>
      <xdr:rowOff>30947</xdr:rowOff>
    </xdr:to>
    <xdr:sp textlink="">
      <xdr:nvSpPr>
        <xdr:cNvPr id="710" name="楕円 709">
          <a:extLst>
            <a:ext uri="{FF2B5EF4-FFF2-40B4-BE49-F238E27FC236}">
              <a16:creationId xmlns:a16="http://schemas.microsoft.com/office/drawing/2014/main" id="{00000000-0008-0000-0600-0000C6020000}"/>
            </a:ext>
          </a:extLst>
        </xdr:cNvPr>
        <xdr:cNvSpPr/>
      </xdr:nvSpPr>
      <xdr:spPr>
        <a:xfrm>
          <a:off x="15430500" y="167314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22074</xdr:rowOff>
    </xdr:from>
    <xdr:ext cx="534377" cy="259045"/>
    <xdr:sp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5214111" y="168241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25295</xdr:rowOff>
    </xdr:from>
    <xdr:to>
      <xdr:col>76</xdr:col>
      <xdr:colOff>165100</xdr:colOff>
      <xdr:row>97</xdr:row>
      <xdr:rowOff>126895</xdr:rowOff>
    </xdr:to>
    <xdr:sp textlink="">
      <xdr:nvSpPr>
        <xdr:cNvPr id="712" name="楕円 711">
          <a:extLst>
            <a:ext uri="{FF2B5EF4-FFF2-40B4-BE49-F238E27FC236}">
              <a16:creationId xmlns:a16="http://schemas.microsoft.com/office/drawing/2014/main" id="{00000000-0008-0000-0600-0000C8020000}"/>
            </a:ext>
          </a:extLst>
        </xdr:cNvPr>
        <xdr:cNvSpPr/>
      </xdr:nvSpPr>
      <xdr:spPr>
        <a:xfrm>
          <a:off x="14541500" y="16655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118022</xdr:rowOff>
    </xdr:from>
    <xdr:ext cx="534377" cy="259045"/>
    <xdr:sp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4325111" y="167486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23402</xdr:rowOff>
    </xdr:from>
    <xdr:to>
      <xdr:col>72</xdr:col>
      <xdr:colOff>38100</xdr:colOff>
      <xdr:row>98</xdr:row>
      <xdr:rowOff>125002</xdr:rowOff>
    </xdr:to>
    <xdr:sp textlink="">
      <xdr:nvSpPr>
        <xdr:cNvPr id="714" name="楕円 713">
          <a:extLst>
            <a:ext uri="{FF2B5EF4-FFF2-40B4-BE49-F238E27FC236}">
              <a16:creationId xmlns:a16="http://schemas.microsoft.com/office/drawing/2014/main" id="{00000000-0008-0000-0600-0000CA020000}"/>
            </a:ext>
          </a:extLst>
        </xdr:cNvPr>
        <xdr:cNvSpPr/>
      </xdr:nvSpPr>
      <xdr:spPr>
        <a:xfrm>
          <a:off x="13652500" y="16825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98</xdr:row>
      <xdr:rowOff>116129</xdr:rowOff>
    </xdr:from>
    <xdr:ext cx="469744" cy="259045"/>
    <xdr:sp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3468428" y="169182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22268</xdr:rowOff>
    </xdr:from>
    <xdr:to>
      <xdr:col>67</xdr:col>
      <xdr:colOff>101600</xdr:colOff>
      <xdr:row>98</xdr:row>
      <xdr:rowOff>123868</xdr:rowOff>
    </xdr:to>
    <xdr:sp textlink="">
      <xdr:nvSpPr>
        <xdr:cNvPr id="716" name="楕円 715">
          <a:extLst>
            <a:ext uri="{FF2B5EF4-FFF2-40B4-BE49-F238E27FC236}">
              <a16:creationId xmlns:a16="http://schemas.microsoft.com/office/drawing/2014/main" id="{00000000-0008-0000-0600-0000CC020000}"/>
            </a:ext>
          </a:extLst>
        </xdr:cNvPr>
        <xdr:cNvSpPr/>
      </xdr:nvSpPr>
      <xdr:spPr>
        <a:xfrm>
          <a:off x="12763500" y="16824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114995</xdr:rowOff>
    </xdr:from>
    <xdr:ext cx="469744" cy="259045"/>
    <xdr:sp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2579428" y="169170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textlink="">
      <xdr:nvSpPr>
        <xdr:cNvPr id="718" name="正方形/長方形 717">
          <a:extLst>
            <a:ext uri="{FF2B5EF4-FFF2-40B4-BE49-F238E27FC236}">
              <a16:creationId xmlns:a16="http://schemas.microsoft.com/office/drawing/2014/main" id="{00000000-0008-0000-06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textlink="">
      <xdr:nvSpPr>
        <xdr:cNvPr id="720" name="正方形/長方形 719">
          <a:extLst>
            <a:ext uri="{FF2B5EF4-FFF2-40B4-BE49-F238E27FC236}">
              <a16:creationId xmlns:a16="http://schemas.microsoft.com/office/drawing/2014/main" id="{00000000-0008-0000-06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textlink="">
      <xdr:nvSpPr>
        <xdr:cNvPr id="722" name="正方形/長方形 721">
          <a:extLst>
            <a:ext uri="{FF2B5EF4-FFF2-40B4-BE49-F238E27FC236}">
              <a16:creationId xmlns:a16="http://schemas.microsoft.com/office/drawing/2014/main" id="{00000000-0008-0000-06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textlink="">
      <xdr:nvSpPr>
        <xdr:cNvPr id="724" name="正方形/長方形 723">
          <a:extLst>
            <a:ext uri="{FF2B5EF4-FFF2-40B4-BE49-F238E27FC236}">
              <a16:creationId xmlns:a16="http://schemas.microsoft.com/office/drawing/2014/main" id="{00000000-0008-0000-06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textlink="">
      <xdr:nvSpPr>
        <xdr:cNvPr id="725" name="正方形/長方形 724">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textlink="">
      <xdr:nvSpPr>
        <xdr:cNvPr id="738" name="投資及び出資金グラフ枠">
          <a:extLst>
            <a:ext uri="{FF2B5EF4-FFF2-40B4-BE49-F238E27FC236}">
              <a16:creationId xmlns:a16="http://schemas.microsoft.com/office/drawing/2014/main" id="{00000000-0008-0000-0600-0000E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70754</xdr:rowOff>
    </xdr:from>
    <xdr:to>
      <xdr:col>116</xdr:col>
      <xdr:colOff>62864</xdr:colOff>
      <xdr:row>38</xdr:row>
      <xdr:rowOff>139700</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flipV="1">
          <a:off x="22159595" y="5557154"/>
          <a:ext cx="1269" cy="10976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textlink="">
      <xdr:nvSpPr>
        <xdr:cNvPr id="740" name="投資及び出資金最小値テキスト">
          <a:extLst>
            <a:ext uri="{FF2B5EF4-FFF2-40B4-BE49-F238E27FC236}">
              <a16:creationId xmlns:a16="http://schemas.microsoft.com/office/drawing/2014/main" id="{00000000-0008-0000-0600-0000E4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17431</xdr:rowOff>
    </xdr:from>
    <xdr:ext cx="534377" cy="259045"/>
    <xdr:sp textlink="">
      <xdr:nvSpPr>
        <xdr:cNvPr id="742" name="投資及び出資金最大値テキスト">
          <a:extLst>
            <a:ext uri="{FF2B5EF4-FFF2-40B4-BE49-F238E27FC236}">
              <a16:creationId xmlns:a16="http://schemas.microsoft.com/office/drawing/2014/main" id="{00000000-0008-0000-0600-0000E6020000}"/>
            </a:ext>
          </a:extLst>
        </xdr:cNvPr>
        <xdr:cNvSpPr txBox="1"/>
      </xdr:nvSpPr>
      <xdr:spPr>
        <a:xfrm>
          <a:off x="22212300" y="53323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70754</xdr:rowOff>
    </xdr:from>
    <xdr:to>
      <xdr:col>116</xdr:col>
      <xdr:colOff>152400</xdr:colOff>
      <xdr:row>32</xdr:row>
      <xdr:rowOff>70754</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2072600" y="55571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36</xdr:row>
      <xdr:rowOff>53472</xdr:rowOff>
    </xdr:from>
    <xdr:to>
      <xdr:col>116</xdr:col>
      <xdr:colOff>63500</xdr:colOff>
      <xdr:row>36</xdr:row>
      <xdr:rowOff>140340</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flipV="1">
          <a:off x="21323300" y="6225672"/>
          <a:ext cx="8382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77294</xdr:rowOff>
    </xdr:from>
    <xdr:ext cx="469744" cy="259045"/>
    <xdr:sp textlink="">
      <xdr:nvSpPr>
        <xdr:cNvPr id="745" name="投資及び出資金平均値テキスト">
          <a:extLst>
            <a:ext uri="{FF2B5EF4-FFF2-40B4-BE49-F238E27FC236}">
              <a16:creationId xmlns:a16="http://schemas.microsoft.com/office/drawing/2014/main" id="{00000000-0008-0000-0600-0000E9020000}"/>
            </a:ext>
          </a:extLst>
        </xdr:cNvPr>
        <xdr:cNvSpPr txBox="1"/>
      </xdr:nvSpPr>
      <xdr:spPr>
        <a:xfrm>
          <a:off x="22212300" y="642094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98867</xdr:rowOff>
    </xdr:from>
    <xdr:to>
      <xdr:col>116</xdr:col>
      <xdr:colOff>114300</xdr:colOff>
      <xdr:row>38</xdr:row>
      <xdr:rowOff>29017</xdr:rowOff>
    </xdr:to>
    <xdr:sp textlink="">
      <xdr:nvSpPr>
        <xdr:cNvPr id="746" name="フローチャート: 判断 745">
          <a:extLst>
            <a:ext uri="{FF2B5EF4-FFF2-40B4-BE49-F238E27FC236}">
              <a16:creationId xmlns:a16="http://schemas.microsoft.com/office/drawing/2014/main" id="{00000000-0008-0000-0600-0000EA020000}"/>
            </a:ext>
          </a:extLst>
        </xdr:cNvPr>
        <xdr:cNvSpPr/>
      </xdr:nvSpPr>
      <xdr:spPr>
        <a:xfrm>
          <a:off x="22110700" y="6442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36</xdr:row>
      <xdr:rowOff>134808</xdr:rowOff>
    </xdr:from>
    <xdr:to>
      <xdr:col>111</xdr:col>
      <xdr:colOff>177800</xdr:colOff>
      <xdr:row>36</xdr:row>
      <xdr:rowOff>140340</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20434300" y="6307008"/>
          <a:ext cx="889000" cy="5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100879</xdr:rowOff>
    </xdr:from>
    <xdr:to>
      <xdr:col>112</xdr:col>
      <xdr:colOff>38100</xdr:colOff>
      <xdr:row>38</xdr:row>
      <xdr:rowOff>31029</xdr:rowOff>
    </xdr:to>
    <xdr:sp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21272500" y="6444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22155</xdr:rowOff>
    </xdr:from>
    <xdr:ext cx="469744" cy="259045"/>
    <xdr:sp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1088428" y="653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36</xdr:row>
      <xdr:rowOff>134808</xdr:rowOff>
    </xdr:from>
    <xdr:to>
      <xdr:col>107</xdr:col>
      <xdr:colOff>50800</xdr:colOff>
      <xdr:row>37</xdr:row>
      <xdr:rowOff>44968</xdr:rowOff>
    </xdr:to>
    <xdr:cxnSp macro="">
      <xdr:nvCxnSpPr>
        <xdr:cNvPr id="750" name="直線コネクタ 749">
          <a:extLst>
            <a:ext uri="{FF2B5EF4-FFF2-40B4-BE49-F238E27FC236}">
              <a16:creationId xmlns:a16="http://schemas.microsoft.com/office/drawing/2014/main" id="{00000000-0008-0000-0600-0000EE020000}"/>
            </a:ext>
          </a:extLst>
        </xdr:cNvPr>
        <xdr:cNvCxnSpPr/>
      </xdr:nvCxnSpPr>
      <xdr:spPr>
        <a:xfrm flipV="1">
          <a:off x="19545300" y="6307008"/>
          <a:ext cx="889000" cy="816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97221</xdr:rowOff>
    </xdr:from>
    <xdr:to>
      <xdr:col>107</xdr:col>
      <xdr:colOff>101600</xdr:colOff>
      <xdr:row>38</xdr:row>
      <xdr:rowOff>27371</xdr:rowOff>
    </xdr:to>
    <xdr:sp textlink="">
      <xdr:nvSpPr>
        <xdr:cNvPr id="751" name="フローチャート: 判断 750">
          <a:extLst>
            <a:ext uri="{FF2B5EF4-FFF2-40B4-BE49-F238E27FC236}">
              <a16:creationId xmlns:a16="http://schemas.microsoft.com/office/drawing/2014/main" id="{00000000-0008-0000-0600-0000EF020000}"/>
            </a:ext>
          </a:extLst>
        </xdr:cNvPr>
        <xdr:cNvSpPr/>
      </xdr:nvSpPr>
      <xdr:spPr>
        <a:xfrm>
          <a:off x="20383500" y="6440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18498</xdr:rowOff>
    </xdr:from>
    <xdr:ext cx="469744" cy="259045"/>
    <xdr:sp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0199428" y="65335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37</xdr:row>
      <xdr:rowOff>44968</xdr:rowOff>
    </xdr:from>
    <xdr:to>
      <xdr:col>102</xdr:col>
      <xdr:colOff>114300</xdr:colOff>
      <xdr:row>37</xdr:row>
      <xdr:rowOff>62479</xdr:rowOff>
    </xdr:to>
    <xdr:cxnSp macro="">
      <xdr:nvCxnSpPr>
        <xdr:cNvPr id="753" name="直線コネクタ 752">
          <a:extLst>
            <a:ext uri="{FF2B5EF4-FFF2-40B4-BE49-F238E27FC236}">
              <a16:creationId xmlns:a16="http://schemas.microsoft.com/office/drawing/2014/main" id="{00000000-0008-0000-0600-0000F1020000}"/>
            </a:ext>
          </a:extLst>
        </xdr:cNvPr>
        <xdr:cNvCxnSpPr/>
      </xdr:nvCxnSpPr>
      <xdr:spPr>
        <a:xfrm flipV="1">
          <a:off x="18656300" y="6388618"/>
          <a:ext cx="889000" cy="175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92558</xdr:rowOff>
    </xdr:from>
    <xdr:to>
      <xdr:col>102</xdr:col>
      <xdr:colOff>165100</xdr:colOff>
      <xdr:row>38</xdr:row>
      <xdr:rowOff>22707</xdr:rowOff>
    </xdr:to>
    <xdr:sp textlink="">
      <xdr:nvSpPr>
        <xdr:cNvPr id="754" name="フローチャート: 判断 753">
          <a:extLst>
            <a:ext uri="{FF2B5EF4-FFF2-40B4-BE49-F238E27FC236}">
              <a16:creationId xmlns:a16="http://schemas.microsoft.com/office/drawing/2014/main" id="{00000000-0008-0000-0600-0000F2020000}"/>
            </a:ext>
          </a:extLst>
        </xdr:cNvPr>
        <xdr:cNvSpPr/>
      </xdr:nvSpPr>
      <xdr:spPr>
        <a:xfrm>
          <a:off x="19494500" y="643620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13835</xdr:rowOff>
    </xdr:from>
    <xdr:ext cx="469744" cy="259045"/>
    <xdr:sp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19310428" y="6528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136311</xdr:rowOff>
    </xdr:from>
    <xdr:to>
      <xdr:col>98</xdr:col>
      <xdr:colOff>38100</xdr:colOff>
      <xdr:row>38</xdr:row>
      <xdr:rowOff>66461</xdr:rowOff>
    </xdr:to>
    <xdr:sp textlink="">
      <xdr:nvSpPr>
        <xdr:cNvPr id="756" name="フローチャート: 判断 755">
          <a:extLst>
            <a:ext uri="{FF2B5EF4-FFF2-40B4-BE49-F238E27FC236}">
              <a16:creationId xmlns:a16="http://schemas.microsoft.com/office/drawing/2014/main" id="{00000000-0008-0000-0600-0000F4020000}"/>
            </a:ext>
          </a:extLst>
        </xdr:cNvPr>
        <xdr:cNvSpPr/>
      </xdr:nvSpPr>
      <xdr:spPr>
        <a:xfrm>
          <a:off x="18605500" y="6479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57589</xdr:rowOff>
    </xdr:from>
    <xdr:ext cx="469744" cy="259045"/>
    <xdr:sp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8421428" y="6572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2672</xdr:rowOff>
    </xdr:from>
    <xdr:to>
      <xdr:col>116</xdr:col>
      <xdr:colOff>114300</xdr:colOff>
      <xdr:row>36</xdr:row>
      <xdr:rowOff>104272</xdr:rowOff>
    </xdr:to>
    <xdr:sp textlink="">
      <xdr:nvSpPr>
        <xdr:cNvPr id="763" name="楕円 762">
          <a:extLst>
            <a:ext uri="{FF2B5EF4-FFF2-40B4-BE49-F238E27FC236}">
              <a16:creationId xmlns:a16="http://schemas.microsoft.com/office/drawing/2014/main" id="{00000000-0008-0000-0600-0000FB020000}"/>
            </a:ext>
          </a:extLst>
        </xdr:cNvPr>
        <xdr:cNvSpPr/>
      </xdr:nvSpPr>
      <xdr:spPr>
        <a:xfrm>
          <a:off x="22110700" y="6174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35</xdr:row>
      <xdr:rowOff>25549</xdr:rowOff>
    </xdr:from>
    <xdr:ext cx="469744" cy="259045"/>
    <xdr:sp textlink="">
      <xdr:nvSpPr>
        <xdr:cNvPr id="764" name="投資及び出資金該当値テキスト">
          <a:extLst>
            <a:ext uri="{FF2B5EF4-FFF2-40B4-BE49-F238E27FC236}">
              <a16:creationId xmlns:a16="http://schemas.microsoft.com/office/drawing/2014/main" id="{00000000-0008-0000-0600-0000FC020000}"/>
            </a:ext>
          </a:extLst>
        </xdr:cNvPr>
        <xdr:cNvSpPr txBox="1"/>
      </xdr:nvSpPr>
      <xdr:spPr>
        <a:xfrm>
          <a:off x="22212300" y="6026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36</xdr:row>
      <xdr:rowOff>89540</xdr:rowOff>
    </xdr:from>
    <xdr:to>
      <xdr:col>112</xdr:col>
      <xdr:colOff>38100</xdr:colOff>
      <xdr:row>37</xdr:row>
      <xdr:rowOff>19690</xdr:rowOff>
    </xdr:to>
    <xdr:sp textlink="">
      <xdr:nvSpPr>
        <xdr:cNvPr id="765" name="楕円 764">
          <a:extLst>
            <a:ext uri="{FF2B5EF4-FFF2-40B4-BE49-F238E27FC236}">
              <a16:creationId xmlns:a16="http://schemas.microsoft.com/office/drawing/2014/main" id="{00000000-0008-0000-0600-0000FD020000}"/>
            </a:ext>
          </a:extLst>
        </xdr:cNvPr>
        <xdr:cNvSpPr/>
      </xdr:nvSpPr>
      <xdr:spPr>
        <a:xfrm>
          <a:off x="21272500" y="6261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35</xdr:row>
      <xdr:rowOff>36217</xdr:rowOff>
    </xdr:from>
    <xdr:ext cx="469744" cy="259045"/>
    <xdr:sp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21088428" y="6036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36</xdr:row>
      <xdr:rowOff>84008</xdr:rowOff>
    </xdr:from>
    <xdr:to>
      <xdr:col>107</xdr:col>
      <xdr:colOff>101600</xdr:colOff>
      <xdr:row>37</xdr:row>
      <xdr:rowOff>14158</xdr:rowOff>
    </xdr:to>
    <xdr:sp textlink="">
      <xdr:nvSpPr>
        <xdr:cNvPr id="767" name="楕円 766">
          <a:extLst>
            <a:ext uri="{FF2B5EF4-FFF2-40B4-BE49-F238E27FC236}">
              <a16:creationId xmlns:a16="http://schemas.microsoft.com/office/drawing/2014/main" id="{00000000-0008-0000-0600-0000FF020000}"/>
            </a:ext>
          </a:extLst>
        </xdr:cNvPr>
        <xdr:cNvSpPr/>
      </xdr:nvSpPr>
      <xdr:spPr>
        <a:xfrm>
          <a:off x="20383500" y="6256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30685</xdr:rowOff>
    </xdr:from>
    <xdr:ext cx="469744" cy="259045"/>
    <xdr:sp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20199428" y="60314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36</xdr:row>
      <xdr:rowOff>165618</xdr:rowOff>
    </xdr:from>
    <xdr:to>
      <xdr:col>102</xdr:col>
      <xdr:colOff>165100</xdr:colOff>
      <xdr:row>37</xdr:row>
      <xdr:rowOff>95768</xdr:rowOff>
    </xdr:to>
    <xdr:sp textlink="">
      <xdr:nvSpPr>
        <xdr:cNvPr id="769" name="楕円 768">
          <a:extLst>
            <a:ext uri="{FF2B5EF4-FFF2-40B4-BE49-F238E27FC236}">
              <a16:creationId xmlns:a16="http://schemas.microsoft.com/office/drawing/2014/main" id="{00000000-0008-0000-0600-000001030000}"/>
            </a:ext>
          </a:extLst>
        </xdr:cNvPr>
        <xdr:cNvSpPr/>
      </xdr:nvSpPr>
      <xdr:spPr>
        <a:xfrm>
          <a:off x="19494500" y="63378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112295</xdr:rowOff>
    </xdr:from>
    <xdr:ext cx="469744" cy="259045"/>
    <xdr:sp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19310428" y="6113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11679</xdr:rowOff>
    </xdr:from>
    <xdr:to>
      <xdr:col>98</xdr:col>
      <xdr:colOff>38100</xdr:colOff>
      <xdr:row>37</xdr:row>
      <xdr:rowOff>113279</xdr:rowOff>
    </xdr:to>
    <xdr:sp textlink="">
      <xdr:nvSpPr>
        <xdr:cNvPr id="771" name="楕円 770">
          <a:extLst>
            <a:ext uri="{FF2B5EF4-FFF2-40B4-BE49-F238E27FC236}">
              <a16:creationId xmlns:a16="http://schemas.microsoft.com/office/drawing/2014/main" id="{00000000-0008-0000-0600-000003030000}"/>
            </a:ext>
          </a:extLst>
        </xdr:cNvPr>
        <xdr:cNvSpPr/>
      </xdr:nvSpPr>
      <xdr:spPr>
        <a:xfrm>
          <a:off x="18605500" y="6355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129806</xdr:rowOff>
    </xdr:from>
    <xdr:ext cx="469744" cy="259045"/>
    <xdr:sp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8421428" y="61305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textlink="">
      <xdr:nvSpPr>
        <xdr:cNvPr id="773" name="正方形/長方形 772">
          <a:extLst>
            <a:ext uri="{FF2B5EF4-FFF2-40B4-BE49-F238E27FC236}">
              <a16:creationId xmlns:a16="http://schemas.microsoft.com/office/drawing/2014/main" id="{00000000-0008-0000-0600-00000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textlink="">
      <xdr:nvSpPr>
        <xdr:cNvPr id="774" name="正方形/長方形 773">
          <a:extLst>
            <a:ext uri="{FF2B5EF4-FFF2-40B4-BE49-F238E27FC236}">
              <a16:creationId xmlns:a16="http://schemas.microsoft.com/office/drawing/2014/main" id="{00000000-0008-0000-0600-00000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textlink="">
      <xdr:nvSpPr>
        <xdr:cNvPr id="775" name="正方形/長方形 774">
          <a:extLst>
            <a:ext uri="{FF2B5EF4-FFF2-40B4-BE49-F238E27FC236}">
              <a16:creationId xmlns:a16="http://schemas.microsoft.com/office/drawing/2014/main" id="{00000000-0008-0000-0600-00000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textlink="">
      <xdr:nvSpPr>
        <xdr:cNvPr id="776" name="正方形/長方形 775">
          <a:extLst>
            <a:ext uri="{FF2B5EF4-FFF2-40B4-BE49-F238E27FC236}">
              <a16:creationId xmlns:a16="http://schemas.microsoft.com/office/drawing/2014/main" id="{00000000-0008-0000-0600-00000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textlink="">
      <xdr:nvSpPr>
        <xdr:cNvPr id="777" name="正方形/長方形 776">
          <a:extLst>
            <a:ext uri="{FF2B5EF4-FFF2-40B4-BE49-F238E27FC236}">
              <a16:creationId xmlns:a16="http://schemas.microsoft.com/office/drawing/2014/main" id="{00000000-0008-0000-0600-00000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textlink="">
      <xdr:nvSpPr>
        <xdr:cNvPr id="778" name="正方形/長方形 777">
          <a:extLst>
            <a:ext uri="{FF2B5EF4-FFF2-40B4-BE49-F238E27FC236}">
              <a16:creationId xmlns:a16="http://schemas.microsoft.com/office/drawing/2014/main" id="{00000000-0008-0000-0600-00000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textlink="">
      <xdr:nvSpPr>
        <xdr:cNvPr id="779" name="正方形/長方形 778">
          <a:extLst>
            <a:ext uri="{FF2B5EF4-FFF2-40B4-BE49-F238E27FC236}">
              <a16:creationId xmlns:a16="http://schemas.microsoft.com/office/drawing/2014/main" id="{00000000-0008-0000-0600-00000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textlink="">
      <xdr:nvSpPr>
        <xdr:cNvPr id="780" name="正方形/長方形 779">
          <a:extLst>
            <a:ext uri="{FF2B5EF4-FFF2-40B4-BE49-F238E27FC236}">
              <a16:creationId xmlns:a16="http://schemas.microsoft.com/office/drawing/2014/main" id="{00000000-0008-0000-0600-00000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textlink="">
      <xdr:nvSpPr>
        <xdr:cNvPr id="795" name="貸付金グラフ枠">
          <a:extLst>
            <a:ext uri="{FF2B5EF4-FFF2-40B4-BE49-F238E27FC236}">
              <a16:creationId xmlns:a16="http://schemas.microsoft.com/office/drawing/2014/main" id="{00000000-0008-0000-0600-00001B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134328</xdr:rowOff>
    </xdr:from>
    <xdr:to>
      <xdr:col>116</xdr:col>
      <xdr:colOff>62864</xdr:colOff>
      <xdr:row>59</xdr:row>
      <xdr:rowOff>44450</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flipV="1">
          <a:off x="22159595" y="8878278"/>
          <a:ext cx="1269" cy="12817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textlink="">
      <xdr:nvSpPr>
        <xdr:cNvPr id="797" name="貸付金最小値テキスト">
          <a:extLst>
            <a:ext uri="{FF2B5EF4-FFF2-40B4-BE49-F238E27FC236}">
              <a16:creationId xmlns:a16="http://schemas.microsoft.com/office/drawing/2014/main" id="{00000000-0008-0000-0600-00001D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81005</xdr:rowOff>
    </xdr:from>
    <xdr:ext cx="534377" cy="259045"/>
    <xdr:sp textlink="">
      <xdr:nvSpPr>
        <xdr:cNvPr id="799" name="貸付金最大値テキスト">
          <a:extLst>
            <a:ext uri="{FF2B5EF4-FFF2-40B4-BE49-F238E27FC236}">
              <a16:creationId xmlns:a16="http://schemas.microsoft.com/office/drawing/2014/main" id="{00000000-0008-0000-0600-00001F030000}"/>
            </a:ext>
          </a:extLst>
        </xdr:cNvPr>
        <xdr:cNvSpPr txBox="1"/>
      </xdr:nvSpPr>
      <xdr:spPr>
        <a:xfrm>
          <a:off x="22212300" y="8653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33,641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134328</xdr:rowOff>
    </xdr:from>
    <xdr:to>
      <xdr:col>116</xdr:col>
      <xdr:colOff>152400</xdr:colOff>
      <xdr:row>51</xdr:row>
      <xdr:rowOff>134328</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a:off x="22072600" y="88782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23723</xdr:rowOff>
    </xdr:from>
    <xdr:to>
      <xdr:col>116</xdr:col>
      <xdr:colOff>63500</xdr:colOff>
      <xdr:row>59</xdr:row>
      <xdr:rowOff>23723</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1323300" y="1013927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16832</xdr:rowOff>
    </xdr:from>
    <xdr:ext cx="469744" cy="259045"/>
    <xdr:sp textlink="">
      <xdr:nvSpPr>
        <xdr:cNvPr id="802" name="貸付金平均値テキスト">
          <a:extLst>
            <a:ext uri="{FF2B5EF4-FFF2-40B4-BE49-F238E27FC236}">
              <a16:creationId xmlns:a16="http://schemas.microsoft.com/office/drawing/2014/main" id="{00000000-0008-0000-0600-000022030000}"/>
            </a:ext>
          </a:extLst>
        </xdr:cNvPr>
        <xdr:cNvSpPr txBox="1"/>
      </xdr:nvSpPr>
      <xdr:spPr>
        <a:xfrm>
          <a:off x="22212300" y="978948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165405</xdr:rowOff>
    </xdr:from>
    <xdr:to>
      <xdr:col>116</xdr:col>
      <xdr:colOff>114300</xdr:colOff>
      <xdr:row>58</xdr:row>
      <xdr:rowOff>95555</xdr:rowOff>
    </xdr:to>
    <xdr:sp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2110700" y="9938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20675</xdr:rowOff>
    </xdr:from>
    <xdr:to>
      <xdr:col>111</xdr:col>
      <xdr:colOff>177800</xdr:colOff>
      <xdr:row>59</xdr:row>
      <xdr:rowOff>23723</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20434300" y="10136225"/>
          <a:ext cx="889000" cy="3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167615</xdr:rowOff>
    </xdr:from>
    <xdr:to>
      <xdr:col>112</xdr:col>
      <xdr:colOff>38100</xdr:colOff>
      <xdr:row>58</xdr:row>
      <xdr:rowOff>97765</xdr:rowOff>
    </xdr:to>
    <xdr:sp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21272500" y="9940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114292</xdr:rowOff>
    </xdr:from>
    <xdr:ext cx="469744" cy="259045"/>
    <xdr:sp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1088428" y="9715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167056</xdr:rowOff>
    </xdr:from>
    <xdr:to>
      <xdr:col>107</xdr:col>
      <xdr:colOff>50800</xdr:colOff>
      <xdr:row>59</xdr:row>
      <xdr:rowOff>20675</xdr:rowOff>
    </xdr:to>
    <xdr:cxnSp macro="">
      <xdr:nvCxnSpPr>
        <xdr:cNvPr id="807" name="直線コネクタ 806">
          <a:extLst>
            <a:ext uri="{FF2B5EF4-FFF2-40B4-BE49-F238E27FC236}">
              <a16:creationId xmlns:a16="http://schemas.microsoft.com/office/drawing/2014/main" id="{00000000-0008-0000-0600-000027030000}"/>
            </a:ext>
          </a:extLst>
        </xdr:cNvPr>
        <xdr:cNvCxnSpPr/>
      </xdr:nvCxnSpPr>
      <xdr:spPr>
        <a:xfrm>
          <a:off x="19545300" y="10111156"/>
          <a:ext cx="889000" cy="25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164795</xdr:rowOff>
    </xdr:from>
    <xdr:to>
      <xdr:col>107</xdr:col>
      <xdr:colOff>101600</xdr:colOff>
      <xdr:row>58</xdr:row>
      <xdr:rowOff>94945</xdr:rowOff>
    </xdr:to>
    <xdr:sp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20383500" y="9937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111472</xdr:rowOff>
    </xdr:from>
    <xdr:ext cx="469744" cy="259045"/>
    <xdr:sp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0199428" y="97126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167056</xdr:rowOff>
    </xdr:from>
    <xdr:to>
      <xdr:col>102</xdr:col>
      <xdr:colOff>114300</xdr:colOff>
      <xdr:row>59</xdr:row>
      <xdr:rowOff>22314</xdr:rowOff>
    </xdr:to>
    <xdr:cxnSp macro="">
      <xdr:nvCxnSpPr>
        <xdr:cNvPr id="810" name="直線コネクタ 809">
          <a:extLst>
            <a:ext uri="{FF2B5EF4-FFF2-40B4-BE49-F238E27FC236}">
              <a16:creationId xmlns:a16="http://schemas.microsoft.com/office/drawing/2014/main" id="{00000000-0008-0000-0600-00002A030000}"/>
            </a:ext>
          </a:extLst>
        </xdr:cNvPr>
        <xdr:cNvCxnSpPr/>
      </xdr:nvCxnSpPr>
      <xdr:spPr>
        <a:xfrm flipV="1">
          <a:off x="18656300" y="10111156"/>
          <a:ext cx="889000" cy="267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142392</xdr:rowOff>
    </xdr:from>
    <xdr:to>
      <xdr:col>102</xdr:col>
      <xdr:colOff>165100</xdr:colOff>
      <xdr:row>58</xdr:row>
      <xdr:rowOff>72542</xdr:rowOff>
    </xdr:to>
    <xdr:sp textlink="">
      <xdr:nvSpPr>
        <xdr:cNvPr id="811" name="フローチャート: 判断 810">
          <a:extLst>
            <a:ext uri="{FF2B5EF4-FFF2-40B4-BE49-F238E27FC236}">
              <a16:creationId xmlns:a16="http://schemas.microsoft.com/office/drawing/2014/main" id="{00000000-0008-0000-0600-00002B030000}"/>
            </a:ext>
          </a:extLst>
        </xdr:cNvPr>
        <xdr:cNvSpPr/>
      </xdr:nvSpPr>
      <xdr:spPr>
        <a:xfrm>
          <a:off x="19494500" y="9915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89069</xdr:rowOff>
    </xdr:from>
    <xdr:ext cx="469744" cy="259045"/>
    <xdr:sp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10428" y="96902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146126</xdr:rowOff>
    </xdr:from>
    <xdr:to>
      <xdr:col>98</xdr:col>
      <xdr:colOff>38100</xdr:colOff>
      <xdr:row>58</xdr:row>
      <xdr:rowOff>76276</xdr:rowOff>
    </xdr:to>
    <xdr:sp textlink="">
      <xdr:nvSpPr>
        <xdr:cNvPr id="813" name="フローチャート: 判断 812">
          <a:extLst>
            <a:ext uri="{FF2B5EF4-FFF2-40B4-BE49-F238E27FC236}">
              <a16:creationId xmlns:a16="http://schemas.microsoft.com/office/drawing/2014/main" id="{00000000-0008-0000-0600-00002D030000}"/>
            </a:ext>
          </a:extLst>
        </xdr:cNvPr>
        <xdr:cNvSpPr/>
      </xdr:nvSpPr>
      <xdr:spPr>
        <a:xfrm>
          <a:off x="18605500" y="9918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92803</xdr:rowOff>
    </xdr:from>
    <xdr:ext cx="469744" cy="259045"/>
    <xdr:sp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21428" y="96940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144373</xdr:rowOff>
    </xdr:from>
    <xdr:to>
      <xdr:col>116</xdr:col>
      <xdr:colOff>114300</xdr:colOff>
      <xdr:row>59</xdr:row>
      <xdr:rowOff>74523</xdr:rowOff>
    </xdr:to>
    <xdr:sp textlink="">
      <xdr:nvSpPr>
        <xdr:cNvPr id="820" name="楕円 819">
          <a:extLst>
            <a:ext uri="{FF2B5EF4-FFF2-40B4-BE49-F238E27FC236}">
              <a16:creationId xmlns:a16="http://schemas.microsoft.com/office/drawing/2014/main" id="{00000000-0008-0000-0600-000034030000}"/>
            </a:ext>
          </a:extLst>
        </xdr:cNvPr>
        <xdr:cNvSpPr/>
      </xdr:nvSpPr>
      <xdr:spPr>
        <a:xfrm>
          <a:off x="22110700" y="10088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59300</xdr:rowOff>
    </xdr:from>
    <xdr:ext cx="378565" cy="259045"/>
    <xdr:sp textlink="">
      <xdr:nvSpPr>
        <xdr:cNvPr id="821" name="貸付金該当値テキスト">
          <a:extLst>
            <a:ext uri="{FF2B5EF4-FFF2-40B4-BE49-F238E27FC236}">
              <a16:creationId xmlns:a16="http://schemas.microsoft.com/office/drawing/2014/main" id="{00000000-0008-0000-0600-000035030000}"/>
            </a:ext>
          </a:extLst>
        </xdr:cNvPr>
        <xdr:cNvSpPr txBox="1"/>
      </xdr:nvSpPr>
      <xdr:spPr>
        <a:xfrm>
          <a:off x="22212300" y="100034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144373</xdr:rowOff>
    </xdr:from>
    <xdr:to>
      <xdr:col>112</xdr:col>
      <xdr:colOff>38100</xdr:colOff>
      <xdr:row>59</xdr:row>
      <xdr:rowOff>74523</xdr:rowOff>
    </xdr:to>
    <xdr:sp textlink="">
      <xdr:nvSpPr>
        <xdr:cNvPr id="822" name="楕円 821">
          <a:extLst>
            <a:ext uri="{FF2B5EF4-FFF2-40B4-BE49-F238E27FC236}">
              <a16:creationId xmlns:a16="http://schemas.microsoft.com/office/drawing/2014/main" id="{00000000-0008-0000-0600-000036030000}"/>
            </a:ext>
          </a:extLst>
        </xdr:cNvPr>
        <xdr:cNvSpPr/>
      </xdr:nvSpPr>
      <xdr:spPr>
        <a:xfrm>
          <a:off x="21272500" y="10088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59</xdr:row>
      <xdr:rowOff>65650</xdr:rowOff>
    </xdr:from>
    <xdr:ext cx="378565" cy="259045"/>
    <xdr:sp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21134017" y="101812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141325</xdr:rowOff>
    </xdr:from>
    <xdr:to>
      <xdr:col>107</xdr:col>
      <xdr:colOff>101600</xdr:colOff>
      <xdr:row>59</xdr:row>
      <xdr:rowOff>71475</xdr:rowOff>
    </xdr:to>
    <xdr:sp textlink="">
      <xdr:nvSpPr>
        <xdr:cNvPr id="824" name="楕円 823">
          <a:extLst>
            <a:ext uri="{FF2B5EF4-FFF2-40B4-BE49-F238E27FC236}">
              <a16:creationId xmlns:a16="http://schemas.microsoft.com/office/drawing/2014/main" id="{00000000-0008-0000-0600-000038030000}"/>
            </a:ext>
          </a:extLst>
        </xdr:cNvPr>
        <xdr:cNvSpPr/>
      </xdr:nvSpPr>
      <xdr:spPr>
        <a:xfrm>
          <a:off x="20383500" y="10085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59</xdr:row>
      <xdr:rowOff>62602</xdr:rowOff>
    </xdr:from>
    <xdr:ext cx="378565" cy="259045"/>
    <xdr:sp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20245017" y="101781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116256</xdr:rowOff>
    </xdr:from>
    <xdr:to>
      <xdr:col>102</xdr:col>
      <xdr:colOff>165100</xdr:colOff>
      <xdr:row>59</xdr:row>
      <xdr:rowOff>46406</xdr:rowOff>
    </xdr:to>
    <xdr:sp textlink="">
      <xdr:nvSpPr>
        <xdr:cNvPr id="826" name="楕円 825">
          <a:extLst>
            <a:ext uri="{FF2B5EF4-FFF2-40B4-BE49-F238E27FC236}">
              <a16:creationId xmlns:a16="http://schemas.microsoft.com/office/drawing/2014/main" id="{00000000-0008-0000-0600-00003A030000}"/>
            </a:ext>
          </a:extLst>
        </xdr:cNvPr>
        <xdr:cNvSpPr/>
      </xdr:nvSpPr>
      <xdr:spPr>
        <a:xfrm>
          <a:off x="19494500" y="100603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59</xdr:row>
      <xdr:rowOff>37533</xdr:rowOff>
    </xdr:from>
    <xdr:ext cx="469744" cy="259045"/>
    <xdr:sp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9310428" y="10153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142964</xdr:rowOff>
    </xdr:from>
    <xdr:to>
      <xdr:col>98</xdr:col>
      <xdr:colOff>38100</xdr:colOff>
      <xdr:row>59</xdr:row>
      <xdr:rowOff>73114</xdr:rowOff>
    </xdr:to>
    <xdr:sp textlink="">
      <xdr:nvSpPr>
        <xdr:cNvPr id="828" name="楕円 827">
          <a:extLst>
            <a:ext uri="{FF2B5EF4-FFF2-40B4-BE49-F238E27FC236}">
              <a16:creationId xmlns:a16="http://schemas.microsoft.com/office/drawing/2014/main" id="{00000000-0008-0000-0600-00003C030000}"/>
            </a:ext>
          </a:extLst>
        </xdr:cNvPr>
        <xdr:cNvSpPr/>
      </xdr:nvSpPr>
      <xdr:spPr>
        <a:xfrm>
          <a:off x="18605500" y="10087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64241</xdr:rowOff>
    </xdr:from>
    <xdr:ext cx="378565" cy="259045"/>
    <xdr:sp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8467017" y="1017979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textlink="">
      <xdr:nvSpPr>
        <xdr:cNvPr id="830" name="正方形/長方形 829">
          <a:extLst>
            <a:ext uri="{FF2B5EF4-FFF2-40B4-BE49-F238E27FC236}">
              <a16:creationId xmlns:a16="http://schemas.microsoft.com/office/drawing/2014/main" id="{00000000-0008-0000-0600-00003E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textlink="">
      <xdr:nvSpPr>
        <xdr:cNvPr id="831" name="正方形/長方形 830">
          <a:extLst>
            <a:ext uri="{FF2B5EF4-FFF2-40B4-BE49-F238E27FC236}">
              <a16:creationId xmlns:a16="http://schemas.microsoft.com/office/drawing/2014/main" id="{00000000-0008-0000-0600-00003F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textlink="">
      <xdr:nvSpPr>
        <xdr:cNvPr id="832" name="正方形/長方形 831">
          <a:extLst>
            <a:ext uri="{FF2B5EF4-FFF2-40B4-BE49-F238E27FC236}">
              <a16:creationId xmlns:a16="http://schemas.microsoft.com/office/drawing/2014/main" id="{00000000-0008-0000-0600-000040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textlink="">
      <xdr:nvSpPr>
        <xdr:cNvPr id="833" name="正方形/長方形 832">
          <a:extLst>
            <a:ext uri="{FF2B5EF4-FFF2-40B4-BE49-F238E27FC236}">
              <a16:creationId xmlns:a16="http://schemas.microsoft.com/office/drawing/2014/main" id="{00000000-0008-0000-0600-000041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textlink="">
      <xdr:nvSpPr>
        <xdr:cNvPr id="834" name="正方形/長方形 833">
          <a:extLst>
            <a:ext uri="{FF2B5EF4-FFF2-40B4-BE49-F238E27FC236}">
              <a16:creationId xmlns:a16="http://schemas.microsoft.com/office/drawing/2014/main" id="{00000000-0008-0000-0600-000042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textlink="">
      <xdr:nvSpPr>
        <xdr:cNvPr id="835" name="正方形/長方形 834">
          <a:extLst>
            <a:ext uri="{FF2B5EF4-FFF2-40B4-BE49-F238E27FC236}">
              <a16:creationId xmlns:a16="http://schemas.microsoft.com/office/drawing/2014/main" id="{00000000-0008-0000-0600-000043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textlink="">
      <xdr:nvSpPr>
        <xdr:cNvPr id="836" name="正方形/長方形 835">
          <a:extLst>
            <a:ext uri="{FF2B5EF4-FFF2-40B4-BE49-F238E27FC236}">
              <a16:creationId xmlns:a16="http://schemas.microsoft.com/office/drawing/2014/main" id="{00000000-0008-0000-0600-000044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textlink="">
      <xdr:nvSpPr>
        <xdr:cNvPr id="837" name="正方形/長方形 836">
          <a:extLst>
            <a:ext uri="{FF2B5EF4-FFF2-40B4-BE49-F238E27FC236}">
              <a16:creationId xmlns:a16="http://schemas.microsoft.com/office/drawing/2014/main" id="{00000000-0008-0000-0600-000045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textlink="">
      <xdr:nvSpPr>
        <xdr:cNvPr id="850" name="テキスト ボックス 849">
          <a:extLst>
            <a:ext uri="{FF2B5EF4-FFF2-40B4-BE49-F238E27FC236}">
              <a16:creationId xmlns:a16="http://schemas.microsoft.com/office/drawing/2014/main" id="{00000000-0008-0000-0600-000052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textlink="">
      <xdr:nvSpPr>
        <xdr:cNvPr id="851" name="繰出金グラフ枠">
          <a:extLst>
            <a:ext uri="{FF2B5EF4-FFF2-40B4-BE49-F238E27FC236}">
              <a16:creationId xmlns:a16="http://schemas.microsoft.com/office/drawing/2014/main" id="{00000000-0008-0000-0600-000053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33538</xdr:rowOff>
    </xdr:from>
    <xdr:to>
      <xdr:col>116</xdr:col>
      <xdr:colOff>62864</xdr:colOff>
      <xdr:row>79</xdr:row>
      <xdr:rowOff>65154</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flipV="1">
          <a:off x="22159595" y="12035038"/>
          <a:ext cx="1269" cy="15746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68981</xdr:rowOff>
    </xdr:from>
    <xdr:ext cx="534377" cy="259045"/>
    <xdr:sp textlink="">
      <xdr:nvSpPr>
        <xdr:cNvPr id="853" name="繰出金最小値テキスト">
          <a:extLst>
            <a:ext uri="{FF2B5EF4-FFF2-40B4-BE49-F238E27FC236}">
              <a16:creationId xmlns:a16="http://schemas.microsoft.com/office/drawing/2014/main" id="{00000000-0008-0000-0600-000055030000}"/>
            </a:ext>
          </a:extLst>
        </xdr:cNvPr>
        <xdr:cNvSpPr txBox="1"/>
      </xdr:nvSpPr>
      <xdr:spPr>
        <a:xfrm>
          <a:off x="22212300" y="136135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65154</xdr:rowOff>
    </xdr:from>
    <xdr:to>
      <xdr:col>116</xdr:col>
      <xdr:colOff>152400</xdr:colOff>
      <xdr:row>79</xdr:row>
      <xdr:rowOff>65154</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a:off x="22072600" y="13609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68</xdr:row>
      <xdr:rowOff>151665</xdr:rowOff>
    </xdr:from>
    <xdr:ext cx="534377" cy="259045"/>
    <xdr:sp textlink="">
      <xdr:nvSpPr>
        <xdr:cNvPr id="855" name="繰出金最大値テキスト">
          <a:extLst>
            <a:ext uri="{FF2B5EF4-FFF2-40B4-BE49-F238E27FC236}">
              <a16:creationId xmlns:a16="http://schemas.microsoft.com/office/drawing/2014/main" id="{00000000-0008-0000-0600-000057030000}"/>
            </a:ext>
          </a:extLst>
        </xdr:cNvPr>
        <xdr:cNvSpPr txBox="1"/>
      </xdr:nvSpPr>
      <xdr:spPr>
        <a:xfrm>
          <a:off x="22212300" y="118102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84,644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33538</xdr:rowOff>
    </xdr:from>
    <xdr:to>
      <xdr:col>116</xdr:col>
      <xdr:colOff>152400</xdr:colOff>
      <xdr:row>70</xdr:row>
      <xdr:rowOff>33538</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a:off x="22072600" y="120350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67371</xdr:rowOff>
    </xdr:from>
    <xdr:to>
      <xdr:col>116</xdr:col>
      <xdr:colOff>63500</xdr:colOff>
      <xdr:row>76</xdr:row>
      <xdr:rowOff>115103</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flipV="1">
          <a:off x="21323300" y="13097571"/>
          <a:ext cx="838200" cy="477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169282</xdr:rowOff>
    </xdr:from>
    <xdr:ext cx="534377" cy="259045"/>
    <xdr:sp textlink="">
      <xdr:nvSpPr>
        <xdr:cNvPr id="858" name="繰出金平均値テキスト">
          <a:extLst>
            <a:ext uri="{FF2B5EF4-FFF2-40B4-BE49-F238E27FC236}">
              <a16:creationId xmlns:a16="http://schemas.microsoft.com/office/drawing/2014/main" id="{00000000-0008-0000-0600-00005A030000}"/>
            </a:ext>
          </a:extLst>
        </xdr:cNvPr>
        <xdr:cNvSpPr txBox="1"/>
      </xdr:nvSpPr>
      <xdr:spPr>
        <a:xfrm>
          <a:off x="22212300" y="130280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19405</xdr:rowOff>
    </xdr:from>
    <xdr:to>
      <xdr:col>116</xdr:col>
      <xdr:colOff>114300</xdr:colOff>
      <xdr:row>76</xdr:row>
      <xdr:rowOff>121005</xdr:rowOff>
    </xdr:to>
    <xdr:sp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22110700" y="13049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76</xdr:row>
      <xdr:rowOff>115103</xdr:rowOff>
    </xdr:from>
    <xdr:to>
      <xdr:col>111</xdr:col>
      <xdr:colOff>177800</xdr:colOff>
      <xdr:row>76</xdr:row>
      <xdr:rowOff>149782</xdr:rowOff>
    </xdr:to>
    <xdr:cxnSp macro="">
      <xdr:nvCxnSpPr>
        <xdr:cNvPr id="860" name="直線コネクタ 859">
          <a:extLst>
            <a:ext uri="{FF2B5EF4-FFF2-40B4-BE49-F238E27FC236}">
              <a16:creationId xmlns:a16="http://schemas.microsoft.com/office/drawing/2014/main" id="{00000000-0008-0000-0600-00005C030000}"/>
            </a:ext>
          </a:extLst>
        </xdr:cNvPr>
        <xdr:cNvCxnSpPr/>
      </xdr:nvCxnSpPr>
      <xdr:spPr>
        <a:xfrm flipV="1">
          <a:off x="20434300" y="13145303"/>
          <a:ext cx="889000" cy="346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51090</xdr:rowOff>
    </xdr:from>
    <xdr:to>
      <xdr:col>112</xdr:col>
      <xdr:colOff>38100</xdr:colOff>
      <xdr:row>76</xdr:row>
      <xdr:rowOff>152690</xdr:rowOff>
    </xdr:to>
    <xdr:sp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21272500" y="13081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169217</xdr:rowOff>
    </xdr:from>
    <xdr:ext cx="534377" cy="259045"/>
    <xdr:sp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1056111" y="128565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149782</xdr:rowOff>
    </xdr:from>
    <xdr:to>
      <xdr:col>107</xdr:col>
      <xdr:colOff>50800</xdr:colOff>
      <xdr:row>77</xdr:row>
      <xdr:rowOff>3020</xdr:rowOff>
    </xdr:to>
    <xdr:cxnSp macro="">
      <xdr:nvCxnSpPr>
        <xdr:cNvPr id="863" name="直線コネクタ 862">
          <a:extLst>
            <a:ext uri="{FF2B5EF4-FFF2-40B4-BE49-F238E27FC236}">
              <a16:creationId xmlns:a16="http://schemas.microsoft.com/office/drawing/2014/main" id="{00000000-0008-0000-0600-00005F030000}"/>
            </a:ext>
          </a:extLst>
        </xdr:cNvPr>
        <xdr:cNvCxnSpPr/>
      </xdr:nvCxnSpPr>
      <xdr:spPr>
        <a:xfrm flipV="1">
          <a:off x="19545300" y="13179982"/>
          <a:ext cx="889000" cy="246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62497</xdr:rowOff>
    </xdr:from>
    <xdr:to>
      <xdr:col>107</xdr:col>
      <xdr:colOff>101600</xdr:colOff>
      <xdr:row>76</xdr:row>
      <xdr:rowOff>164097</xdr:rowOff>
    </xdr:to>
    <xdr:sp textlink="">
      <xdr:nvSpPr>
        <xdr:cNvPr id="864" name="フローチャート: 判断 863">
          <a:extLst>
            <a:ext uri="{FF2B5EF4-FFF2-40B4-BE49-F238E27FC236}">
              <a16:creationId xmlns:a16="http://schemas.microsoft.com/office/drawing/2014/main" id="{00000000-0008-0000-0600-000060030000}"/>
            </a:ext>
          </a:extLst>
        </xdr:cNvPr>
        <xdr:cNvSpPr/>
      </xdr:nvSpPr>
      <xdr:spPr>
        <a:xfrm>
          <a:off x="20383500" y="13092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9174</xdr:rowOff>
    </xdr:from>
    <xdr:ext cx="534377" cy="259045"/>
    <xdr:sp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0167111" y="128679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33378</xdr:rowOff>
    </xdr:from>
    <xdr:to>
      <xdr:col>102</xdr:col>
      <xdr:colOff>114300</xdr:colOff>
      <xdr:row>77</xdr:row>
      <xdr:rowOff>3020</xdr:rowOff>
    </xdr:to>
    <xdr:cxnSp macro="">
      <xdr:nvCxnSpPr>
        <xdr:cNvPr id="866" name="直線コネクタ 865">
          <a:extLst>
            <a:ext uri="{FF2B5EF4-FFF2-40B4-BE49-F238E27FC236}">
              <a16:creationId xmlns:a16="http://schemas.microsoft.com/office/drawing/2014/main" id="{00000000-0008-0000-0600-000062030000}"/>
            </a:ext>
          </a:extLst>
        </xdr:cNvPr>
        <xdr:cNvCxnSpPr/>
      </xdr:nvCxnSpPr>
      <xdr:spPr>
        <a:xfrm>
          <a:off x="18656300" y="13063578"/>
          <a:ext cx="889000" cy="1410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93495</xdr:rowOff>
    </xdr:from>
    <xdr:to>
      <xdr:col>102</xdr:col>
      <xdr:colOff>165100</xdr:colOff>
      <xdr:row>77</xdr:row>
      <xdr:rowOff>23645</xdr:rowOff>
    </xdr:to>
    <xdr:sp textlink="">
      <xdr:nvSpPr>
        <xdr:cNvPr id="867" name="フローチャート: 判断 866">
          <a:extLst>
            <a:ext uri="{FF2B5EF4-FFF2-40B4-BE49-F238E27FC236}">
              <a16:creationId xmlns:a16="http://schemas.microsoft.com/office/drawing/2014/main" id="{00000000-0008-0000-0600-000063030000}"/>
            </a:ext>
          </a:extLst>
        </xdr:cNvPr>
        <xdr:cNvSpPr/>
      </xdr:nvSpPr>
      <xdr:spPr>
        <a:xfrm>
          <a:off x="19494500" y="13123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40172</xdr:rowOff>
    </xdr:from>
    <xdr:ext cx="534377" cy="259045"/>
    <xdr:sp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9278111" y="12898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34,799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133706</xdr:rowOff>
    </xdr:from>
    <xdr:to>
      <xdr:col>98</xdr:col>
      <xdr:colOff>38100</xdr:colOff>
      <xdr:row>76</xdr:row>
      <xdr:rowOff>63857</xdr:rowOff>
    </xdr:to>
    <xdr:sp textlink="">
      <xdr:nvSpPr>
        <xdr:cNvPr id="869" name="フローチャート: 判断 868">
          <a:extLst>
            <a:ext uri="{FF2B5EF4-FFF2-40B4-BE49-F238E27FC236}">
              <a16:creationId xmlns:a16="http://schemas.microsoft.com/office/drawing/2014/main" id="{00000000-0008-0000-0600-000065030000}"/>
            </a:ext>
          </a:extLst>
        </xdr:cNvPr>
        <xdr:cNvSpPr/>
      </xdr:nvSpPr>
      <xdr:spPr>
        <a:xfrm>
          <a:off x="18605500" y="1299245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80383</xdr:rowOff>
    </xdr:from>
    <xdr:ext cx="534377" cy="259045"/>
    <xdr:sp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8389111" y="127676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16571</xdr:rowOff>
    </xdr:from>
    <xdr:to>
      <xdr:col>116</xdr:col>
      <xdr:colOff>114300</xdr:colOff>
      <xdr:row>76</xdr:row>
      <xdr:rowOff>118171</xdr:rowOff>
    </xdr:to>
    <xdr:sp textlink="">
      <xdr:nvSpPr>
        <xdr:cNvPr id="876" name="楕円 875">
          <a:extLst>
            <a:ext uri="{FF2B5EF4-FFF2-40B4-BE49-F238E27FC236}">
              <a16:creationId xmlns:a16="http://schemas.microsoft.com/office/drawing/2014/main" id="{00000000-0008-0000-0600-00006C030000}"/>
            </a:ext>
          </a:extLst>
        </xdr:cNvPr>
        <xdr:cNvSpPr/>
      </xdr:nvSpPr>
      <xdr:spPr>
        <a:xfrm>
          <a:off x="22110700" y="130467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39448</xdr:rowOff>
    </xdr:from>
    <xdr:ext cx="534377" cy="259045"/>
    <xdr:sp textlink="">
      <xdr:nvSpPr>
        <xdr:cNvPr id="877" name="繰出金該当値テキスト">
          <a:extLst>
            <a:ext uri="{FF2B5EF4-FFF2-40B4-BE49-F238E27FC236}">
              <a16:creationId xmlns:a16="http://schemas.microsoft.com/office/drawing/2014/main" id="{00000000-0008-0000-0600-00006D030000}"/>
            </a:ext>
          </a:extLst>
        </xdr:cNvPr>
        <xdr:cNvSpPr txBox="1"/>
      </xdr:nvSpPr>
      <xdr:spPr>
        <a:xfrm>
          <a:off x="22212300" y="128981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64303</xdr:rowOff>
    </xdr:from>
    <xdr:to>
      <xdr:col>112</xdr:col>
      <xdr:colOff>38100</xdr:colOff>
      <xdr:row>76</xdr:row>
      <xdr:rowOff>165903</xdr:rowOff>
    </xdr:to>
    <xdr:sp textlink="">
      <xdr:nvSpPr>
        <xdr:cNvPr id="878" name="楕円 877">
          <a:extLst>
            <a:ext uri="{FF2B5EF4-FFF2-40B4-BE49-F238E27FC236}">
              <a16:creationId xmlns:a16="http://schemas.microsoft.com/office/drawing/2014/main" id="{00000000-0008-0000-0600-00006E030000}"/>
            </a:ext>
          </a:extLst>
        </xdr:cNvPr>
        <xdr:cNvSpPr/>
      </xdr:nvSpPr>
      <xdr:spPr>
        <a:xfrm>
          <a:off x="21272500" y="13094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157030</xdr:rowOff>
    </xdr:from>
    <xdr:ext cx="534377" cy="259045"/>
    <xdr:sp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21056111" y="13187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98982</xdr:rowOff>
    </xdr:from>
    <xdr:to>
      <xdr:col>107</xdr:col>
      <xdr:colOff>101600</xdr:colOff>
      <xdr:row>77</xdr:row>
      <xdr:rowOff>29132</xdr:rowOff>
    </xdr:to>
    <xdr:sp textlink="">
      <xdr:nvSpPr>
        <xdr:cNvPr id="880" name="楕円 879">
          <a:extLst>
            <a:ext uri="{FF2B5EF4-FFF2-40B4-BE49-F238E27FC236}">
              <a16:creationId xmlns:a16="http://schemas.microsoft.com/office/drawing/2014/main" id="{00000000-0008-0000-0600-000070030000}"/>
            </a:ext>
          </a:extLst>
        </xdr:cNvPr>
        <xdr:cNvSpPr/>
      </xdr:nvSpPr>
      <xdr:spPr>
        <a:xfrm>
          <a:off x="20383500" y="13129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20259</xdr:rowOff>
    </xdr:from>
    <xdr:ext cx="534377" cy="259045"/>
    <xdr:sp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20167111" y="132219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123670</xdr:rowOff>
    </xdr:from>
    <xdr:to>
      <xdr:col>102</xdr:col>
      <xdr:colOff>165100</xdr:colOff>
      <xdr:row>77</xdr:row>
      <xdr:rowOff>53820</xdr:rowOff>
    </xdr:to>
    <xdr:sp textlink="">
      <xdr:nvSpPr>
        <xdr:cNvPr id="882" name="楕円 881">
          <a:extLst>
            <a:ext uri="{FF2B5EF4-FFF2-40B4-BE49-F238E27FC236}">
              <a16:creationId xmlns:a16="http://schemas.microsoft.com/office/drawing/2014/main" id="{00000000-0008-0000-0600-000072030000}"/>
            </a:ext>
          </a:extLst>
        </xdr:cNvPr>
        <xdr:cNvSpPr/>
      </xdr:nvSpPr>
      <xdr:spPr>
        <a:xfrm>
          <a:off x="19494500" y="13153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44947</xdr:rowOff>
    </xdr:from>
    <xdr:ext cx="534377" cy="259045"/>
    <xdr:sp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19278111" y="132465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154028</xdr:rowOff>
    </xdr:from>
    <xdr:to>
      <xdr:col>98</xdr:col>
      <xdr:colOff>38100</xdr:colOff>
      <xdr:row>76</xdr:row>
      <xdr:rowOff>84178</xdr:rowOff>
    </xdr:to>
    <xdr:sp textlink="">
      <xdr:nvSpPr>
        <xdr:cNvPr id="884" name="楕円 883">
          <a:extLst>
            <a:ext uri="{FF2B5EF4-FFF2-40B4-BE49-F238E27FC236}">
              <a16:creationId xmlns:a16="http://schemas.microsoft.com/office/drawing/2014/main" id="{00000000-0008-0000-0600-000074030000}"/>
            </a:ext>
          </a:extLst>
        </xdr:cNvPr>
        <xdr:cNvSpPr/>
      </xdr:nvSpPr>
      <xdr:spPr>
        <a:xfrm>
          <a:off x="18605500" y="13012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75305</xdr:rowOff>
    </xdr:from>
    <xdr:ext cx="534377" cy="259045"/>
    <xdr:sp textlink="">
      <xdr:nvSpPr>
        <xdr:cNvPr id="885" name="テキスト ボックス 884">
          <a:extLst>
            <a:ext uri="{FF2B5EF4-FFF2-40B4-BE49-F238E27FC236}">
              <a16:creationId xmlns:a16="http://schemas.microsoft.com/office/drawing/2014/main" id="{00000000-0008-0000-0600-000075030000}"/>
            </a:ext>
          </a:extLst>
        </xdr:cNvPr>
        <xdr:cNvSpPr txBox="1"/>
      </xdr:nvSpPr>
      <xdr:spPr>
        <a:xfrm>
          <a:off x="18389111" y="13105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textlink="">
      <xdr:nvSpPr>
        <xdr:cNvPr id="886" name="正方形/長方形 885">
          <a:extLst>
            <a:ext uri="{FF2B5EF4-FFF2-40B4-BE49-F238E27FC236}">
              <a16:creationId xmlns:a16="http://schemas.microsoft.com/office/drawing/2014/main" id="{00000000-0008-0000-0600-000076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textlink="">
      <xdr:nvSpPr>
        <xdr:cNvPr id="887" name="正方形/長方形 886">
          <a:extLst>
            <a:ext uri="{FF2B5EF4-FFF2-40B4-BE49-F238E27FC236}">
              <a16:creationId xmlns:a16="http://schemas.microsoft.com/office/drawing/2014/main" id="{00000000-0008-0000-0600-000077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textlink="">
      <xdr:nvSpPr>
        <xdr:cNvPr id="888" name="正方形/長方形 887">
          <a:extLst>
            <a:ext uri="{FF2B5EF4-FFF2-40B4-BE49-F238E27FC236}">
              <a16:creationId xmlns:a16="http://schemas.microsoft.com/office/drawing/2014/main" id="{00000000-0008-0000-0600-000078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textlink="">
      <xdr:nvSpPr>
        <xdr:cNvPr id="889" name="正方形/長方形 888">
          <a:extLst>
            <a:ext uri="{FF2B5EF4-FFF2-40B4-BE49-F238E27FC236}">
              <a16:creationId xmlns:a16="http://schemas.microsoft.com/office/drawing/2014/main" id="{00000000-0008-0000-0600-000079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textlink="">
      <xdr:nvSpPr>
        <xdr:cNvPr id="890" name="正方形/長方形 889">
          <a:extLst>
            <a:ext uri="{FF2B5EF4-FFF2-40B4-BE49-F238E27FC236}">
              <a16:creationId xmlns:a16="http://schemas.microsoft.com/office/drawing/2014/main" id="{00000000-0008-0000-0600-00007A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textlink="">
      <xdr:nvSpPr>
        <xdr:cNvPr id="891" name="正方形/長方形 890">
          <a:extLst>
            <a:ext uri="{FF2B5EF4-FFF2-40B4-BE49-F238E27FC236}">
              <a16:creationId xmlns:a16="http://schemas.microsoft.com/office/drawing/2014/main" id="{00000000-0008-0000-0600-00007B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textlink="">
      <xdr:nvSpPr>
        <xdr:cNvPr id="892" name="正方形/長方形 891">
          <a:extLst>
            <a:ext uri="{FF2B5EF4-FFF2-40B4-BE49-F238E27FC236}">
              <a16:creationId xmlns:a16="http://schemas.microsoft.com/office/drawing/2014/main" id="{00000000-0008-0000-0600-00007C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textlink="">
      <xdr:nvSpPr>
        <xdr:cNvPr id="893" name="正方形/長方形 892">
          <a:extLst>
            <a:ext uri="{FF2B5EF4-FFF2-40B4-BE49-F238E27FC236}">
              <a16:creationId xmlns:a16="http://schemas.microsoft.com/office/drawing/2014/main" id="{00000000-0008-0000-0600-00007D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textlink="">
      <xdr:nvSpPr>
        <xdr:cNvPr id="894" name="テキスト ボックス 893">
          <a:extLst>
            <a:ext uri="{FF2B5EF4-FFF2-40B4-BE49-F238E27FC236}">
              <a16:creationId xmlns:a16="http://schemas.microsoft.com/office/drawing/2014/main" id="{00000000-0008-0000-0600-00007E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textlink="">
      <xdr:nvSpPr>
        <xdr:cNvPr id="899" name="テキスト ボックス 898">
          <a:extLst>
            <a:ext uri="{FF2B5EF4-FFF2-40B4-BE49-F238E27FC236}">
              <a16:creationId xmlns:a16="http://schemas.microsoft.com/office/drawing/2014/main" id="{00000000-0008-0000-0600-000083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textlink="">
      <xdr:nvSpPr>
        <xdr:cNvPr id="900" name="前年度繰上充用金グラフ枠">
          <a:extLst>
            <a:ext uri="{FF2B5EF4-FFF2-40B4-BE49-F238E27FC236}">
              <a16:creationId xmlns:a16="http://schemas.microsoft.com/office/drawing/2014/main" id="{00000000-0008-0000-0600-000084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textlink="">
      <xdr:nvSpPr>
        <xdr:cNvPr id="902" name="前年度繰上充用金最小値テキスト">
          <a:extLst>
            <a:ext uri="{FF2B5EF4-FFF2-40B4-BE49-F238E27FC236}">
              <a16:creationId xmlns:a16="http://schemas.microsoft.com/office/drawing/2014/main" id="{00000000-0008-0000-0600-000086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textlink="">
      <xdr:nvSpPr>
        <xdr:cNvPr id="904" name="前年度繰上充用金最大値テキスト">
          <a:extLst>
            <a:ext uri="{FF2B5EF4-FFF2-40B4-BE49-F238E27FC236}">
              <a16:creationId xmlns:a16="http://schemas.microsoft.com/office/drawing/2014/main" id="{00000000-0008-0000-0600-000088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textlink="">
      <xdr:nvSpPr>
        <xdr:cNvPr id="907" name="前年度繰上充用金平均値テキスト">
          <a:extLst>
            <a:ext uri="{FF2B5EF4-FFF2-40B4-BE49-F238E27FC236}">
              <a16:creationId xmlns:a16="http://schemas.microsoft.com/office/drawing/2014/main" id="{00000000-0008-0000-0600-00008B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9" name="直線コネクタ 908">
          <a:extLst>
            <a:ext uri="{FF2B5EF4-FFF2-40B4-BE49-F238E27FC236}">
              <a16:creationId xmlns:a16="http://schemas.microsoft.com/office/drawing/2014/main" id="{00000000-0008-0000-0600-00008D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2" name="直線コネクタ 911">
          <a:extLst>
            <a:ext uri="{FF2B5EF4-FFF2-40B4-BE49-F238E27FC236}">
              <a16:creationId xmlns:a16="http://schemas.microsoft.com/office/drawing/2014/main" id="{00000000-0008-0000-0600-000090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textlink="">
      <xdr:nvSpPr>
        <xdr:cNvPr id="913" name="フローチャート: 判断 912">
          <a:extLst>
            <a:ext uri="{FF2B5EF4-FFF2-40B4-BE49-F238E27FC236}">
              <a16:creationId xmlns:a16="http://schemas.microsoft.com/office/drawing/2014/main" id="{00000000-0008-0000-0600-000091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5" name="直線コネクタ 914">
          <a:extLst>
            <a:ext uri="{FF2B5EF4-FFF2-40B4-BE49-F238E27FC236}">
              <a16:creationId xmlns:a16="http://schemas.microsoft.com/office/drawing/2014/main" id="{00000000-0008-0000-0600-000093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textlink="">
      <xdr:nvSpPr>
        <xdr:cNvPr id="916" name="フローチャート: 判断 915">
          <a:extLst>
            <a:ext uri="{FF2B5EF4-FFF2-40B4-BE49-F238E27FC236}">
              <a16:creationId xmlns:a16="http://schemas.microsoft.com/office/drawing/2014/main" id="{00000000-0008-0000-0600-000094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textlink="">
      <xdr:nvSpPr>
        <xdr:cNvPr id="918" name="フローチャート: 判断 917">
          <a:extLst>
            <a:ext uri="{FF2B5EF4-FFF2-40B4-BE49-F238E27FC236}">
              <a16:creationId xmlns:a16="http://schemas.microsoft.com/office/drawing/2014/main" id="{00000000-0008-0000-0600-000096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textlink="">
      <xdr:nvSpPr>
        <xdr:cNvPr id="925" name="楕円 924">
          <a:extLst>
            <a:ext uri="{FF2B5EF4-FFF2-40B4-BE49-F238E27FC236}">
              <a16:creationId xmlns:a16="http://schemas.microsoft.com/office/drawing/2014/main" id="{00000000-0008-0000-0600-00009D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textlink="">
      <xdr:nvSpPr>
        <xdr:cNvPr id="926" name="前年度繰上充用金該当値テキスト">
          <a:extLst>
            <a:ext uri="{FF2B5EF4-FFF2-40B4-BE49-F238E27FC236}">
              <a16:creationId xmlns:a16="http://schemas.microsoft.com/office/drawing/2014/main" id="{00000000-0008-0000-0600-00009E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textlink="">
      <xdr:nvSpPr>
        <xdr:cNvPr id="927" name="楕円 926">
          <a:extLst>
            <a:ext uri="{FF2B5EF4-FFF2-40B4-BE49-F238E27FC236}">
              <a16:creationId xmlns:a16="http://schemas.microsoft.com/office/drawing/2014/main" id="{00000000-0008-0000-0600-00009F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textlink="">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textlink="">
      <xdr:nvSpPr>
        <xdr:cNvPr id="929" name="楕円 928">
          <a:extLst>
            <a:ext uri="{FF2B5EF4-FFF2-40B4-BE49-F238E27FC236}">
              <a16:creationId xmlns:a16="http://schemas.microsoft.com/office/drawing/2014/main" id="{00000000-0008-0000-0600-0000A1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textlink="">
      <xdr:nvSpPr>
        <xdr:cNvPr id="931" name="楕円 930">
          <a:extLst>
            <a:ext uri="{FF2B5EF4-FFF2-40B4-BE49-F238E27FC236}">
              <a16:creationId xmlns:a16="http://schemas.microsoft.com/office/drawing/2014/main" id="{00000000-0008-0000-0600-0000A3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textlink="">
      <xdr:nvSpPr>
        <xdr:cNvPr id="932" name="テキスト ボックス 931">
          <a:extLst>
            <a:ext uri="{FF2B5EF4-FFF2-40B4-BE49-F238E27FC236}">
              <a16:creationId xmlns:a16="http://schemas.microsoft.com/office/drawing/2014/main" id="{00000000-0008-0000-0600-0000A4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textlink="">
      <xdr:nvSpPr>
        <xdr:cNvPr id="933" name="楕円 932">
          <a:extLst>
            <a:ext uri="{FF2B5EF4-FFF2-40B4-BE49-F238E27FC236}">
              <a16:creationId xmlns:a16="http://schemas.microsoft.com/office/drawing/2014/main" id="{00000000-0008-0000-0600-0000A5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textlink="">
      <xdr:nvSpPr>
        <xdr:cNvPr id="934" name="テキスト ボックス 933">
          <a:extLst>
            <a:ext uri="{FF2B5EF4-FFF2-40B4-BE49-F238E27FC236}">
              <a16:creationId xmlns:a16="http://schemas.microsoft.com/office/drawing/2014/main" id="{00000000-0008-0000-0600-0000A6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textlink="">
      <xdr:nvSpPr>
        <xdr:cNvPr id="935" name="正方形/長方形 934">
          <a:extLst>
            <a:ext uri="{FF2B5EF4-FFF2-40B4-BE49-F238E27FC236}">
              <a16:creationId xmlns:a16="http://schemas.microsoft.com/office/drawing/2014/main" id="{00000000-0008-0000-0600-0000A7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textlink="">
      <xdr:nvSpPr>
        <xdr:cNvPr id="936" name="正方形/長方形 935">
          <a:extLst>
            <a:ext uri="{FF2B5EF4-FFF2-40B4-BE49-F238E27FC236}">
              <a16:creationId xmlns:a16="http://schemas.microsoft.com/office/drawing/2014/main" id="{00000000-0008-0000-0600-0000A8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textlink="" fLocksText="0">
      <xdr:nvSpPr>
        <xdr:cNvPr id="937" name="テキスト ボックス 936">
          <a:extLst>
            <a:ext uri="{FF2B5EF4-FFF2-40B4-BE49-F238E27FC236}">
              <a16:creationId xmlns:a16="http://schemas.microsoft.com/office/drawing/2014/main" id="{00000000-0008-0000-0600-0000A9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物件費に係る経常収支比率は、類似団体のうち最低水準で推移しています。これは、令和元年度まで物件費として整理されていた臨時雇用賃金が他自治体と比較して低水準であること、また、平成</a:t>
          </a:r>
          <a:r>
            <a:rPr kumimoji="1" lang="en-US" altLang="ja-JP" sz="1300">
              <a:latin typeface="ＭＳ Ｐゴシック" panose="020B0600070205080204" pitchFamily="50" charset="-128"/>
              <a:ea typeface="ＭＳ Ｐゴシック" panose="020B0600070205080204" pitchFamily="50" charset="-128"/>
            </a:rPr>
            <a:t>14</a:t>
          </a:r>
          <a:r>
            <a:rPr kumimoji="1" lang="ja-JP" altLang="en-US" sz="1300">
              <a:latin typeface="ＭＳ Ｐゴシック" panose="020B0600070205080204" pitchFamily="50" charset="-128"/>
              <a:ea typeface="ＭＳ Ｐゴシック" panose="020B0600070205080204" pitchFamily="50" charset="-128"/>
            </a:rPr>
            <a:t>年度の財政健全化緊急対策等の取組以降、消耗品費や光熱水費等の削減をはじめ、施設管理や業務管理委託等に係る仕様や発注方法を見直すなど積極的な経費節減策に努めていることによるものなどと分析しています。</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一方で、　扶助費に係る経常収支比率は、類似団体内平均値と比較して高い水準で推移しています。これは、高齢化の進行が全国平均より早く、団塊世代の人口比率が高い本市の性質から社会福祉費の増や、過去に民営化を進めた保育所等への児童福祉費の増などによるものと分析しています。</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85</xdr:col>
      <xdr:colOff>63500</xdr:colOff>
      <xdr:row>1</xdr:row>
      <xdr:rowOff>19050</xdr:rowOff>
    </xdr:from>
    <xdr:to>
      <xdr:col>99</xdr:col>
      <xdr:colOff>57150</xdr:colOff>
      <xdr:row>4</xdr:row>
      <xdr:rowOff>63500</xdr:rowOff>
    </xdr:to>
    <xdr:sp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37</xdr:row>
      <xdr:rowOff>168927</xdr:rowOff>
    </xdr:from>
    <xdr:ext cx="467179" cy="259045"/>
    <xdr:sp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12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35</xdr:row>
      <xdr:rowOff>54627</xdr:rowOff>
    </xdr:from>
    <xdr:ext cx="467179" cy="259045"/>
    <xdr:sp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111777</xdr:rowOff>
    </xdr:from>
    <xdr:ext cx="467179" cy="259045"/>
    <xdr:sp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168927</xdr:rowOff>
    </xdr:from>
    <xdr:ext cx="467179" cy="259045"/>
    <xdr:sp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textlink="">
      <xdr:nvSpPr>
        <xdr:cNvPr id="53" name="議会費グラフ枠">
          <a:extLst>
            <a:ext uri="{FF2B5EF4-FFF2-40B4-BE49-F238E27FC236}">
              <a16:creationId xmlns:a16="http://schemas.microsoft.com/office/drawing/2014/main" id="{00000000-0008-0000-07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32</xdr:row>
      <xdr:rowOff>31801</xdr:rowOff>
    </xdr:from>
    <xdr:to>
      <xdr:col>24</xdr:col>
      <xdr:colOff>62865</xdr:colOff>
      <xdr:row>38</xdr:row>
      <xdr:rowOff>99466</xdr:rowOff>
    </xdr:to>
    <xdr:cxnSp macro="">
      <xdr:nvCxnSpPr>
        <xdr:cNvPr id="54" name="直線コネクタ 53">
          <a:extLst>
            <a:ext uri="{FF2B5EF4-FFF2-40B4-BE49-F238E27FC236}">
              <a16:creationId xmlns:a16="http://schemas.microsoft.com/office/drawing/2014/main" id="{00000000-0008-0000-0700-000036000000}"/>
            </a:ext>
          </a:extLst>
        </xdr:cNvPr>
        <xdr:cNvCxnSpPr/>
      </xdr:nvCxnSpPr>
      <xdr:spPr>
        <a:xfrm flipV="1">
          <a:off x="4633595" y="5518201"/>
          <a:ext cx="1270" cy="10963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103293</xdr:rowOff>
    </xdr:from>
    <xdr:ext cx="469744" cy="259045"/>
    <xdr:sp textlink="">
      <xdr:nvSpPr>
        <xdr:cNvPr id="55" name="議会費最小値テキスト">
          <a:extLst>
            <a:ext uri="{FF2B5EF4-FFF2-40B4-BE49-F238E27FC236}">
              <a16:creationId xmlns:a16="http://schemas.microsoft.com/office/drawing/2014/main" id="{00000000-0008-0000-0700-000037000000}"/>
            </a:ext>
          </a:extLst>
        </xdr:cNvPr>
        <xdr:cNvSpPr txBox="1"/>
      </xdr:nvSpPr>
      <xdr:spPr>
        <a:xfrm>
          <a:off x="4686300" y="6618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99466</xdr:rowOff>
    </xdr:from>
    <xdr:to>
      <xdr:col>24</xdr:col>
      <xdr:colOff>152400</xdr:colOff>
      <xdr:row>38</xdr:row>
      <xdr:rowOff>99466</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a:off x="4546600" y="66145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149928</xdr:rowOff>
    </xdr:from>
    <xdr:ext cx="469744" cy="259045"/>
    <xdr:sp textlink="">
      <xdr:nvSpPr>
        <xdr:cNvPr id="57" name="議会費最大値テキスト">
          <a:extLst>
            <a:ext uri="{FF2B5EF4-FFF2-40B4-BE49-F238E27FC236}">
              <a16:creationId xmlns:a16="http://schemas.microsoft.com/office/drawing/2014/main" id="{00000000-0008-0000-0700-000039000000}"/>
            </a:ext>
          </a:extLst>
        </xdr:cNvPr>
        <xdr:cNvSpPr txBox="1"/>
      </xdr:nvSpPr>
      <xdr:spPr>
        <a:xfrm>
          <a:off x="4686300" y="52934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4,486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32</xdr:row>
      <xdr:rowOff>31801</xdr:rowOff>
    </xdr:from>
    <xdr:to>
      <xdr:col>24</xdr:col>
      <xdr:colOff>152400</xdr:colOff>
      <xdr:row>32</xdr:row>
      <xdr:rowOff>31801</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55182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99009</xdr:rowOff>
    </xdr:from>
    <xdr:to>
      <xdr:col>24</xdr:col>
      <xdr:colOff>63500</xdr:colOff>
      <xdr:row>36</xdr:row>
      <xdr:rowOff>141529</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flipV="1">
          <a:off x="3797300" y="6271209"/>
          <a:ext cx="838200" cy="42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70629</xdr:rowOff>
    </xdr:from>
    <xdr:ext cx="469744" cy="259045"/>
    <xdr:sp textlink="">
      <xdr:nvSpPr>
        <xdr:cNvPr id="60" name="議会費平均値テキスト">
          <a:extLst>
            <a:ext uri="{FF2B5EF4-FFF2-40B4-BE49-F238E27FC236}">
              <a16:creationId xmlns:a16="http://schemas.microsoft.com/office/drawing/2014/main" id="{00000000-0008-0000-0700-00003C000000}"/>
            </a:ext>
          </a:extLst>
        </xdr:cNvPr>
        <xdr:cNvSpPr txBox="1"/>
      </xdr:nvSpPr>
      <xdr:spPr>
        <a:xfrm>
          <a:off x="4686300" y="589992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47752</xdr:rowOff>
    </xdr:from>
    <xdr:to>
      <xdr:col>24</xdr:col>
      <xdr:colOff>114300</xdr:colOff>
      <xdr:row>35</xdr:row>
      <xdr:rowOff>149352</xdr:rowOff>
    </xdr:to>
    <xdr:sp textlink="">
      <xdr:nvSpPr>
        <xdr:cNvPr id="61" name="フローチャート: 判断 60">
          <a:extLst>
            <a:ext uri="{FF2B5EF4-FFF2-40B4-BE49-F238E27FC236}">
              <a16:creationId xmlns:a16="http://schemas.microsoft.com/office/drawing/2014/main" id="{00000000-0008-0000-0700-00003D000000}"/>
            </a:ext>
          </a:extLst>
        </xdr:cNvPr>
        <xdr:cNvSpPr/>
      </xdr:nvSpPr>
      <xdr:spPr>
        <a:xfrm>
          <a:off x="4584700" y="6048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106781</xdr:rowOff>
    </xdr:from>
    <xdr:to>
      <xdr:col>19</xdr:col>
      <xdr:colOff>177800</xdr:colOff>
      <xdr:row>36</xdr:row>
      <xdr:rowOff>141529</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a:off x="2908300" y="6278981"/>
          <a:ext cx="889000" cy="34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58725</xdr:rowOff>
    </xdr:from>
    <xdr:to>
      <xdr:col>20</xdr:col>
      <xdr:colOff>38100</xdr:colOff>
      <xdr:row>35</xdr:row>
      <xdr:rowOff>160325</xdr:rowOff>
    </xdr:to>
    <xdr:sp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3746500" y="6059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5402</xdr:rowOff>
    </xdr:from>
    <xdr:ext cx="469744" cy="259045"/>
    <xdr:sp textlink="">
      <xdr:nvSpPr>
        <xdr:cNvPr id="64" name="テキスト ボックス 63">
          <a:extLst>
            <a:ext uri="{FF2B5EF4-FFF2-40B4-BE49-F238E27FC236}">
              <a16:creationId xmlns:a16="http://schemas.microsoft.com/office/drawing/2014/main" id="{00000000-0008-0000-0700-000040000000}"/>
            </a:ext>
          </a:extLst>
        </xdr:cNvPr>
        <xdr:cNvSpPr txBox="1"/>
      </xdr:nvSpPr>
      <xdr:spPr>
        <a:xfrm>
          <a:off x="3562428" y="5834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67919</xdr:rowOff>
    </xdr:from>
    <xdr:to>
      <xdr:col>15</xdr:col>
      <xdr:colOff>50800</xdr:colOff>
      <xdr:row>36</xdr:row>
      <xdr:rowOff>106781</xdr:rowOff>
    </xdr:to>
    <xdr:cxnSp macro="">
      <xdr:nvCxnSpPr>
        <xdr:cNvPr id="65" name="直線コネクタ 64">
          <a:extLst>
            <a:ext uri="{FF2B5EF4-FFF2-40B4-BE49-F238E27FC236}">
              <a16:creationId xmlns:a16="http://schemas.microsoft.com/office/drawing/2014/main" id="{00000000-0008-0000-0700-000041000000}"/>
            </a:ext>
          </a:extLst>
        </xdr:cNvPr>
        <xdr:cNvCxnSpPr/>
      </xdr:nvCxnSpPr>
      <xdr:spPr>
        <a:xfrm>
          <a:off x="2019300" y="6240119"/>
          <a:ext cx="889000" cy="38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67869</xdr:rowOff>
    </xdr:from>
    <xdr:to>
      <xdr:col>15</xdr:col>
      <xdr:colOff>101600</xdr:colOff>
      <xdr:row>35</xdr:row>
      <xdr:rowOff>169469</xdr:rowOff>
    </xdr:to>
    <xdr:sp textlink="">
      <xdr:nvSpPr>
        <xdr:cNvPr id="66" name="フローチャート: 判断 65">
          <a:extLst>
            <a:ext uri="{FF2B5EF4-FFF2-40B4-BE49-F238E27FC236}">
              <a16:creationId xmlns:a16="http://schemas.microsoft.com/office/drawing/2014/main" id="{00000000-0008-0000-0700-000042000000}"/>
            </a:ext>
          </a:extLst>
        </xdr:cNvPr>
        <xdr:cNvSpPr/>
      </xdr:nvSpPr>
      <xdr:spPr>
        <a:xfrm>
          <a:off x="2857500" y="606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14546</xdr:rowOff>
    </xdr:from>
    <xdr:ext cx="469744" cy="259045"/>
    <xdr:sp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2673428" y="58438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45060</xdr:rowOff>
    </xdr:from>
    <xdr:to>
      <xdr:col>10</xdr:col>
      <xdr:colOff>114300</xdr:colOff>
      <xdr:row>36</xdr:row>
      <xdr:rowOff>67919</xdr:rowOff>
    </xdr:to>
    <xdr:cxnSp macro="">
      <xdr:nvCxnSpPr>
        <xdr:cNvPr id="68" name="直線コネクタ 67">
          <a:extLst>
            <a:ext uri="{FF2B5EF4-FFF2-40B4-BE49-F238E27FC236}">
              <a16:creationId xmlns:a16="http://schemas.microsoft.com/office/drawing/2014/main" id="{00000000-0008-0000-0700-000044000000}"/>
            </a:ext>
          </a:extLst>
        </xdr:cNvPr>
        <xdr:cNvCxnSpPr/>
      </xdr:nvCxnSpPr>
      <xdr:spPr>
        <a:xfrm>
          <a:off x="1130300" y="6217260"/>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75641</xdr:rowOff>
    </xdr:from>
    <xdr:to>
      <xdr:col>10</xdr:col>
      <xdr:colOff>165100</xdr:colOff>
      <xdr:row>36</xdr:row>
      <xdr:rowOff>5791</xdr:rowOff>
    </xdr:to>
    <xdr:sp textlink="">
      <xdr:nvSpPr>
        <xdr:cNvPr id="69" name="フローチャート: 判断 68">
          <a:extLst>
            <a:ext uri="{FF2B5EF4-FFF2-40B4-BE49-F238E27FC236}">
              <a16:creationId xmlns:a16="http://schemas.microsoft.com/office/drawing/2014/main" id="{00000000-0008-0000-0700-000045000000}"/>
            </a:ext>
          </a:extLst>
        </xdr:cNvPr>
        <xdr:cNvSpPr/>
      </xdr:nvSpPr>
      <xdr:spPr>
        <a:xfrm>
          <a:off x="1968500" y="60763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22318</xdr:rowOff>
    </xdr:from>
    <xdr:ext cx="469744" cy="259045"/>
    <xdr:sp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1784428" y="58516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169367</xdr:rowOff>
    </xdr:from>
    <xdr:to>
      <xdr:col>6</xdr:col>
      <xdr:colOff>38100</xdr:colOff>
      <xdr:row>35</xdr:row>
      <xdr:rowOff>99517</xdr:rowOff>
    </xdr:to>
    <xdr:sp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079500" y="59986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116044</xdr:rowOff>
    </xdr:from>
    <xdr:ext cx="469744" cy="259045"/>
    <xdr:sp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895428" y="57738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48209</xdr:rowOff>
    </xdr:from>
    <xdr:to>
      <xdr:col>24</xdr:col>
      <xdr:colOff>114300</xdr:colOff>
      <xdr:row>36</xdr:row>
      <xdr:rowOff>149809</xdr:rowOff>
    </xdr:to>
    <xdr:sp textlink="">
      <xdr:nvSpPr>
        <xdr:cNvPr id="78" name="楕円 77">
          <a:extLst>
            <a:ext uri="{FF2B5EF4-FFF2-40B4-BE49-F238E27FC236}">
              <a16:creationId xmlns:a16="http://schemas.microsoft.com/office/drawing/2014/main" id="{00000000-0008-0000-0700-00004E000000}"/>
            </a:ext>
          </a:extLst>
        </xdr:cNvPr>
        <xdr:cNvSpPr/>
      </xdr:nvSpPr>
      <xdr:spPr>
        <a:xfrm>
          <a:off x="4584700" y="62204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26636</xdr:rowOff>
    </xdr:from>
    <xdr:ext cx="469744" cy="259045"/>
    <xdr:sp textlink="">
      <xdr:nvSpPr>
        <xdr:cNvPr id="79" name="議会費該当値テキスト">
          <a:extLst>
            <a:ext uri="{FF2B5EF4-FFF2-40B4-BE49-F238E27FC236}">
              <a16:creationId xmlns:a16="http://schemas.microsoft.com/office/drawing/2014/main" id="{00000000-0008-0000-0700-00004F000000}"/>
            </a:ext>
          </a:extLst>
        </xdr:cNvPr>
        <xdr:cNvSpPr txBox="1"/>
      </xdr:nvSpPr>
      <xdr:spPr>
        <a:xfrm>
          <a:off x="4686300" y="61988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90729</xdr:rowOff>
    </xdr:from>
    <xdr:to>
      <xdr:col>20</xdr:col>
      <xdr:colOff>38100</xdr:colOff>
      <xdr:row>37</xdr:row>
      <xdr:rowOff>20879</xdr:rowOff>
    </xdr:to>
    <xdr:sp textlink="">
      <xdr:nvSpPr>
        <xdr:cNvPr id="80" name="楕円 79">
          <a:extLst>
            <a:ext uri="{FF2B5EF4-FFF2-40B4-BE49-F238E27FC236}">
              <a16:creationId xmlns:a16="http://schemas.microsoft.com/office/drawing/2014/main" id="{00000000-0008-0000-0700-000050000000}"/>
            </a:ext>
          </a:extLst>
        </xdr:cNvPr>
        <xdr:cNvSpPr/>
      </xdr:nvSpPr>
      <xdr:spPr>
        <a:xfrm>
          <a:off x="3746500" y="6262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12006</xdr:rowOff>
    </xdr:from>
    <xdr:ext cx="469744" cy="259045"/>
    <xdr:sp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3562428" y="63556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55981</xdr:rowOff>
    </xdr:from>
    <xdr:to>
      <xdr:col>15</xdr:col>
      <xdr:colOff>101600</xdr:colOff>
      <xdr:row>36</xdr:row>
      <xdr:rowOff>157581</xdr:rowOff>
    </xdr:to>
    <xdr:sp textlink="">
      <xdr:nvSpPr>
        <xdr:cNvPr id="82" name="楕円 81">
          <a:extLst>
            <a:ext uri="{FF2B5EF4-FFF2-40B4-BE49-F238E27FC236}">
              <a16:creationId xmlns:a16="http://schemas.microsoft.com/office/drawing/2014/main" id="{00000000-0008-0000-0700-000052000000}"/>
            </a:ext>
          </a:extLst>
        </xdr:cNvPr>
        <xdr:cNvSpPr/>
      </xdr:nvSpPr>
      <xdr:spPr>
        <a:xfrm>
          <a:off x="2857500" y="62281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148708</xdr:rowOff>
    </xdr:from>
    <xdr:ext cx="469744" cy="259045"/>
    <xdr:sp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2673428" y="63209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17119</xdr:rowOff>
    </xdr:from>
    <xdr:to>
      <xdr:col>10</xdr:col>
      <xdr:colOff>165100</xdr:colOff>
      <xdr:row>36</xdr:row>
      <xdr:rowOff>118719</xdr:rowOff>
    </xdr:to>
    <xdr:sp textlink="">
      <xdr:nvSpPr>
        <xdr:cNvPr id="84" name="楕円 83">
          <a:extLst>
            <a:ext uri="{FF2B5EF4-FFF2-40B4-BE49-F238E27FC236}">
              <a16:creationId xmlns:a16="http://schemas.microsoft.com/office/drawing/2014/main" id="{00000000-0008-0000-0700-000054000000}"/>
            </a:ext>
          </a:extLst>
        </xdr:cNvPr>
        <xdr:cNvSpPr/>
      </xdr:nvSpPr>
      <xdr:spPr>
        <a:xfrm>
          <a:off x="1968500" y="6189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109846</xdr:rowOff>
    </xdr:from>
    <xdr:ext cx="469744" cy="259045"/>
    <xdr:sp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1784428" y="62820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165710</xdr:rowOff>
    </xdr:from>
    <xdr:to>
      <xdr:col>6</xdr:col>
      <xdr:colOff>38100</xdr:colOff>
      <xdr:row>36</xdr:row>
      <xdr:rowOff>95860</xdr:rowOff>
    </xdr:to>
    <xdr:sp textlink="">
      <xdr:nvSpPr>
        <xdr:cNvPr id="86" name="楕円 85">
          <a:extLst>
            <a:ext uri="{FF2B5EF4-FFF2-40B4-BE49-F238E27FC236}">
              <a16:creationId xmlns:a16="http://schemas.microsoft.com/office/drawing/2014/main" id="{00000000-0008-0000-0700-000056000000}"/>
            </a:ext>
          </a:extLst>
        </xdr:cNvPr>
        <xdr:cNvSpPr/>
      </xdr:nvSpPr>
      <xdr:spPr>
        <a:xfrm>
          <a:off x="1079500" y="6166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86987</xdr:rowOff>
    </xdr:from>
    <xdr:ext cx="469744" cy="259045"/>
    <xdr:sp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895428" y="62591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textlink="">
      <xdr:nvSpPr>
        <xdr:cNvPr id="88" name="正方形/長方形 87">
          <a:extLst>
            <a:ext uri="{FF2B5EF4-FFF2-40B4-BE49-F238E27FC236}">
              <a16:creationId xmlns:a16="http://schemas.microsoft.com/office/drawing/2014/main" id="{00000000-0008-0000-07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textlink="">
      <xdr:nvSpPr>
        <xdr:cNvPr id="89" name="正方形/長方形 88">
          <a:extLst>
            <a:ext uri="{FF2B5EF4-FFF2-40B4-BE49-F238E27FC236}">
              <a16:creationId xmlns:a16="http://schemas.microsoft.com/office/drawing/2014/main" id="{00000000-0008-0000-07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textlink="">
      <xdr:nvSpPr>
        <xdr:cNvPr id="91" name="正方形/長方形 90">
          <a:extLst>
            <a:ext uri="{FF2B5EF4-FFF2-40B4-BE49-F238E27FC236}">
              <a16:creationId xmlns:a16="http://schemas.microsoft.com/office/drawing/2014/main" id="{00000000-0008-0000-07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textlink="">
      <xdr:nvSpPr>
        <xdr:cNvPr id="93" name="正方形/長方形 92">
          <a:extLst>
            <a:ext uri="{FF2B5EF4-FFF2-40B4-BE49-F238E27FC236}">
              <a16:creationId xmlns:a16="http://schemas.microsoft.com/office/drawing/2014/main" id="{00000000-0008-0000-07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textlink="">
      <xdr:nvSpPr>
        <xdr:cNvPr id="95" name="正方形/長方形 94">
          <a:extLst>
            <a:ext uri="{FF2B5EF4-FFF2-40B4-BE49-F238E27FC236}">
              <a16:creationId xmlns:a16="http://schemas.microsoft.com/office/drawing/2014/main" id="{00000000-0008-0000-07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textlink="">
      <xdr:nvSpPr>
        <xdr:cNvPr id="96" name="テキスト ボックス 95">
          <a:extLst>
            <a:ext uri="{FF2B5EF4-FFF2-40B4-BE49-F238E27FC236}">
              <a16:creationId xmlns:a16="http://schemas.microsoft.com/office/drawing/2014/main" id="{00000000-0008-0000-07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7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textlink="">
      <xdr:nvSpPr>
        <xdr:cNvPr id="99" name="テキスト ボックス 98">
          <a:extLst>
            <a:ext uri="{FF2B5EF4-FFF2-40B4-BE49-F238E27FC236}">
              <a16:creationId xmlns:a16="http://schemas.microsoft.com/office/drawing/2014/main" id="{00000000-0008-0000-0700-000063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textlink="">
      <xdr:nvSpPr>
        <xdr:cNvPr id="108" name="総務費グラフ枠">
          <a:extLst>
            <a:ext uri="{FF2B5EF4-FFF2-40B4-BE49-F238E27FC236}">
              <a16:creationId xmlns:a16="http://schemas.microsoft.com/office/drawing/2014/main" id="{00000000-0008-0000-0700-00006C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52</xdr:row>
      <xdr:rowOff>52640</xdr:rowOff>
    </xdr:from>
    <xdr:to>
      <xdr:col>24</xdr:col>
      <xdr:colOff>62865</xdr:colOff>
      <xdr:row>57</xdr:row>
      <xdr:rowOff>160013</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flipV="1">
          <a:off x="4633595" y="8968040"/>
          <a:ext cx="1270" cy="9646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163840</xdr:rowOff>
    </xdr:from>
    <xdr:ext cx="534377" cy="259045"/>
    <xdr:sp textlink="">
      <xdr:nvSpPr>
        <xdr:cNvPr id="110" name="総務費最小値テキスト">
          <a:extLst>
            <a:ext uri="{FF2B5EF4-FFF2-40B4-BE49-F238E27FC236}">
              <a16:creationId xmlns:a16="http://schemas.microsoft.com/office/drawing/2014/main" id="{00000000-0008-0000-0700-00006E000000}"/>
            </a:ext>
          </a:extLst>
        </xdr:cNvPr>
        <xdr:cNvSpPr txBox="1"/>
      </xdr:nvSpPr>
      <xdr:spPr>
        <a:xfrm>
          <a:off x="4686300" y="9936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33,057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160013</xdr:rowOff>
    </xdr:from>
    <xdr:to>
      <xdr:col>24</xdr:col>
      <xdr:colOff>152400</xdr:colOff>
      <xdr:row>57</xdr:row>
      <xdr:rowOff>160013</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4546600" y="99326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170767</xdr:rowOff>
    </xdr:from>
    <xdr:ext cx="599010" cy="259045"/>
    <xdr:sp textlink="">
      <xdr:nvSpPr>
        <xdr:cNvPr id="112" name="総務費最大値テキスト">
          <a:extLst>
            <a:ext uri="{FF2B5EF4-FFF2-40B4-BE49-F238E27FC236}">
              <a16:creationId xmlns:a16="http://schemas.microsoft.com/office/drawing/2014/main" id="{00000000-0008-0000-0700-000070000000}"/>
            </a:ext>
          </a:extLst>
        </xdr:cNvPr>
        <xdr:cNvSpPr txBox="1"/>
      </xdr:nvSpPr>
      <xdr:spPr>
        <a:xfrm>
          <a:off x="4686300" y="87432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244,042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52</xdr:row>
      <xdr:rowOff>52640</xdr:rowOff>
    </xdr:from>
    <xdr:to>
      <xdr:col>24</xdr:col>
      <xdr:colOff>152400</xdr:colOff>
      <xdr:row>52</xdr:row>
      <xdr:rowOff>52640</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89680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76264</xdr:rowOff>
    </xdr:from>
    <xdr:to>
      <xdr:col>24</xdr:col>
      <xdr:colOff>63500</xdr:colOff>
      <xdr:row>57</xdr:row>
      <xdr:rowOff>84063</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a:off x="3797300" y="9848914"/>
          <a:ext cx="838200" cy="7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119248</xdr:rowOff>
    </xdr:from>
    <xdr:ext cx="534377" cy="259045"/>
    <xdr:sp textlink="">
      <xdr:nvSpPr>
        <xdr:cNvPr id="115" name="総務費平均値テキスト">
          <a:extLst>
            <a:ext uri="{FF2B5EF4-FFF2-40B4-BE49-F238E27FC236}">
              <a16:creationId xmlns:a16="http://schemas.microsoft.com/office/drawing/2014/main" id="{00000000-0008-0000-0700-000073000000}"/>
            </a:ext>
          </a:extLst>
        </xdr:cNvPr>
        <xdr:cNvSpPr txBox="1"/>
      </xdr:nvSpPr>
      <xdr:spPr>
        <a:xfrm>
          <a:off x="4686300" y="954899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96371</xdr:rowOff>
    </xdr:from>
    <xdr:to>
      <xdr:col>24</xdr:col>
      <xdr:colOff>114300</xdr:colOff>
      <xdr:row>57</xdr:row>
      <xdr:rowOff>26521</xdr:rowOff>
    </xdr:to>
    <xdr:sp textlink="">
      <xdr:nvSpPr>
        <xdr:cNvPr id="116" name="フローチャート: 判断 115">
          <a:extLst>
            <a:ext uri="{FF2B5EF4-FFF2-40B4-BE49-F238E27FC236}">
              <a16:creationId xmlns:a16="http://schemas.microsoft.com/office/drawing/2014/main" id="{00000000-0008-0000-0700-000074000000}"/>
            </a:ext>
          </a:extLst>
        </xdr:cNvPr>
        <xdr:cNvSpPr/>
      </xdr:nvSpPr>
      <xdr:spPr>
        <a:xfrm>
          <a:off x="4584700" y="9697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56060</xdr:rowOff>
    </xdr:from>
    <xdr:to>
      <xdr:col>19</xdr:col>
      <xdr:colOff>177800</xdr:colOff>
      <xdr:row>57</xdr:row>
      <xdr:rowOff>76264</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2908300" y="9828710"/>
          <a:ext cx="889000" cy="20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92064</xdr:rowOff>
    </xdr:from>
    <xdr:to>
      <xdr:col>20</xdr:col>
      <xdr:colOff>38100</xdr:colOff>
      <xdr:row>57</xdr:row>
      <xdr:rowOff>22214</xdr:rowOff>
    </xdr:to>
    <xdr:sp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3746500" y="969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38741</xdr:rowOff>
    </xdr:from>
    <xdr:ext cx="534377" cy="259045"/>
    <xdr:sp textlink="">
      <xdr:nvSpPr>
        <xdr:cNvPr id="119" name="テキスト ボックス 118">
          <a:extLst>
            <a:ext uri="{FF2B5EF4-FFF2-40B4-BE49-F238E27FC236}">
              <a16:creationId xmlns:a16="http://schemas.microsoft.com/office/drawing/2014/main" id="{00000000-0008-0000-0700-000077000000}"/>
            </a:ext>
          </a:extLst>
        </xdr:cNvPr>
        <xdr:cNvSpPr txBox="1"/>
      </xdr:nvSpPr>
      <xdr:spPr>
        <a:xfrm>
          <a:off x="3530111" y="94684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55</xdr:row>
      <xdr:rowOff>21386</xdr:rowOff>
    </xdr:from>
    <xdr:to>
      <xdr:col>15</xdr:col>
      <xdr:colOff>50800</xdr:colOff>
      <xdr:row>57</xdr:row>
      <xdr:rowOff>56060</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2019300" y="9451136"/>
          <a:ext cx="889000" cy="377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98927</xdr:rowOff>
    </xdr:from>
    <xdr:to>
      <xdr:col>15</xdr:col>
      <xdr:colOff>101600</xdr:colOff>
      <xdr:row>57</xdr:row>
      <xdr:rowOff>29077</xdr:rowOff>
    </xdr:to>
    <xdr:sp textlink="">
      <xdr:nvSpPr>
        <xdr:cNvPr id="121" name="フローチャート: 判断 120">
          <a:extLst>
            <a:ext uri="{FF2B5EF4-FFF2-40B4-BE49-F238E27FC236}">
              <a16:creationId xmlns:a16="http://schemas.microsoft.com/office/drawing/2014/main" id="{00000000-0008-0000-0700-000079000000}"/>
            </a:ext>
          </a:extLst>
        </xdr:cNvPr>
        <xdr:cNvSpPr/>
      </xdr:nvSpPr>
      <xdr:spPr>
        <a:xfrm>
          <a:off x="2857500" y="9700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45604</xdr:rowOff>
    </xdr:from>
    <xdr:ext cx="534377" cy="259045"/>
    <xdr:sp textlink="">
      <xdr:nvSpPr>
        <xdr:cNvPr id="122" name="テキスト ボックス 121">
          <a:extLst>
            <a:ext uri="{FF2B5EF4-FFF2-40B4-BE49-F238E27FC236}">
              <a16:creationId xmlns:a16="http://schemas.microsoft.com/office/drawing/2014/main" id="{00000000-0008-0000-0700-00007A000000}"/>
            </a:ext>
          </a:extLst>
        </xdr:cNvPr>
        <xdr:cNvSpPr txBox="1"/>
      </xdr:nvSpPr>
      <xdr:spPr>
        <a:xfrm>
          <a:off x="2641111" y="9475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55</xdr:row>
      <xdr:rowOff>21386</xdr:rowOff>
    </xdr:from>
    <xdr:to>
      <xdr:col>10</xdr:col>
      <xdr:colOff>114300</xdr:colOff>
      <xdr:row>57</xdr:row>
      <xdr:rowOff>122994</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flipV="1">
          <a:off x="1130300" y="9451136"/>
          <a:ext cx="889000" cy="444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54</xdr:row>
      <xdr:rowOff>9933</xdr:rowOff>
    </xdr:from>
    <xdr:to>
      <xdr:col>10</xdr:col>
      <xdr:colOff>165100</xdr:colOff>
      <xdr:row>54</xdr:row>
      <xdr:rowOff>111533</xdr:rowOff>
    </xdr:to>
    <xdr:sp textlink="">
      <xdr:nvSpPr>
        <xdr:cNvPr id="124" name="フローチャート: 判断 123">
          <a:extLst>
            <a:ext uri="{FF2B5EF4-FFF2-40B4-BE49-F238E27FC236}">
              <a16:creationId xmlns:a16="http://schemas.microsoft.com/office/drawing/2014/main" id="{00000000-0008-0000-0700-00007C000000}"/>
            </a:ext>
          </a:extLst>
        </xdr:cNvPr>
        <xdr:cNvSpPr/>
      </xdr:nvSpPr>
      <xdr:spPr>
        <a:xfrm>
          <a:off x="1968500" y="9268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52</xdr:row>
      <xdr:rowOff>128060</xdr:rowOff>
    </xdr:from>
    <xdr:ext cx="599010" cy="259045"/>
    <xdr:sp textlink="">
      <xdr:nvSpPr>
        <xdr:cNvPr id="125" name="テキスト ボックス 124">
          <a:extLst>
            <a:ext uri="{FF2B5EF4-FFF2-40B4-BE49-F238E27FC236}">
              <a16:creationId xmlns:a16="http://schemas.microsoft.com/office/drawing/2014/main" id="{00000000-0008-0000-0700-00007D000000}"/>
            </a:ext>
          </a:extLst>
        </xdr:cNvPr>
        <xdr:cNvSpPr txBox="1"/>
      </xdr:nvSpPr>
      <xdr:spPr>
        <a:xfrm>
          <a:off x="1719795" y="90434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151152</xdr:rowOff>
    </xdr:from>
    <xdr:to>
      <xdr:col>6</xdr:col>
      <xdr:colOff>38100</xdr:colOff>
      <xdr:row>57</xdr:row>
      <xdr:rowOff>81302</xdr:rowOff>
    </xdr:to>
    <xdr:sp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079500" y="97523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97829</xdr:rowOff>
    </xdr:from>
    <xdr:ext cx="534377" cy="259045"/>
    <xdr:sp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863111" y="95275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33263</xdr:rowOff>
    </xdr:from>
    <xdr:to>
      <xdr:col>24</xdr:col>
      <xdr:colOff>114300</xdr:colOff>
      <xdr:row>57</xdr:row>
      <xdr:rowOff>134863</xdr:rowOff>
    </xdr:to>
    <xdr:sp textlink="">
      <xdr:nvSpPr>
        <xdr:cNvPr id="133" name="楕円 132">
          <a:extLst>
            <a:ext uri="{FF2B5EF4-FFF2-40B4-BE49-F238E27FC236}">
              <a16:creationId xmlns:a16="http://schemas.microsoft.com/office/drawing/2014/main" id="{00000000-0008-0000-0700-000085000000}"/>
            </a:ext>
          </a:extLst>
        </xdr:cNvPr>
        <xdr:cNvSpPr/>
      </xdr:nvSpPr>
      <xdr:spPr>
        <a:xfrm>
          <a:off x="4584700" y="9805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119640</xdr:rowOff>
    </xdr:from>
    <xdr:ext cx="534377" cy="259045"/>
    <xdr:sp textlink="">
      <xdr:nvSpPr>
        <xdr:cNvPr id="134" name="総務費該当値テキスト">
          <a:extLst>
            <a:ext uri="{FF2B5EF4-FFF2-40B4-BE49-F238E27FC236}">
              <a16:creationId xmlns:a16="http://schemas.microsoft.com/office/drawing/2014/main" id="{00000000-0008-0000-0700-000086000000}"/>
            </a:ext>
          </a:extLst>
        </xdr:cNvPr>
        <xdr:cNvSpPr txBox="1"/>
      </xdr:nvSpPr>
      <xdr:spPr>
        <a:xfrm>
          <a:off x="4686300" y="9720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25464</xdr:rowOff>
    </xdr:from>
    <xdr:to>
      <xdr:col>20</xdr:col>
      <xdr:colOff>38100</xdr:colOff>
      <xdr:row>57</xdr:row>
      <xdr:rowOff>127064</xdr:rowOff>
    </xdr:to>
    <xdr:sp textlink="">
      <xdr:nvSpPr>
        <xdr:cNvPr id="135" name="楕円 134">
          <a:extLst>
            <a:ext uri="{FF2B5EF4-FFF2-40B4-BE49-F238E27FC236}">
              <a16:creationId xmlns:a16="http://schemas.microsoft.com/office/drawing/2014/main" id="{00000000-0008-0000-0700-000087000000}"/>
            </a:ext>
          </a:extLst>
        </xdr:cNvPr>
        <xdr:cNvSpPr/>
      </xdr:nvSpPr>
      <xdr:spPr>
        <a:xfrm>
          <a:off x="3746500" y="9798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118191</xdr:rowOff>
    </xdr:from>
    <xdr:ext cx="534377" cy="259045"/>
    <xdr:sp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3530111" y="98908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5260</xdr:rowOff>
    </xdr:from>
    <xdr:to>
      <xdr:col>15</xdr:col>
      <xdr:colOff>101600</xdr:colOff>
      <xdr:row>57</xdr:row>
      <xdr:rowOff>106860</xdr:rowOff>
    </xdr:to>
    <xdr:sp textlink="">
      <xdr:nvSpPr>
        <xdr:cNvPr id="137" name="楕円 136">
          <a:extLst>
            <a:ext uri="{FF2B5EF4-FFF2-40B4-BE49-F238E27FC236}">
              <a16:creationId xmlns:a16="http://schemas.microsoft.com/office/drawing/2014/main" id="{00000000-0008-0000-0700-000089000000}"/>
            </a:ext>
          </a:extLst>
        </xdr:cNvPr>
        <xdr:cNvSpPr/>
      </xdr:nvSpPr>
      <xdr:spPr>
        <a:xfrm>
          <a:off x="2857500" y="9777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97987</xdr:rowOff>
    </xdr:from>
    <xdr:ext cx="534377" cy="259045"/>
    <xdr:sp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2641111" y="98706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54</xdr:row>
      <xdr:rowOff>142036</xdr:rowOff>
    </xdr:from>
    <xdr:to>
      <xdr:col>10</xdr:col>
      <xdr:colOff>165100</xdr:colOff>
      <xdr:row>55</xdr:row>
      <xdr:rowOff>72186</xdr:rowOff>
    </xdr:to>
    <xdr:sp textlink="">
      <xdr:nvSpPr>
        <xdr:cNvPr id="139" name="楕円 138">
          <a:extLst>
            <a:ext uri="{FF2B5EF4-FFF2-40B4-BE49-F238E27FC236}">
              <a16:creationId xmlns:a16="http://schemas.microsoft.com/office/drawing/2014/main" id="{00000000-0008-0000-0700-00008B000000}"/>
            </a:ext>
          </a:extLst>
        </xdr:cNvPr>
        <xdr:cNvSpPr/>
      </xdr:nvSpPr>
      <xdr:spPr>
        <a:xfrm>
          <a:off x="1968500" y="9400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63313</xdr:rowOff>
    </xdr:from>
    <xdr:ext cx="599010" cy="259045"/>
    <xdr:sp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719795" y="94930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72194</xdr:rowOff>
    </xdr:from>
    <xdr:to>
      <xdr:col>6</xdr:col>
      <xdr:colOff>38100</xdr:colOff>
      <xdr:row>58</xdr:row>
      <xdr:rowOff>2344</xdr:rowOff>
    </xdr:to>
    <xdr:sp textlink="">
      <xdr:nvSpPr>
        <xdr:cNvPr id="141" name="楕円 140">
          <a:extLst>
            <a:ext uri="{FF2B5EF4-FFF2-40B4-BE49-F238E27FC236}">
              <a16:creationId xmlns:a16="http://schemas.microsoft.com/office/drawing/2014/main" id="{00000000-0008-0000-0700-00008D000000}"/>
            </a:ext>
          </a:extLst>
        </xdr:cNvPr>
        <xdr:cNvSpPr/>
      </xdr:nvSpPr>
      <xdr:spPr>
        <a:xfrm>
          <a:off x="1079500" y="9844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164921</xdr:rowOff>
    </xdr:from>
    <xdr:ext cx="534377" cy="259045"/>
    <xdr:sp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863111" y="9937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textlink="">
      <xdr:nvSpPr>
        <xdr:cNvPr id="143" name="正方形/長方形 142">
          <a:extLst>
            <a:ext uri="{FF2B5EF4-FFF2-40B4-BE49-F238E27FC236}">
              <a16:creationId xmlns:a16="http://schemas.microsoft.com/office/drawing/2014/main" id="{00000000-0008-0000-0700-00008F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textlink="">
      <xdr:nvSpPr>
        <xdr:cNvPr id="144" name="正方形/長方形 143">
          <a:extLst>
            <a:ext uri="{FF2B5EF4-FFF2-40B4-BE49-F238E27FC236}">
              <a16:creationId xmlns:a16="http://schemas.microsoft.com/office/drawing/2014/main" id="{00000000-0008-0000-0700-000090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textlink="">
      <xdr:nvSpPr>
        <xdr:cNvPr id="145" name="正方形/長方形 144">
          <a:extLst>
            <a:ext uri="{FF2B5EF4-FFF2-40B4-BE49-F238E27FC236}">
              <a16:creationId xmlns:a16="http://schemas.microsoft.com/office/drawing/2014/main" id="{00000000-0008-0000-0700-000091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textlink="">
      <xdr:nvSpPr>
        <xdr:cNvPr id="146" name="正方形/長方形 145">
          <a:extLst>
            <a:ext uri="{FF2B5EF4-FFF2-40B4-BE49-F238E27FC236}">
              <a16:creationId xmlns:a16="http://schemas.microsoft.com/office/drawing/2014/main" id="{00000000-0008-0000-0700-000092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textlink="">
      <xdr:nvSpPr>
        <xdr:cNvPr id="147" name="正方形/長方形 146">
          <a:extLst>
            <a:ext uri="{FF2B5EF4-FFF2-40B4-BE49-F238E27FC236}">
              <a16:creationId xmlns:a16="http://schemas.microsoft.com/office/drawing/2014/main" id="{00000000-0008-0000-0700-000093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textlink="">
      <xdr:nvSpPr>
        <xdr:cNvPr id="148" name="正方形/長方形 147">
          <a:extLst>
            <a:ext uri="{FF2B5EF4-FFF2-40B4-BE49-F238E27FC236}">
              <a16:creationId xmlns:a16="http://schemas.microsoft.com/office/drawing/2014/main" id="{00000000-0008-0000-0700-000094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textlink="">
      <xdr:nvSpPr>
        <xdr:cNvPr id="149" name="正方形/長方形 148">
          <a:extLst>
            <a:ext uri="{FF2B5EF4-FFF2-40B4-BE49-F238E27FC236}">
              <a16:creationId xmlns:a16="http://schemas.microsoft.com/office/drawing/2014/main" id="{00000000-0008-0000-0700-000095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textlink="">
      <xdr:nvSpPr>
        <xdr:cNvPr id="150" name="正方形/長方形 149">
          <a:extLst>
            <a:ext uri="{FF2B5EF4-FFF2-40B4-BE49-F238E27FC236}">
              <a16:creationId xmlns:a16="http://schemas.microsoft.com/office/drawing/2014/main" id="{00000000-0008-0000-0700-000096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textlink="">
      <xdr:nvSpPr>
        <xdr:cNvPr id="151" name="テキスト ボックス 150">
          <a:extLst>
            <a:ext uri="{FF2B5EF4-FFF2-40B4-BE49-F238E27FC236}">
              <a16:creationId xmlns:a16="http://schemas.microsoft.com/office/drawing/2014/main" id="{00000000-0008-0000-0700-000097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2" name="直線コネクタ 151">
          <a:extLst>
            <a:ext uri="{FF2B5EF4-FFF2-40B4-BE49-F238E27FC236}">
              <a16:creationId xmlns:a16="http://schemas.microsoft.com/office/drawing/2014/main" id="{00000000-0008-0000-0700-000098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textlink="">
      <xdr:nvSpPr>
        <xdr:cNvPr id="168" name="民生費グラフ枠">
          <a:extLst>
            <a:ext uri="{FF2B5EF4-FFF2-40B4-BE49-F238E27FC236}">
              <a16:creationId xmlns:a16="http://schemas.microsoft.com/office/drawing/2014/main" id="{00000000-0008-0000-07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17235</xdr:rowOff>
    </xdr:from>
    <xdr:to>
      <xdr:col>24</xdr:col>
      <xdr:colOff>62865</xdr:colOff>
      <xdr:row>79</xdr:row>
      <xdr:rowOff>15255</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flipV="1">
          <a:off x="4633595" y="12190185"/>
          <a:ext cx="1270" cy="13696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19082</xdr:rowOff>
    </xdr:from>
    <xdr:ext cx="599010" cy="259045"/>
    <xdr:sp textlink="">
      <xdr:nvSpPr>
        <xdr:cNvPr id="170" name="民生費最小値テキスト">
          <a:extLst>
            <a:ext uri="{FF2B5EF4-FFF2-40B4-BE49-F238E27FC236}">
              <a16:creationId xmlns:a16="http://schemas.microsoft.com/office/drawing/2014/main" id="{00000000-0008-0000-0700-0000AA000000}"/>
            </a:ext>
          </a:extLst>
        </xdr:cNvPr>
        <xdr:cNvSpPr txBox="1"/>
      </xdr:nvSpPr>
      <xdr:spPr>
        <a:xfrm>
          <a:off x="4686300" y="135636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127,682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15255</xdr:rowOff>
    </xdr:from>
    <xdr:to>
      <xdr:col>24</xdr:col>
      <xdr:colOff>152400</xdr:colOff>
      <xdr:row>79</xdr:row>
      <xdr:rowOff>15255</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4546600" y="13559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135362</xdr:rowOff>
    </xdr:from>
    <xdr:ext cx="599010" cy="259045"/>
    <xdr:sp textlink="">
      <xdr:nvSpPr>
        <xdr:cNvPr id="172" name="民生費最大値テキスト">
          <a:extLst>
            <a:ext uri="{FF2B5EF4-FFF2-40B4-BE49-F238E27FC236}">
              <a16:creationId xmlns:a16="http://schemas.microsoft.com/office/drawing/2014/main" id="{00000000-0008-0000-0700-0000AC000000}"/>
            </a:ext>
          </a:extLst>
        </xdr:cNvPr>
        <xdr:cNvSpPr txBox="1"/>
      </xdr:nvSpPr>
      <xdr:spPr>
        <a:xfrm>
          <a:off x="4686300" y="119654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253,500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17235</xdr:rowOff>
    </xdr:from>
    <xdr:to>
      <xdr:col>24</xdr:col>
      <xdr:colOff>152400</xdr:colOff>
      <xdr:row>71</xdr:row>
      <xdr:rowOff>17235</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21901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69117</xdr:rowOff>
    </xdr:from>
    <xdr:to>
      <xdr:col>24</xdr:col>
      <xdr:colOff>63500</xdr:colOff>
      <xdr:row>76</xdr:row>
      <xdr:rowOff>73743</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3797300" y="12927867"/>
          <a:ext cx="838200" cy="1760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82611</xdr:rowOff>
    </xdr:from>
    <xdr:ext cx="599010" cy="259045"/>
    <xdr:sp textlink="">
      <xdr:nvSpPr>
        <xdr:cNvPr id="175" name="民生費平均値テキスト">
          <a:extLst>
            <a:ext uri="{FF2B5EF4-FFF2-40B4-BE49-F238E27FC236}">
              <a16:creationId xmlns:a16="http://schemas.microsoft.com/office/drawing/2014/main" id="{00000000-0008-0000-0700-0000AF000000}"/>
            </a:ext>
          </a:extLst>
        </xdr:cNvPr>
        <xdr:cNvSpPr txBox="1"/>
      </xdr:nvSpPr>
      <xdr:spPr>
        <a:xfrm>
          <a:off x="4686300" y="1294136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104184</xdr:rowOff>
    </xdr:from>
    <xdr:to>
      <xdr:col>24</xdr:col>
      <xdr:colOff>114300</xdr:colOff>
      <xdr:row>76</xdr:row>
      <xdr:rowOff>34333</xdr:rowOff>
    </xdr:to>
    <xdr:sp textlink="">
      <xdr:nvSpPr>
        <xdr:cNvPr id="176" name="フローチャート: 判断 175">
          <a:extLst>
            <a:ext uri="{FF2B5EF4-FFF2-40B4-BE49-F238E27FC236}">
              <a16:creationId xmlns:a16="http://schemas.microsoft.com/office/drawing/2014/main" id="{00000000-0008-0000-0700-0000B0000000}"/>
            </a:ext>
          </a:extLst>
        </xdr:cNvPr>
        <xdr:cNvSpPr/>
      </xdr:nvSpPr>
      <xdr:spPr>
        <a:xfrm>
          <a:off x="4584700" y="12962934"/>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156964</xdr:rowOff>
    </xdr:from>
    <xdr:to>
      <xdr:col>19</xdr:col>
      <xdr:colOff>177800</xdr:colOff>
      <xdr:row>76</xdr:row>
      <xdr:rowOff>73743</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2908300" y="13015714"/>
          <a:ext cx="889000" cy="88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44258</xdr:rowOff>
    </xdr:from>
    <xdr:to>
      <xdr:col>20</xdr:col>
      <xdr:colOff>38100</xdr:colOff>
      <xdr:row>76</xdr:row>
      <xdr:rowOff>145858</xdr:rowOff>
    </xdr:to>
    <xdr:sp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3746500" y="13074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136985</xdr:rowOff>
    </xdr:from>
    <xdr:ext cx="599010" cy="259045"/>
    <xdr:sp textlink="">
      <xdr:nvSpPr>
        <xdr:cNvPr id="179" name="テキスト ボックス 178">
          <a:extLst>
            <a:ext uri="{FF2B5EF4-FFF2-40B4-BE49-F238E27FC236}">
              <a16:creationId xmlns:a16="http://schemas.microsoft.com/office/drawing/2014/main" id="{00000000-0008-0000-0700-0000B3000000}"/>
            </a:ext>
          </a:extLst>
        </xdr:cNvPr>
        <xdr:cNvSpPr txBox="1"/>
      </xdr:nvSpPr>
      <xdr:spPr>
        <a:xfrm>
          <a:off x="3497795" y="131671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156964</xdr:rowOff>
    </xdr:from>
    <xdr:to>
      <xdr:col>15</xdr:col>
      <xdr:colOff>50800</xdr:colOff>
      <xdr:row>77</xdr:row>
      <xdr:rowOff>83824</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flipV="1">
          <a:off x="2019300" y="13015714"/>
          <a:ext cx="889000" cy="2697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124801</xdr:rowOff>
    </xdr:from>
    <xdr:to>
      <xdr:col>15</xdr:col>
      <xdr:colOff>101600</xdr:colOff>
      <xdr:row>76</xdr:row>
      <xdr:rowOff>54952</xdr:rowOff>
    </xdr:to>
    <xdr:sp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2857500" y="1298355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46079</xdr:rowOff>
    </xdr:from>
    <xdr:ext cx="599010" cy="259045"/>
    <xdr:sp textlink="">
      <xdr:nvSpPr>
        <xdr:cNvPr id="182" name="テキスト ボックス 181">
          <a:extLst>
            <a:ext uri="{FF2B5EF4-FFF2-40B4-BE49-F238E27FC236}">
              <a16:creationId xmlns:a16="http://schemas.microsoft.com/office/drawing/2014/main" id="{00000000-0008-0000-0700-0000B6000000}"/>
            </a:ext>
          </a:extLst>
        </xdr:cNvPr>
        <xdr:cNvSpPr txBox="1"/>
      </xdr:nvSpPr>
      <xdr:spPr>
        <a:xfrm>
          <a:off x="2608795" y="130762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83824</xdr:rowOff>
    </xdr:from>
    <xdr:to>
      <xdr:col>10</xdr:col>
      <xdr:colOff>114300</xdr:colOff>
      <xdr:row>78</xdr:row>
      <xdr:rowOff>19608</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flipV="1">
          <a:off x="1130300" y="13285474"/>
          <a:ext cx="889000" cy="107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60520</xdr:rowOff>
    </xdr:from>
    <xdr:to>
      <xdr:col>10</xdr:col>
      <xdr:colOff>165100</xdr:colOff>
      <xdr:row>77</xdr:row>
      <xdr:rowOff>162120</xdr:rowOff>
    </xdr:to>
    <xdr:sp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1968500" y="13262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153247</xdr:rowOff>
    </xdr:from>
    <xdr:ext cx="599010" cy="259045"/>
    <xdr:sp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1719795" y="133548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119010</xdr:rowOff>
    </xdr:from>
    <xdr:to>
      <xdr:col>6</xdr:col>
      <xdr:colOff>38100</xdr:colOff>
      <xdr:row>78</xdr:row>
      <xdr:rowOff>49160</xdr:rowOff>
    </xdr:to>
    <xdr:sp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079500" y="13320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65687</xdr:rowOff>
    </xdr:from>
    <xdr:ext cx="599010" cy="259045"/>
    <xdr:sp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830795" y="130958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18317</xdr:rowOff>
    </xdr:from>
    <xdr:to>
      <xdr:col>24</xdr:col>
      <xdr:colOff>114300</xdr:colOff>
      <xdr:row>75</xdr:row>
      <xdr:rowOff>119917</xdr:rowOff>
    </xdr:to>
    <xdr:sp textlink="">
      <xdr:nvSpPr>
        <xdr:cNvPr id="193" name="楕円 192">
          <a:extLst>
            <a:ext uri="{FF2B5EF4-FFF2-40B4-BE49-F238E27FC236}">
              <a16:creationId xmlns:a16="http://schemas.microsoft.com/office/drawing/2014/main" id="{00000000-0008-0000-0700-0000C1000000}"/>
            </a:ext>
          </a:extLst>
        </xdr:cNvPr>
        <xdr:cNvSpPr/>
      </xdr:nvSpPr>
      <xdr:spPr>
        <a:xfrm>
          <a:off x="4584700" y="12877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41194</xdr:rowOff>
    </xdr:from>
    <xdr:ext cx="599010" cy="259045"/>
    <xdr:sp textlink="">
      <xdr:nvSpPr>
        <xdr:cNvPr id="194" name="民生費該当値テキスト">
          <a:extLst>
            <a:ext uri="{FF2B5EF4-FFF2-40B4-BE49-F238E27FC236}">
              <a16:creationId xmlns:a16="http://schemas.microsoft.com/office/drawing/2014/main" id="{00000000-0008-0000-0700-0000C2000000}"/>
            </a:ext>
          </a:extLst>
        </xdr:cNvPr>
        <xdr:cNvSpPr txBox="1"/>
      </xdr:nvSpPr>
      <xdr:spPr>
        <a:xfrm>
          <a:off x="4686300" y="127284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185,734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22943</xdr:rowOff>
    </xdr:from>
    <xdr:to>
      <xdr:col>20</xdr:col>
      <xdr:colOff>38100</xdr:colOff>
      <xdr:row>76</xdr:row>
      <xdr:rowOff>124543</xdr:rowOff>
    </xdr:to>
    <xdr:sp textlink="">
      <xdr:nvSpPr>
        <xdr:cNvPr id="195" name="楕円 194">
          <a:extLst>
            <a:ext uri="{FF2B5EF4-FFF2-40B4-BE49-F238E27FC236}">
              <a16:creationId xmlns:a16="http://schemas.microsoft.com/office/drawing/2014/main" id="{00000000-0008-0000-0700-0000C3000000}"/>
            </a:ext>
          </a:extLst>
        </xdr:cNvPr>
        <xdr:cNvSpPr/>
      </xdr:nvSpPr>
      <xdr:spPr>
        <a:xfrm>
          <a:off x="3746500" y="13053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141071</xdr:rowOff>
    </xdr:from>
    <xdr:ext cx="599010" cy="259045"/>
    <xdr:sp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497795" y="128283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106165</xdr:rowOff>
    </xdr:from>
    <xdr:to>
      <xdr:col>15</xdr:col>
      <xdr:colOff>101600</xdr:colOff>
      <xdr:row>76</xdr:row>
      <xdr:rowOff>36314</xdr:rowOff>
    </xdr:to>
    <xdr:sp textlink="">
      <xdr:nvSpPr>
        <xdr:cNvPr id="197" name="楕円 196">
          <a:extLst>
            <a:ext uri="{FF2B5EF4-FFF2-40B4-BE49-F238E27FC236}">
              <a16:creationId xmlns:a16="http://schemas.microsoft.com/office/drawing/2014/main" id="{00000000-0008-0000-0700-0000C5000000}"/>
            </a:ext>
          </a:extLst>
        </xdr:cNvPr>
        <xdr:cNvSpPr/>
      </xdr:nvSpPr>
      <xdr:spPr>
        <a:xfrm>
          <a:off x="2857500" y="12964915"/>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52842</xdr:rowOff>
    </xdr:from>
    <xdr:ext cx="599010" cy="259045"/>
    <xdr:sp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2608795" y="127401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177,664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33024</xdr:rowOff>
    </xdr:from>
    <xdr:to>
      <xdr:col>10</xdr:col>
      <xdr:colOff>165100</xdr:colOff>
      <xdr:row>77</xdr:row>
      <xdr:rowOff>134624</xdr:rowOff>
    </xdr:to>
    <xdr:sp textlink="">
      <xdr:nvSpPr>
        <xdr:cNvPr id="199" name="楕円 198">
          <a:extLst>
            <a:ext uri="{FF2B5EF4-FFF2-40B4-BE49-F238E27FC236}">
              <a16:creationId xmlns:a16="http://schemas.microsoft.com/office/drawing/2014/main" id="{00000000-0008-0000-0700-0000C7000000}"/>
            </a:ext>
          </a:extLst>
        </xdr:cNvPr>
        <xdr:cNvSpPr/>
      </xdr:nvSpPr>
      <xdr:spPr>
        <a:xfrm>
          <a:off x="1968500" y="132346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151151</xdr:rowOff>
    </xdr:from>
    <xdr:ext cx="599010" cy="259045"/>
    <xdr:sp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1719795" y="130099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140258</xdr:rowOff>
    </xdr:from>
    <xdr:to>
      <xdr:col>6</xdr:col>
      <xdr:colOff>38100</xdr:colOff>
      <xdr:row>78</xdr:row>
      <xdr:rowOff>70408</xdr:rowOff>
    </xdr:to>
    <xdr:sp textlink="">
      <xdr:nvSpPr>
        <xdr:cNvPr id="201" name="楕円 200">
          <a:extLst>
            <a:ext uri="{FF2B5EF4-FFF2-40B4-BE49-F238E27FC236}">
              <a16:creationId xmlns:a16="http://schemas.microsoft.com/office/drawing/2014/main" id="{00000000-0008-0000-0700-0000C9000000}"/>
            </a:ext>
          </a:extLst>
        </xdr:cNvPr>
        <xdr:cNvSpPr/>
      </xdr:nvSpPr>
      <xdr:spPr>
        <a:xfrm>
          <a:off x="1079500" y="13341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61535</xdr:rowOff>
    </xdr:from>
    <xdr:ext cx="599010" cy="259045"/>
    <xdr:sp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830795" y="134346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textlink="">
      <xdr:nvSpPr>
        <xdr:cNvPr id="203" name="正方形/長方形 202">
          <a:extLst>
            <a:ext uri="{FF2B5EF4-FFF2-40B4-BE49-F238E27FC236}">
              <a16:creationId xmlns:a16="http://schemas.microsoft.com/office/drawing/2014/main" id="{00000000-0008-0000-07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textlink="">
      <xdr:nvSpPr>
        <xdr:cNvPr id="204" name="正方形/長方形 203">
          <a:extLst>
            <a:ext uri="{FF2B5EF4-FFF2-40B4-BE49-F238E27FC236}">
              <a16:creationId xmlns:a16="http://schemas.microsoft.com/office/drawing/2014/main" id="{00000000-0008-0000-07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textlink="">
      <xdr:nvSpPr>
        <xdr:cNvPr id="206" name="正方形/長方形 205">
          <a:extLst>
            <a:ext uri="{FF2B5EF4-FFF2-40B4-BE49-F238E27FC236}">
              <a16:creationId xmlns:a16="http://schemas.microsoft.com/office/drawing/2014/main" id="{00000000-0008-0000-07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textlink="">
      <xdr:nvSpPr>
        <xdr:cNvPr id="208" name="正方形/長方形 207">
          <a:extLst>
            <a:ext uri="{FF2B5EF4-FFF2-40B4-BE49-F238E27FC236}">
              <a16:creationId xmlns:a16="http://schemas.microsoft.com/office/drawing/2014/main" id="{00000000-0008-0000-07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textlink="">
      <xdr:nvSpPr>
        <xdr:cNvPr id="211" name="テキスト ボックス 210">
          <a:extLst>
            <a:ext uri="{FF2B5EF4-FFF2-40B4-BE49-F238E27FC236}">
              <a16:creationId xmlns:a16="http://schemas.microsoft.com/office/drawing/2014/main" id="{00000000-0008-0000-07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7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91</xdr:row>
      <xdr:rowOff>130827</xdr:rowOff>
    </xdr:from>
    <xdr:ext cx="531299" cy="259045"/>
    <xdr:sp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140957</xdr:rowOff>
    </xdr:from>
    <xdr:to>
      <xdr:col>24</xdr:col>
      <xdr:colOff>62865</xdr:colOff>
      <xdr:row>98</xdr:row>
      <xdr:rowOff>122135</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400007"/>
          <a:ext cx="1270" cy="15242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125962</xdr:rowOff>
    </xdr:from>
    <xdr:ext cx="534377" cy="259045"/>
    <xdr:sp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6928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122135</xdr:rowOff>
    </xdr:from>
    <xdr:to>
      <xdr:col>24</xdr:col>
      <xdr:colOff>152400</xdr:colOff>
      <xdr:row>98</xdr:row>
      <xdr:rowOff>122135</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69242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87634</xdr:rowOff>
    </xdr:from>
    <xdr:ext cx="599010" cy="259045"/>
    <xdr:sp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1752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104,934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140957</xdr:rowOff>
    </xdr:from>
    <xdr:to>
      <xdr:col>24</xdr:col>
      <xdr:colOff>152400</xdr:colOff>
      <xdr:row>89</xdr:row>
      <xdr:rowOff>140957</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4000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93</xdr:row>
      <xdr:rowOff>123146</xdr:rowOff>
    </xdr:from>
    <xdr:to>
      <xdr:col>24</xdr:col>
      <xdr:colOff>63500</xdr:colOff>
      <xdr:row>95</xdr:row>
      <xdr:rowOff>80263</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3797300" y="16067996"/>
          <a:ext cx="838200" cy="3000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23892</xdr:rowOff>
    </xdr:from>
    <xdr:ext cx="534377" cy="259045"/>
    <xdr:sp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4830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44,280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45465</xdr:rowOff>
    </xdr:from>
    <xdr:to>
      <xdr:col>24</xdr:col>
      <xdr:colOff>114300</xdr:colOff>
      <xdr:row>96</xdr:row>
      <xdr:rowOff>147065</xdr:rowOff>
    </xdr:to>
    <xdr:sp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504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93</xdr:row>
      <xdr:rowOff>123146</xdr:rowOff>
    </xdr:from>
    <xdr:to>
      <xdr:col>19</xdr:col>
      <xdr:colOff>177800</xdr:colOff>
      <xdr:row>93</xdr:row>
      <xdr:rowOff>170275</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2908300" y="16067996"/>
          <a:ext cx="889000" cy="47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151975</xdr:rowOff>
    </xdr:from>
    <xdr:to>
      <xdr:col>20</xdr:col>
      <xdr:colOff>38100</xdr:colOff>
      <xdr:row>96</xdr:row>
      <xdr:rowOff>82125</xdr:rowOff>
    </xdr:to>
    <xdr:sp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439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73252</xdr:rowOff>
    </xdr:from>
    <xdr:ext cx="534377" cy="259045"/>
    <xdr:sp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530111" y="16532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93</xdr:row>
      <xdr:rowOff>170275</xdr:rowOff>
    </xdr:from>
    <xdr:to>
      <xdr:col>15</xdr:col>
      <xdr:colOff>50800</xdr:colOff>
      <xdr:row>95</xdr:row>
      <xdr:rowOff>153397</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2019300" y="16115125"/>
          <a:ext cx="889000" cy="326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133725</xdr:rowOff>
    </xdr:from>
    <xdr:to>
      <xdr:col>15</xdr:col>
      <xdr:colOff>101600</xdr:colOff>
      <xdr:row>96</xdr:row>
      <xdr:rowOff>63875</xdr:rowOff>
    </xdr:to>
    <xdr:sp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421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55002</xdr:rowOff>
    </xdr:from>
    <xdr:ext cx="534377" cy="259045"/>
    <xdr:sp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41111" y="16514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144672</xdr:rowOff>
    </xdr:from>
    <xdr:to>
      <xdr:col>10</xdr:col>
      <xdr:colOff>114300</xdr:colOff>
      <xdr:row>95</xdr:row>
      <xdr:rowOff>153397</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1130300" y="16432422"/>
          <a:ext cx="889000" cy="8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60534</xdr:rowOff>
    </xdr:from>
    <xdr:to>
      <xdr:col>10</xdr:col>
      <xdr:colOff>165100</xdr:colOff>
      <xdr:row>96</xdr:row>
      <xdr:rowOff>162134</xdr:rowOff>
    </xdr:to>
    <xdr:sp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519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153261</xdr:rowOff>
    </xdr:from>
    <xdr:ext cx="534377" cy="259045"/>
    <xdr:sp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52111" y="16612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159728</xdr:rowOff>
    </xdr:from>
    <xdr:to>
      <xdr:col>6</xdr:col>
      <xdr:colOff>38100</xdr:colOff>
      <xdr:row>97</xdr:row>
      <xdr:rowOff>89878</xdr:rowOff>
    </xdr:to>
    <xdr:sp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618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81005</xdr:rowOff>
    </xdr:from>
    <xdr:ext cx="534377" cy="259045"/>
    <xdr:sp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63111" y="167116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29463</xdr:rowOff>
    </xdr:from>
    <xdr:to>
      <xdr:col>24</xdr:col>
      <xdr:colOff>114300</xdr:colOff>
      <xdr:row>95</xdr:row>
      <xdr:rowOff>131063</xdr:rowOff>
    </xdr:to>
    <xdr:sp textlink="">
      <xdr:nvSpPr>
        <xdr:cNvPr id="251" name="楕円 250">
          <a:extLst>
            <a:ext uri="{FF2B5EF4-FFF2-40B4-BE49-F238E27FC236}">
              <a16:creationId xmlns:a16="http://schemas.microsoft.com/office/drawing/2014/main" id="{00000000-0008-0000-0700-0000FB000000}"/>
            </a:ext>
          </a:extLst>
        </xdr:cNvPr>
        <xdr:cNvSpPr/>
      </xdr:nvSpPr>
      <xdr:spPr>
        <a:xfrm>
          <a:off x="4584700" y="163172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52340</xdr:rowOff>
    </xdr:from>
    <xdr:ext cx="534377" cy="259045"/>
    <xdr:sp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168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93</xdr:row>
      <xdr:rowOff>72346</xdr:rowOff>
    </xdr:from>
    <xdr:to>
      <xdr:col>20</xdr:col>
      <xdr:colOff>38100</xdr:colOff>
      <xdr:row>94</xdr:row>
      <xdr:rowOff>2496</xdr:rowOff>
    </xdr:to>
    <xdr:sp textlink="">
      <xdr:nvSpPr>
        <xdr:cNvPr id="253" name="楕円 252">
          <a:extLst>
            <a:ext uri="{FF2B5EF4-FFF2-40B4-BE49-F238E27FC236}">
              <a16:creationId xmlns:a16="http://schemas.microsoft.com/office/drawing/2014/main" id="{00000000-0008-0000-0700-0000FD000000}"/>
            </a:ext>
          </a:extLst>
        </xdr:cNvPr>
        <xdr:cNvSpPr/>
      </xdr:nvSpPr>
      <xdr:spPr>
        <a:xfrm>
          <a:off x="3746500" y="160171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92</xdr:row>
      <xdr:rowOff>19023</xdr:rowOff>
    </xdr:from>
    <xdr:ext cx="534377" cy="259045"/>
    <xdr:sp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530111" y="15792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93</xdr:row>
      <xdr:rowOff>119475</xdr:rowOff>
    </xdr:from>
    <xdr:to>
      <xdr:col>15</xdr:col>
      <xdr:colOff>101600</xdr:colOff>
      <xdr:row>94</xdr:row>
      <xdr:rowOff>49625</xdr:rowOff>
    </xdr:to>
    <xdr:sp textlink="">
      <xdr:nvSpPr>
        <xdr:cNvPr id="255" name="楕円 254">
          <a:extLst>
            <a:ext uri="{FF2B5EF4-FFF2-40B4-BE49-F238E27FC236}">
              <a16:creationId xmlns:a16="http://schemas.microsoft.com/office/drawing/2014/main" id="{00000000-0008-0000-0700-0000FF000000}"/>
            </a:ext>
          </a:extLst>
        </xdr:cNvPr>
        <xdr:cNvSpPr/>
      </xdr:nvSpPr>
      <xdr:spPr>
        <a:xfrm>
          <a:off x="2857500" y="16064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92</xdr:row>
      <xdr:rowOff>66152</xdr:rowOff>
    </xdr:from>
    <xdr:ext cx="534377" cy="259045"/>
    <xdr:sp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41111" y="158395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102597</xdr:rowOff>
    </xdr:from>
    <xdr:to>
      <xdr:col>10</xdr:col>
      <xdr:colOff>165100</xdr:colOff>
      <xdr:row>96</xdr:row>
      <xdr:rowOff>32747</xdr:rowOff>
    </xdr:to>
    <xdr:sp textlink="">
      <xdr:nvSpPr>
        <xdr:cNvPr id="257" name="楕円 256">
          <a:extLst>
            <a:ext uri="{FF2B5EF4-FFF2-40B4-BE49-F238E27FC236}">
              <a16:creationId xmlns:a16="http://schemas.microsoft.com/office/drawing/2014/main" id="{00000000-0008-0000-0700-000001010000}"/>
            </a:ext>
          </a:extLst>
        </xdr:cNvPr>
        <xdr:cNvSpPr/>
      </xdr:nvSpPr>
      <xdr:spPr>
        <a:xfrm>
          <a:off x="1968500" y="163903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49274</xdr:rowOff>
    </xdr:from>
    <xdr:ext cx="534377" cy="259045"/>
    <xdr:sp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52111" y="16165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93872</xdr:rowOff>
    </xdr:from>
    <xdr:to>
      <xdr:col>6</xdr:col>
      <xdr:colOff>38100</xdr:colOff>
      <xdr:row>96</xdr:row>
      <xdr:rowOff>24022</xdr:rowOff>
    </xdr:to>
    <xdr:sp textlink="">
      <xdr:nvSpPr>
        <xdr:cNvPr id="259" name="楕円 258">
          <a:extLst>
            <a:ext uri="{FF2B5EF4-FFF2-40B4-BE49-F238E27FC236}">
              <a16:creationId xmlns:a16="http://schemas.microsoft.com/office/drawing/2014/main" id="{00000000-0008-0000-0700-000003010000}"/>
            </a:ext>
          </a:extLst>
        </xdr:cNvPr>
        <xdr:cNvSpPr/>
      </xdr:nvSpPr>
      <xdr:spPr>
        <a:xfrm>
          <a:off x="1079500" y="16381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40549</xdr:rowOff>
    </xdr:from>
    <xdr:ext cx="534377" cy="259045"/>
    <xdr:sp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63111" y="161568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50,739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111777</xdr:rowOff>
    </xdr:from>
    <xdr:ext cx="531299" cy="259045"/>
    <xdr:sp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072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168927</xdr:rowOff>
    </xdr:from>
    <xdr:ext cx="531299" cy="259045"/>
    <xdr:sp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072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textlink="">
      <xdr:nvSpPr>
        <xdr:cNvPr id="281" name="労働費グラフ枠">
          <a:extLst>
            <a:ext uri="{FF2B5EF4-FFF2-40B4-BE49-F238E27FC236}">
              <a16:creationId xmlns:a16="http://schemas.microsoft.com/office/drawing/2014/main" id="{00000000-0008-0000-0700-000019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23206</xdr:rowOff>
    </xdr:from>
    <xdr:to>
      <xdr:col>54</xdr:col>
      <xdr:colOff>189865</xdr:colOff>
      <xdr:row>38</xdr:row>
      <xdr:rowOff>139700</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flipV="1">
          <a:off x="10475595" y="5166706"/>
          <a:ext cx="1270" cy="14880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textlink="">
      <xdr:nvSpPr>
        <xdr:cNvPr id="283" name="労働費最小値テキスト">
          <a:extLst>
            <a:ext uri="{FF2B5EF4-FFF2-40B4-BE49-F238E27FC236}">
              <a16:creationId xmlns:a16="http://schemas.microsoft.com/office/drawing/2014/main" id="{00000000-0008-0000-0700-00001B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141333</xdr:rowOff>
    </xdr:from>
    <xdr:ext cx="534377" cy="259045"/>
    <xdr:sp textlink="">
      <xdr:nvSpPr>
        <xdr:cNvPr id="285" name="労働費最大値テキスト">
          <a:extLst>
            <a:ext uri="{FF2B5EF4-FFF2-40B4-BE49-F238E27FC236}">
              <a16:creationId xmlns:a16="http://schemas.microsoft.com/office/drawing/2014/main" id="{00000000-0008-0000-0700-00001D010000}"/>
            </a:ext>
          </a:extLst>
        </xdr:cNvPr>
        <xdr:cNvSpPr txBox="1"/>
      </xdr:nvSpPr>
      <xdr:spPr>
        <a:xfrm>
          <a:off x="10528300" y="49419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16,274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23206</xdr:rowOff>
    </xdr:from>
    <xdr:to>
      <xdr:col>55</xdr:col>
      <xdr:colOff>88900</xdr:colOff>
      <xdr:row>30</xdr:row>
      <xdr:rowOff>23206</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10388600" y="51667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138877</xdr:rowOff>
    </xdr:from>
    <xdr:to>
      <xdr:col>55</xdr:col>
      <xdr:colOff>0</xdr:colOff>
      <xdr:row>38</xdr:row>
      <xdr:rowOff>138968</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flipV="1">
          <a:off x="9639300" y="6653977"/>
          <a:ext cx="838200" cy="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169658</xdr:rowOff>
    </xdr:from>
    <xdr:ext cx="469744" cy="259045"/>
    <xdr:sp textlink="">
      <xdr:nvSpPr>
        <xdr:cNvPr id="288" name="労働費平均値テキスト">
          <a:extLst>
            <a:ext uri="{FF2B5EF4-FFF2-40B4-BE49-F238E27FC236}">
              <a16:creationId xmlns:a16="http://schemas.microsoft.com/office/drawing/2014/main" id="{00000000-0008-0000-0700-000020010000}"/>
            </a:ext>
          </a:extLst>
        </xdr:cNvPr>
        <xdr:cNvSpPr txBox="1"/>
      </xdr:nvSpPr>
      <xdr:spPr>
        <a:xfrm>
          <a:off x="10528300" y="634185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146781</xdr:rowOff>
    </xdr:from>
    <xdr:to>
      <xdr:col>55</xdr:col>
      <xdr:colOff>50800</xdr:colOff>
      <xdr:row>38</xdr:row>
      <xdr:rowOff>76932</xdr:rowOff>
    </xdr:to>
    <xdr:sp textlink="">
      <xdr:nvSpPr>
        <xdr:cNvPr id="289" name="フローチャート: 判断 288">
          <a:extLst>
            <a:ext uri="{FF2B5EF4-FFF2-40B4-BE49-F238E27FC236}">
              <a16:creationId xmlns:a16="http://schemas.microsoft.com/office/drawing/2014/main" id="{00000000-0008-0000-0700-000021010000}"/>
            </a:ext>
          </a:extLst>
        </xdr:cNvPr>
        <xdr:cNvSpPr/>
      </xdr:nvSpPr>
      <xdr:spPr>
        <a:xfrm>
          <a:off x="10426700" y="649043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138968</xdr:rowOff>
    </xdr:from>
    <xdr:to>
      <xdr:col>50</xdr:col>
      <xdr:colOff>114300</xdr:colOff>
      <xdr:row>38</xdr:row>
      <xdr:rowOff>139060</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flipV="1">
          <a:off x="8750300" y="6654068"/>
          <a:ext cx="889000" cy="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148244</xdr:rowOff>
    </xdr:from>
    <xdr:to>
      <xdr:col>50</xdr:col>
      <xdr:colOff>165100</xdr:colOff>
      <xdr:row>38</xdr:row>
      <xdr:rowOff>78394</xdr:rowOff>
    </xdr:to>
    <xdr:sp textlink="">
      <xdr:nvSpPr>
        <xdr:cNvPr id="291" name="フローチャート: 判断 290">
          <a:extLst>
            <a:ext uri="{FF2B5EF4-FFF2-40B4-BE49-F238E27FC236}">
              <a16:creationId xmlns:a16="http://schemas.microsoft.com/office/drawing/2014/main" id="{00000000-0008-0000-0700-000023010000}"/>
            </a:ext>
          </a:extLst>
        </xdr:cNvPr>
        <xdr:cNvSpPr/>
      </xdr:nvSpPr>
      <xdr:spPr>
        <a:xfrm>
          <a:off x="9588500" y="6491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36</xdr:row>
      <xdr:rowOff>94921</xdr:rowOff>
    </xdr:from>
    <xdr:ext cx="469744" cy="259045"/>
    <xdr:sp textlink="">
      <xdr:nvSpPr>
        <xdr:cNvPr id="292" name="テキスト ボックス 291">
          <a:extLst>
            <a:ext uri="{FF2B5EF4-FFF2-40B4-BE49-F238E27FC236}">
              <a16:creationId xmlns:a16="http://schemas.microsoft.com/office/drawing/2014/main" id="{00000000-0008-0000-0700-000024010000}"/>
            </a:ext>
          </a:extLst>
        </xdr:cNvPr>
        <xdr:cNvSpPr txBox="1"/>
      </xdr:nvSpPr>
      <xdr:spPr>
        <a:xfrm>
          <a:off x="9404428" y="62671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139060</xdr:rowOff>
    </xdr:from>
    <xdr:to>
      <xdr:col>45</xdr:col>
      <xdr:colOff>177800</xdr:colOff>
      <xdr:row>38</xdr:row>
      <xdr:rowOff>139060</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7861300" y="66541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146964</xdr:rowOff>
    </xdr:from>
    <xdr:to>
      <xdr:col>46</xdr:col>
      <xdr:colOff>38100</xdr:colOff>
      <xdr:row>38</xdr:row>
      <xdr:rowOff>77115</xdr:rowOff>
    </xdr:to>
    <xdr:sp textlink="">
      <xdr:nvSpPr>
        <xdr:cNvPr id="294" name="フローチャート: 判断 293">
          <a:extLst>
            <a:ext uri="{FF2B5EF4-FFF2-40B4-BE49-F238E27FC236}">
              <a16:creationId xmlns:a16="http://schemas.microsoft.com/office/drawing/2014/main" id="{00000000-0008-0000-0700-000026010000}"/>
            </a:ext>
          </a:extLst>
        </xdr:cNvPr>
        <xdr:cNvSpPr/>
      </xdr:nvSpPr>
      <xdr:spPr>
        <a:xfrm>
          <a:off x="8699500" y="6490614"/>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36</xdr:row>
      <xdr:rowOff>93641</xdr:rowOff>
    </xdr:from>
    <xdr:ext cx="469744" cy="259045"/>
    <xdr:sp textlink="">
      <xdr:nvSpPr>
        <xdr:cNvPr id="295" name="テキスト ボックス 294">
          <a:extLst>
            <a:ext uri="{FF2B5EF4-FFF2-40B4-BE49-F238E27FC236}">
              <a16:creationId xmlns:a16="http://schemas.microsoft.com/office/drawing/2014/main" id="{00000000-0008-0000-0700-000027010000}"/>
            </a:ext>
          </a:extLst>
        </xdr:cNvPr>
        <xdr:cNvSpPr txBox="1"/>
      </xdr:nvSpPr>
      <xdr:spPr>
        <a:xfrm>
          <a:off x="8515428" y="62658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139060</xdr:rowOff>
    </xdr:from>
    <xdr:to>
      <xdr:col>41</xdr:col>
      <xdr:colOff>50800</xdr:colOff>
      <xdr:row>38</xdr:row>
      <xdr:rowOff>139334</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6972300" y="6654160"/>
          <a:ext cx="889000" cy="2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147330</xdr:rowOff>
    </xdr:from>
    <xdr:to>
      <xdr:col>41</xdr:col>
      <xdr:colOff>101600</xdr:colOff>
      <xdr:row>38</xdr:row>
      <xdr:rowOff>77481</xdr:rowOff>
    </xdr:to>
    <xdr:sp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7810500" y="6490980"/>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36</xdr:row>
      <xdr:rowOff>94007</xdr:rowOff>
    </xdr:from>
    <xdr:ext cx="469744" cy="259045"/>
    <xdr:sp textlink="">
      <xdr:nvSpPr>
        <xdr:cNvPr id="298" name="テキスト ボックス 297">
          <a:extLst>
            <a:ext uri="{FF2B5EF4-FFF2-40B4-BE49-F238E27FC236}">
              <a16:creationId xmlns:a16="http://schemas.microsoft.com/office/drawing/2014/main" id="{00000000-0008-0000-0700-00002A010000}"/>
            </a:ext>
          </a:extLst>
        </xdr:cNvPr>
        <xdr:cNvSpPr txBox="1"/>
      </xdr:nvSpPr>
      <xdr:spPr>
        <a:xfrm>
          <a:off x="7626428" y="6266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135626</xdr:rowOff>
    </xdr:from>
    <xdr:to>
      <xdr:col>36</xdr:col>
      <xdr:colOff>165100</xdr:colOff>
      <xdr:row>38</xdr:row>
      <xdr:rowOff>65776</xdr:rowOff>
    </xdr:to>
    <xdr:sp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6921500" y="6479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36</xdr:row>
      <xdr:rowOff>82303</xdr:rowOff>
    </xdr:from>
    <xdr:ext cx="469744" cy="259045"/>
    <xdr:sp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6737428" y="62545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88077</xdr:rowOff>
    </xdr:from>
    <xdr:to>
      <xdr:col>55</xdr:col>
      <xdr:colOff>50800</xdr:colOff>
      <xdr:row>39</xdr:row>
      <xdr:rowOff>18227</xdr:rowOff>
    </xdr:to>
    <xdr:sp textlink="">
      <xdr:nvSpPr>
        <xdr:cNvPr id="306" name="楕円 305">
          <a:extLst>
            <a:ext uri="{FF2B5EF4-FFF2-40B4-BE49-F238E27FC236}">
              <a16:creationId xmlns:a16="http://schemas.microsoft.com/office/drawing/2014/main" id="{00000000-0008-0000-0700-000032010000}"/>
            </a:ext>
          </a:extLst>
        </xdr:cNvPr>
        <xdr:cNvSpPr/>
      </xdr:nvSpPr>
      <xdr:spPr>
        <a:xfrm>
          <a:off x="10426700" y="6603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3004</xdr:rowOff>
    </xdr:from>
    <xdr:ext cx="249299" cy="259045"/>
    <xdr:sp textlink="">
      <xdr:nvSpPr>
        <xdr:cNvPr id="307" name="労働費該当値テキスト">
          <a:extLst>
            <a:ext uri="{FF2B5EF4-FFF2-40B4-BE49-F238E27FC236}">
              <a16:creationId xmlns:a16="http://schemas.microsoft.com/office/drawing/2014/main" id="{00000000-0008-0000-0700-000033010000}"/>
            </a:ext>
          </a:extLst>
        </xdr:cNvPr>
        <xdr:cNvSpPr txBox="1"/>
      </xdr:nvSpPr>
      <xdr:spPr>
        <a:xfrm>
          <a:off x="10528300" y="651810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88168</xdr:rowOff>
    </xdr:from>
    <xdr:to>
      <xdr:col>50</xdr:col>
      <xdr:colOff>165100</xdr:colOff>
      <xdr:row>39</xdr:row>
      <xdr:rowOff>18318</xdr:rowOff>
    </xdr:to>
    <xdr:sp textlink="">
      <xdr:nvSpPr>
        <xdr:cNvPr id="308" name="楕円 307">
          <a:extLst>
            <a:ext uri="{FF2B5EF4-FFF2-40B4-BE49-F238E27FC236}">
              <a16:creationId xmlns:a16="http://schemas.microsoft.com/office/drawing/2014/main" id="{00000000-0008-0000-0700-000034010000}"/>
            </a:ext>
          </a:extLst>
        </xdr:cNvPr>
        <xdr:cNvSpPr/>
      </xdr:nvSpPr>
      <xdr:spPr>
        <a:xfrm>
          <a:off x="9588500" y="6603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9445</xdr:rowOff>
    </xdr:from>
    <xdr:ext cx="249299" cy="259045"/>
    <xdr:sp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9514650" y="669599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88260</xdr:rowOff>
    </xdr:from>
    <xdr:to>
      <xdr:col>46</xdr:col>
      <xdr:colOff>38100</xdr:colOff>
      <xdr:row>39</xdr:row>
      <xdr:rowOff>18410</xdr:rowOff>
    </xdr:to>
    <xdr:sp textlink="">
      <xdr:nvSpPr>
        <xdr:cNvPr id="310" name="楕円 309">
          <a:extLst>
            <a:ext uri="{FF2B5EF4-FFF2-40B4-BE49-F238E27FC236}">
              <a16:creationId xmlns:a16="http://schemas.microsoft.com/office/drawing/2014/main" id="{00000000-0008-0000-0700-000036010000}"/>
            </a:ext>
          </a:extLst>
        </xdr:cNvPr>
        <xdr:cNvSpPr/>
      </xdr:nvSpPr>
      <xdr:spPr>
        <a:xfrm>
          <a:off x="8699500" y="660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9537</xdr:rowOff>
    </xdr:from>
    <xdr:ext cx="249299" cy="259045"/>
    <xdr:sp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8625650" y="669608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88260</xdr:rowOff>
    </xdr:from>
    <xdr:to>
      <xdr:col>41</xdr:col>
      <xdr:colOff>101600</xdr:colOff>
      <xdr:row>39</xdr:row>
      <xdr:rowOff>18410</xdr:rowOff>
    </xdr:to>
    <xdr:sp textlink="">
      <xdr:nvSpPr>
        <xdr:cNvPr id="312" name="楕円 311">
          <a:extLst>
            <a:ext uri="{FF2B5EF4-FFF2-40B4-BE49-F238E27FC236}">
              <a16:creationId xmlns:a16="http://schemas.microsoft.com/office/drawing/2014/main" id="{00000000-0008-0000-0700-000038010000}"/>
            </a:ext>
          </a:extLst>
        </xdr:cNvPr>
        <xdr:cNvSpPr/>
      </xdr:nvSpPr>
      <xdr:spPr>
        <a:xfrm>
          <a:off x="7810500" y="660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9537</xdr:rowOff>
    </xdr:from>
    <xdr:ext cx="249299" cy="259045"/>
    <xdr:sp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7736650" y="669608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88534</xdr:rowOff>
    </xdr:from>
    <xdr:to>
      <xdr:col>36</xdr:col>
      <xdr:colOff>165100</xdr:colOff>
      <xdr:row>39</xdr:row>
      <xdr:rowOff>18684</xdr:rowOff>
    </xdr:to>
    <xdr:sp textlink="">
      <xdr:nvSpPr>
        <xdr:cNvPr id="314" name="楕円 313">
          <a:extLst>
            <a:ext uri="{FF2B5EF4-FFF2-40B4-BE49-F238E27FC236}">
              <a16:creationId xmlns:a16="http://schemas.microsoft.com/office/drawing/2014/main" id="{00000000-0008-0000-0700-00003A010000}"/>
            </a:ext>
          </a:extLst>
        </xdr:cNvPr>
        <xdr:cNvSpPr/>
      </xdr:nvSpPr>
      <xdr:spPr>
        <a:xfrm>
          <a:off x="6921500" y="6603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9811</xdr:rowOff>
    </xdr:from>
    <xdr:ext cx="249299" cy="259045"/>
    <xdr:sp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6847650" y="669636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textlink="">
      <xdr:nvSpPr>
        <xdr:cNvPr id="316" name="正方形/長方形 315">
          <a:extLst>
            <a:ext uri="{FF2B5EF4-FFF2-40B4-BE49-F238E27FC236}">
              <a16:creationId xmlns:a16="http://schemas.microsoft.com/office/drawing/2014/main" id="{00000000-0008-0000-0700-00003C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textlink="">
      <xdr:nvSpPr>
        <xdr:cNvPr id="317" name="正方形/長方形 316">
          <a:extLst>
            <a:ext uri="{FF2B5EF4-FFF2-40B4-BE49-F238E27FC236}">
              <a16:creationId xmlns:a16="http://schemas.microsoft.com/office/drawing/2014/main" id="{00000000-0008-0000-0700-00003D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textlink="">
      <xdr:nvSpPr>
        <xdr:cNvPr id="318" name="正方形/長方形 317">
          <a:extLst>
            <a:ext uri="{FF2B5EF4-FFF2-40B4-BE49-F238E27FC236}">
              <a16:creationId xmlns:a16="http://schemas.microsoft.com/office/drawing/2014/main" id="{00000000-0008-0000-0700-00003E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textlink="">
      <xdr:nvSpPr>
        <xdr:cNvPr id="319" name="正方形/長方形 318">
          <a:extLst>
            <a:ext uri="{FF2B5EF4-FFF2-40B4-BE49-F238E27FC236}">
              <a16:creationId xmlns:a16="http://schemas.microsoft.com/office/drawing/2014/main" id="{00000000-0008-0000-0700-00003F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textlink="">
      <xdr:nvSpPr>
        <xdr:cNvPr id="320" name="正方形/長方形 319">
          <a:extLst>
            <a:ext uri="{FF2B5EF4-FFF2-40B4-BE49-F238E27FC236}">
              <a16:creationId xmlns:a16="http://schemas.microsoft.com/office/drawing/2014/main" id="{00000000-0008-0000-0700-000040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textlink="">
      <xdr:nvSpPr>
        <xdr:cNvPr id="321" name="正方形/長方形 320">
          <a:extLst>
            <a:ext uri="{FF2B5EF4-FFF2-40B4-BE49-F238E27FC236}">
              <a16:creationId xmlns:a16="http://schemas.microsoft.com/office/drawing/2014/main" id="{00000000-0008-0000-0700-000041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textlink="">
      <xdr:nvSpPr>
        <xdr:cNvPr id="322" name="正方形/長方形 321">
          <a:extLst>
            <a:ext uri="{FF2B5EF4-FFF2-40B4-BE49-F238E27FC236}">
              <a16:creationId xmlns:a16="http://schemas.microsoft.com/office/drawing/2014/main" id="{00000000-0008-0000-0700-000042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textlink="">
      <xdr:nvSpPr>
        <xdr:cNvPr id="323" name="正方形/長方形 322">
          <a:extLst>
            <a:ext uri="{FF2B5EF4-FFF2-40B4-BE49-F238E27FC236}">
              <a16:creationId xmlns:a16="http://schemas.microsoft.com/office/drawing/2014/main" id="{00000000-0008-0000-0700-000043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5" name="直線コネクタ 324">
          <a:extLst>
            <a:ext uri="{FF2B5EF4-FFF2-40B4-BE49-F238E27FC236}">
              <a16:creationId xmlns:a16="http://schemas.microsoft.com/office/drawing/2014/main" id="{00000000-0008-0000-0700-000045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6" name="直線コネクタ 325">
          <a:extLst>
            <a:ext uri="{FF2B5EF4-FFF2-40B4-BE49-F238E27FC236}">
              <a16:creationId xmlns:a16="http://schemas.microsoft.com/office/drawing/2014/main" id="{00000000-0008-0000-0700-000046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textlink="">
      <xdr:nvSpPr>
        <xdr:cNvPr id="327" name="テキスト ボックス 326">
          <a:extLst>
            <a:ext uri="{FF2B5EF4-FFF2-40B4-BE49-F238E27FC236}">
              <a16:creationId xmlns:a16="http://schemas.microsoft.com/office/drawing/2014/main" id="{00000000-0008-0000-0700-000047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textlink="">
      <xdr:nvSpPr>
        <xdr:cNvPr id="338" name="農林水産業費グラフ枠">
          <a:extLst>
            <a:ext uri="{FF2B5EF4-FFF2-40B4-BE49-F238E27FC236}">
              <a16:creationId xmlns:a16="http://schemas.microsoft.com/office/drawing/2014/main" id="{00000000-0008-0000-07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123787</xdr:rowOff>
    </xdr:from>
    <xdr:to>
      <xdr:col>54</xdr:col>
      <xdr:colOff>189865</xdr:colOff>
      <xdr:row>59</xdr:row>
      <xdr:rowOff>23190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flipV="1">
          <a:off x="10475595" y="8867737"/>
          <a:ext cx="1270" cy="12710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27017</xdr:rowOff>
    </xdr:from>
    <xdr:ext cx="469744" cy="259045"/>
    <xdr:sp textlink="">
      <xdr:nvSpPr>
        <xdr:cNvPr id="340" name="農林水産業費最小値テキスト">
          <a:extLst>
            <a:ext uri="{FF2B5EF4-FFF2-40B4-BE49-F238E27FC236}">
              <a16:creationId xmlns:a16="http://schemas.microsoft.com/office/drawing/2014/main" id="{00000000-0008-0000-0700-000054010000}"/>
            </a:ext>
          </a:extLst>
        </xdr:cNvPr>
        <xdr:cNvSpPr txBox="1"/>
      </xdr:nvSpPr>
      <xdr:spPr>
        <a:xfrm>
          <a:off x="10528300" y="101425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23190</xdr:rowOff>
    </xdr:from>
    <xdr:to>
      <xdr:col>55</xdr:col>
      <xdr:colOff>88900</xdr:colOff>
      <xdr:row>59</xdr:row>
      <xdr:rowOff>23190</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10388600" y="10138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70464</xdr:rowOff>
    </xdr:from>
    <xdr:ext cx="599010" cy="259045"/>
    <xdr:sp textlink="">
      <xdr:nvSpPr>
        <xdr:cNvPr id="342" name="農林水産業費最大値テキスト">
          <a:extLst>
            <a:ext uri="{FF2B5EF4-FFF2-40B4-BE49-F238E27FC236}">
              <a16:creationId xmlns:a16="http://schemas.microsoft.com/office/drawing/2014/main" id="{00000000-0008-0000-0700-000056010000}"/>
            </a:ext>
          </a:extLst>
        </xdr:cNvPr>
        <xdr:cNvSpPr txBox="1"/>
      </xdr:nvSpPr>
      <xdr:spPr>
        <a:xfrm>
          <a:off x="10528300" y="86429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101,753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123787</xdr:rowOff>
    </xdr:from>
    <xdr:to>
      <xdr:col>55</xdr:col>
      <xdr:colOff>88900</xdr:colOff>
      <xdr:row>51</xdr:row>
      <xdr:rowOff>123787</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88677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112992</xdr:rowOff>
    </xdr:from>
    <xdr:to>
      <xdr:col>55</xdr:col>
      <xdr:colOff>0</xdr:colOff>
      <xdr:row>58</xdr:row>
      <xdr:rowOff>136449</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9639300" y="10057092"/>
          <a:ext cx="838200" cy="234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7752</xdr:rowOff>
    </xdr:from>
    <xdr:ext cx="534377" cy="259045"/>
    <xdr:sp textlink="">
      <xdr:nvSpPr>
        <xdr:cNvPr id="345" name="農林水産業費平均値テキスト">
          <a:extLst>
            <a:ext uri="{FF2B5EF4-FFF2-40B4-BE49-F238E27FC236}">
              <a16:creationId xmlns:a16="http://schemas.microsoft.com/office/drawing/2014/main" id="{00000000-0008-0000-0700-000059010000}"/>
            </a:ext>
          </a:extLst>
        </xdr:cNvPr>
        <xdr:cNvSpPr txBox="1"/>
      </xdr:nvSpPr>
      <xdr:spPr>
        <a:xfrm>
          <a:off x="10528300" y="97804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156325</xdr:rowOff>
    </xdr:from>
    <xdr:to>
      <xdr:col>55</xdr:col>
      <xdr:colOff>50800</xdr:colOff>
      <xdr:row>58</xdr:row>
      <xdr:rowOff>86475</xdr:rowOff>
    </xdr:to>
    <xdr:sp textlink="">
      <xdr:nvSpPr>
        <xdr:cNvPr id="346" name="フローチャート: 判断 345">
          <a:extLst>
            <a:ext uri="{FF2B5EF4-FFF2-40B4-BE49-F238E27FC236}">
              <a16:creationId xmlns:a16="http://schemas.microsoft.com/office/drawing/2014/main" id="{00000000-0008-0000-0700-00005A010000}"/>
            </a:ext>
          </a:extLst>
        </xdr:cNvPr>
        <xdr:cNvSpPr/>
      </xdr:nvSpPr>
      <xdr:spPr>
        <a:xfrm>
          <a:off x="10426700" y="9928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112992</xdr:rowOff>
    </xdr:from>
    <xdr:to>
      <xdr:col>50</xdr:col>
      <xdr:colOff>114300</xdr:colOff>
      <xdr:row>58</xdr:row>
      <xdr:rowOff>138417</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8750300" y="10057092"/>
          <a:ext cx="889000" cy="254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150965</xdr:rowOff>
    </xdr:from>
    <xdr:to>
      <xdr:col>50</xdr:col>
      <xdr:colOff>165100</xdr:colOff>
      <xdr:row>58</xdr:row>
      <xdr:rowOff>81115</xdr:rowOff>
    </xdr:to>
    <xdr:sp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9588500" y="9923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97642</xdr:rowOff>
    </xdr:from>
    <xdr:ext cx="534377" cy="259045"/>
    <xdr:sp textlink="">
      <xdr:nvSpPr>
        <xdr:cNvPr id="349" name="テキスト ボックス 348">
          <a:extLst>
            <a:ext uri="{FF2B5EF4-FFF2-40B4-BE49-F238E27FC236}">
              <a16:creationId xmlns:a16="http://schemas.microsoft.com/office/drawing/2014/main" id="{00000000-0008-0000-0700-00005D010000}"/>
            </a:ext>
          </a:extLst>
        </xdr:cNvPr>
        <xdr:cNvSpPr txBox="1"/>
      </xdr:nvSpPr>
      <xdr:spPr>
        <a:xfrm>
          <a:off x="9372111" y="9698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138417</xdr:rowOff>
    </xdr:from>
    <xdr:to>
      <xdr:col>45</xdr:col>
      <xdr:colOff>177800</xdr:colOff>
      <xdr:row>58</xdr:row>
      <xdr:rowOff>157811</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flipV="1">
          <a:off x="7861300" y="10082517"/>
          <a:ext cx="889000" cy="193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156769</xdr:rowOff>
    </xdr:from>
    <xdr:to>
      <xdr:col>46</xdr:col>
      <xdr:colOff>38100</xdr:colOff>
      <xdr:row>58</xdr:row>
      <xdr:rowOff>86919</xdr:rowOff>
    </xdr:to>
    <xdr:sp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8699500" y="9929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103446</xdr:rowOff>
    </xdr:from>
    <xdr:ext cx="534377" cy="259045"/>
    <xdr:sp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8483111" y="9704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118504</xdr:rowOff>
    </xdr:from>
    <xdr:to>
      <xdr:col>41</xdr:col>
      <xdr:colOff>50800</xdr:colOff>
      <xdr:row>58</xdr:row>
      <xdr:rowOff>157811</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a:off x="6972300" y="10062604"/>
          <a:ext cx="889000" cy="393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3607</xdr:rowOff>
    </xdr:from>
    <xdr:to>
      <xdr:col>41</xdr:col>
      <xdr:colOff>101600</xdr:colOff>
      <xdr:row>58</xdr:row>
      <xdr:rowOff>105207</xdr:rowOff>
    </xdr:to>
    <xdr:sp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7810500" y="9947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121734</xdr:rowOff>
    </xdr:from>
    <xdr:ext cx="534377" cy="259045"/>
    <xdr:sp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7594111" y="9722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164312</xdr:rowOff>
    </xdr:from>
    <xdr:to>
      <xdr:col>36</xdr:col>
      <xdr:colOff>165100</xdr:colOff>
      <xdr:row>58</xdr:row>
      <xdr:rowOff>94462</xdr:rowOff>
    </xdr:to>
    <xdr:sp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6921500" y="99369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110989</xdr:rowOff>
    </xdr:from>
    <xdr:ext cx="534377" cy="259045"/>
    <xdr:sp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6705111" y="97121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85649</xdr:rowOff>
    </xdr:from>
    <xdr:to>
      <xdr:col>55</xdr:col>
      <xdr:colOff>50800</xdr:colOff>
      <xdr:row>59</xdr:row>
      <xdr:rowOff>15799</xdr:rowOff>
    </xdr:to>
    <xdr:sp textlink="">
      <xdr:nvSpPr>
        <xdr:cNvPr id="363" name="楕円 362">
          <a:extLst>
            <a:ext uri="{FF2B5EF4-FFF2-40B4-BE49-F238E27FC236}">
              <a16:creationId xmlns:a16="http://schemas.microsoft.com/office/drawing/2014/main" id="{00000000-0008-0000-0700-00006B010000}"/>
            </a:ext>
          </a:extLst>
        </xdr:cNvPr>
        <xdr:cNvSpPr/>
      </xdr:nvSpPr>
      <xdr:spPr>
        <a:xfrm>
          <a:off x="10426700" y="10029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58</xdr:row>
      <xdr:rowOff>576</xdr:rowOff>
    </xdr:from>
    <xdr:ext cx="469744" cy="259045"/>
    <xdr:sp textlink="">
      <xdr:nvSpPr>
        <xdr:cNvPr id="364" name="農林水産業費該当値テキスト">
          <a:extLst>
            <a:ext uri="{FF2B5EF4-FFF2-40B4-BE49-F238E27FC236}">
              <a16:creationId xmlns:a16="http://schemas.microsoft.com/office/drawing/2014/main" id="{00000000-0008-0000-0700-00006C010000}"/>
            </a:ext>
          </a:extLst>
        </xdr:cNvPr>
        <xdr:cNvSpPr txBox="1"/>
      </xdr:nvSpPr>
      <xdr:spPr>
        <a:xfrm>
          <a:off x="10528300" y="99446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62192</xdr:rowOff>
    </xdr:from>
    <xdr:to>
      <xdr:col>50</xdr:col>
      <xdr:colOff>165100</xdr:colOff>
      <xdr:row>58</xdr:row>
      <xdr:rowOff>163792</xdr:rowOff>
    </xdr:to>
    <xdr:sp textlink="">
      <xdr:nvSpPr>
        <xdr:cNvPr id="365" name="楕円 364">
          <a:extLst>
            <a:ext uri="{FF2B5EF4-FFF2-40B4-BE49-F238E27FC236}">
              <a16:creationId xmlns:a16="http://schemas.microsoft.com/office/drawing/2014/main" id="{00000000-0008-0000-0700-00006D010000}"/>
            </a:ext>
          </a:extLst>
        </xdr:cNvPr>
        <xdr:cNvSpPr/>
      </xdr:nvSpPr>
      <xdr:spPr>
        <a:xfrm>
          <a:off x="9588500" y="10006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58</xdr:row>
      <xdr:rowOff>154919</xdr:rowOff>
    </xdr:from>
    <xdr:ext cx="469744" cy="259045"/>
    <xdr:sp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9404428" y="100990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87617</xdr:rowOff>
    </xdr:from>
    <xdr:to>
      <xdr:col>46</xdr:col>
      <xdr:colOff>38100</xdr:colOff>
      <xdr:row>59</xdr:row>
      <xdr:rowOff>17767</xdr:rowOff>
    </xdr:to>
    <xdr:sp textlink="">
      <xdr:nvSpPr>
        <xdr:cNvPr id="367" name="楕円 366">
          <a:extLst>
            <a:ext uri="{FF2B5EF4-FFF2-40B4-BE49-F238E27FC236}">
              <a16:creationId xmlns:a16="http://schemas.microsoft.com/office/drawing/2014/main" id="{00000000-0008-0000-0700-00006F010000}"/>
            </a:ext>
          </a:extLst>
        </xdr:cNvPr>
        <xdr:cNvSpPr/>
      </xdr:nvSpPr>
      <xdr:spPr>
        <a:xfrm>
          <a:off x="8699500" y="10031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59</xdr:row>
      <xdr:rowOff>8894</xdr:rowOff>
    </xdr:from>
    <xdr:ext cx="469744" cy="259045"/>
    <xdr:sp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8515428" y="101244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107011</xdr:rowOff>
    </xdr:from>
    <xdr:to>
      <xdr:col>41</xdr:col>
      <xdr:colOff>101600</xdr:colOff>
      <xdr:row>59</xdr:row>
      <xdr:rowOff>37161</xdr:rowOff>
    </xdr:to>
    <xdr:sp textlink="">
      <xdr:nvSpPr>
        <xdr:cNvPr id="369" name="楕円 368">
          <a:extLst>
            <a:ext uri="{FF2B5EF4-FFF2-40B4-BE49-F238E27FC236}">
              <a16:creationId xmlns:a16="http://schemas.microsoft.com/office/drawing/2014/main" id="{00000000-0008-0000-0700-000071010000}"/>
            </a:ext>
          </a:extLst>
        </xdr:cNvPr>
        <xdr:cNvSpPr/>
      </xdr:nvSpPr>
      <xdr:spPr>
        <a:xfrm>
          <a:off x="7810500" y="10051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59</xdr:row>
      <xdr:rowOff>28288</xdr:rowOff>
    </xdr:from>
    <xdr:ext cx="469744" cy="259045"/>
    <xdr:sp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7626428" y="10143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67704</xdr:rowOff>
    </xdr:from>
    <xdr:to>
      <xdr:col>36</xdr:col>
      <xdr:colOff>165100</xdr:colOff>
      <xdr:row>58</xdr:row>
      <xdr:rowOff>169304</xdr:rowOff>
    </xdr:to>
    <xdr:sp textlink="">
      <xdr:nvSpPr>
        <xdr:cNvPr id="371" name="楕円 370">
          <a:extLst>
            <a:ext uri="{FF2B5EF4-FFF2-40B4-BE49-F238E27FC236}">
              <a16:creationId xmlns:a16="http://schemas.microsoft.com/office/drawing/2014/main" id="{00000000-0008-0000-0700-000073010000}"/>
            </a:ext>
          </a:extLst>
        </xdr:cNvPr>
        <xdr:cNvSpPr/>
      </xdr:nvSpPr>
      <xdr:spPr>
        <a:xfrm>
          <a:off x="6921500" y="10011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58</xdr:row>
      <xdr:rowOff>160431</xdr:rowOff>
    </xdr:from>
    <xdr:ext cx="469744" cy="259045"/>
    <xdr:sp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6737428" y="10104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textlink="">
      <xdr:nvSpPr>
        <xdr:cNvPr id="373" name="正方形/長方形 372">
          <a:extLst>
            <a:ext uri="{FF2B5EF4-FFF2-40B4-BE49-F238E27FC236}">
              <a16:creationId xmlns:a16="http://schemas.microsoft.com/office/drawing/2014/main" id="{00000000-0008-0000-07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textlink="">
      <xdr:nvSpPr>
        <xdr:cNvPr id="374" name="正方形/長方形 373">
          <a:extLst>
            <a:ext uri="{FF2B5EF4-FFF2-40B4-BE49-F238E27FC236}">
              <a16:creationId xmlns:a16="http://schemas.microsoft.com/office/drawing/2014/main" id="{00000000-0008-0000-07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textlink="">
      <xdr:nvSpPr>
        <xdr:cNvPr id="375" name="正方形/長方形 374">
          <a:extLst>
            <a:ext uri="{FF2B5EF4-FFF2-40B4-BE49-F238E27FC236}">
              <a16:creationId xmlns:a16="http://schemas.microsoft.com/office/drawing/2014/main" id="{00000000-0008-0000-07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textlink="">
      <xdr:nvSpPr>
        <xdr:cNvPr id="376" name="正方形/長方形 375">
          <a:extLst>
            <a:ext uri="{FF2B5EF4-FFF2-40B4-BE49-F238E27FC236}">
              <a16:creationId xmlns:a16="http://schemas.microsoft.com/office/drawing/2014/main" id="{00000000-0008-0000-07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textlink="">
      <xdr:nvSpPr>
        <xdr:cNvPr id="377" name="正方形/長方形 376">
          <a:extLst>
            <a:ext uri="{FF2B5EF4-FFF2-40B4-BE49-F238E27FC236}">
              <a16:creationId xmlns:a16="http://schemas.microsoft.com/office/drawing/2014/main" id="{00000000-0008-0000-07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textlink="">
      <xdr:nvSpPr>
        <xdr:cNvPr id="378" name="正方形/長方形 377">
          <a:extLst>
            <a:ext uri="{FF2B5EF4-FFF2-40B4-BE49-F238E27FC236}">
              <a16:creationId xmlns:a16="http://schemas.microsoft.com/office/drawing/2014/main" id="{00000000-0008-0000-07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textlink="">
      <xdr:nvSpPr>
        <xdr:cNvPr id="379" name="正方形/長方形 378">
          <a:extLst>
            <a:ext uri="{FF2B5EF4-FFF2-40B4-BE49-F238E27FC236}">
              <a16:creationId xmlns:a16="http://schemas.microsoft.com/office/drawing/2014/main" id="{00000000-0008-0000-07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textlink="">
      <xdr:nvSpPr>
        <xdr:cNvPr id="380" name="正方形/長方形 379">
          <a:extLst>
            <a:ext uri="{FF2B5EF4-FFF2-40B4-BE49-F238E27FC236}">
              <a16:creationId xmlns:a16="http://schemas.microsoft.com/office/drawing/2014/main" id="{00000000-0008-0000-07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3" name="直線コネクタ 382">
          <a:extLst>
            <a:ext uri="{FF2B5EF4-FFF2-40B4-BE49-F238E27FC236}">
              <a16:creationId xmlns:a16="http://schemas.microsoft.com/office/drawing/2014/main" id="{00000000-0008-0000-0700-00007F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textlink="">
      <xdr:nvSpPr>
        <xdr:cNvPr id="384" name="テキスト ボックス 383">
          <a:extLst>
            <a:ext uri="{FF2B5EF4-FFF2-40B4-BE49-F238E27FC236}">
              <a16:creationId xmlns:a16="http://schemas.microsoft.com/office/drawing/2014/main" id="{00000000-0008-0000-0700-000080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textlink="">
      <xdr:nvSpPr>
        <xdr:cNvPr id="395" name="商工費グラフ枠">
          <a:extLst>
            <a:ext uri="{FF2B5EF4-FFF2-40B4-BE49-F238E27FC236}">
              <a16:creationId xmlns:a16="http://schemas.microsoft.com/office/drawing/2014/main" id="{00000000-0008-0000-0700-00008B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26791</xdr:rowOff>
    </xdr:from>
    <xdr:to>
      <xdr:col>54</xdr:col>
      <xdr:colOff>189865</xdr:colOff>
      <xdr:row>79</xdr:row>
      <xdr:rowOff>3854</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flipV="1">
          <a:off x="10475595" y="12199741"/>
          <a:ext cx="1270" cy="13486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7681</xdr:rowOff>
    </xdr:from>
    <xdr:ext cx="469744" cy="259045"/>
    <xdr:sp textlink="">
      <xdr:nvSpPr>
        <xdr:cNvPr id="397" name="商工費最小値テキスト">
          <a:extLst>
            <a:ext uri="{FF2B5EF4-FFF2-40B4-BE49-F238E27FC236}">
              <a16:creationId xmlns:a16="http://schemas.microsoft.com/office/drawing/2014/main" id="{00000000-0008-0000-0700-00008D010000}"/>
            </a:ext>
          </a:extLst>
        </xdr:cNvPr>
        <xdr:cNvSpPr txBox="1"/>
      </xdr:nvSpPr>
      <xdr:spPr>
        <a:xfrm>
          <a:off x="10528300" y="135522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3854</xdr:rowOff>
    </xdr:from>
    <xdr:to>
      <xdr:col>55</xdr:col>
      <xdr:colOff>88900</xdr:colOff>
      <xdr:row>79</xdr:row>
      <xdr:rowOff>3854</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10388600" y="13548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144918</xdr:rowOff>
    </xdr:from>
    <xdr:ext cx="534377" cy="259045"/>
    <xdr:sp textlink="">
      <xdr:nvSpPr>
        <xdr:cNvPr id="399" name="商工費最大値テキスト">
          <a:extLst>
            <a:ext uri="{FF2B5EF4-FFF2-40B4-BE49-F238E27FC236}">
              <a16:creationId xmlns:a16="http://schemas.microsoft.com/office/drawing/2014/main" id="{00000000-0008-0000-0700-00008F010000}"/>
            </a:ext>
          </a:extLst>
        </xdr:cNvPr>
        <xdr:cNvSpPr txBox="1"/>
      </xdr:nvSpPr>
      <xdr:spPr>
        <a:xfrm>
          <a:off x="10528300" y="119749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72,927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26791</xdr:rowOff>
    </xdr:from>
    <xdr:to>
      <xdr:col>55</xdr:col>
      <xdr:colOff>88900</xdr:colOff>
      <xdr:row>71</xdr:row>
      <xdr:rowOff>26791</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21997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103143</xdr:rowOff>
    </xdr:from>
    <xdr:to>
      <xdr:col>55</xdr:col>
      <xdr:colOff>0</xdr:colOff>
      <xdr:row>78</xdr:row>
      <xdr:rowOff>130804</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a:off x="9639300" y="13476243"/>
          <a:ext cx="838200" cy="276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75316</xdr:rowOff>
    </xdr:from>
    <xdr:ext cx="534377" cy="259045"/>
    <xdr:sp textlink="">
      <xdr:nvSpPr>
        <xdr:cNvPr id="402" name="商工費平均値テキスト">
          <a:extLst>
            <a:ext uri="{FF2B5EF4-FFF2-40B4-BE49-F238E27FC236}">
              <a16:creationId xmlns:a16="http://schemas.microsoft.com/office/drawing/2014/main" id="{00000000-0008-0000-0700-000092010000}"/>
            </a:ext>
          </a:extLst>
        </xdr:cNvPr>
        <xdr:cNvSpPr txBox="1"/>
      </xdr:nvSpPr>
      <xdr:spPr>
        <a:xfrm>
          <a:off x="10528300" y="1310551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52439</xdr:rowOff>
    </xdr:from>
    <xdr:to>
      <xdr:col>55</xdr:col>
      <xdr:colOff>50800</xdr:colOff>
      <xdr:row>77</xdr:row>
      <xdr:rowOff>154039</xdr:rowOff>
    </xdr:to>
    <xdr:sp textlink="">
      <xdr:nvSpPr>
        <xdr:cNvPr id="403" name="フローチャート: 判断 402">
          <a:extLst>
            <a:ext uri="{FF2B5EF4-FFF2-40B4-BE49-F238E27FC236}">
              <a16:creationId xmlns:a16="http://schemas.microsoft.com/office/drawing/2014/main" id="{00000000-0008-0000-0700-000093010000}"/>
            </a:ext>
          </a:extLst>
        </xdr:cNvPr>
        <xdr:cNvSpPr/>
      </xdr:nvSpPr>
      <xdr:spPr>
        <a:xfrm>
          <a:off x="10426700" y="13254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103143</xdr:rowOff>
    </xdr:from>
    <xdr:to>
      <xdr:col>50</xdr:col>
      <xdr:colOff>114300</xdr:colOff>
      <xdr:row>78</xdr:row>
      <xdr:rowOff>105657</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flipV="1">
          <a:off x="8750300" y="13476243"/>
          <a:ext cx="889000" cy="2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8985</xdr:rowOff>
    </xdr:from>
    <xdr:to>
      <xdr:col>50</xdr:col>
      <xdr:colOff>165100</xdr:colOff>
      <xdr:row>77</xdr:row>
      <xdr:rowOff>110585</xdr:rowOff>
    </xdr:to>
    <xdr:sp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9588500" y="132106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127112</xdr:rowOff>
    </xdr:from>
    <xdr:ext cx="534377" cy="259045"/>
    <xdr:sp textlink="">
      <xdr:nvSpPr>
        <xdr:cNvPr id="406" name="テキスト ボックス 405">
          <a:extLst>
            <a:ext uri="{FF2B5EF4-FFF2-40B4-BE49-F238E27FC236}">
              <a16:creationId xmlns:a16="http://schemas.microsoft.com/office/drawing/2014/main" id="{00000000-0008-0000-0700-000096010000}"/>
            </a:ext>
          </a:extLst>
        </xdr:cNvPr>
        <xdr:cNvSpPr txBox="1"/>
      </xdr:nvSpPr>
      <xdr:spPr>
        <a:xfrm>
          <a:off x="9372111" y="129858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85237</xdr:rowOff>
    </xdr:from>
    <xdr:to>
      <xdr:col>45</xdr:col>
      <xdr:colOff>177800</xdr:colOff>
      <xdr:row>78</xdr:row>
      <xdr:rowOff>105657</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a:off x="7861300" y="13458337"/>
          <a:ext cx="889000" cy="204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19292</xdr:rowOff>
    </xdr:from>
    <xdr:to>
      <xdr:col>46</xdr:col>
      <xdr:colOff>38100</xdr:colOff>
      <xdr:row>77</xdr:row>
      <xdr:rowOff>120892</xdr:rowOff>
    </xdr:to>
    <xdr:sp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8699500" y="132209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137419</xdr:rowOff>
    </xdr:from>
    <xdr:ext cx="534377" cy="259045"/>
    <xdr:sp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8483111" y="129961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85237</xdr:rowOff>
    </xdr:from>
    <xdr:to>
      <xdr:col>41</xdr:col>
      <xdr:colOff>50800</xdr:colOff>
      <xdr:row>78</xdr:row>
      <xdr:rowOff>123222</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flipV="1">
          <a:off x="6972300" y="13458337"/>
          <a:ext cx="889000" cy="379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149079</xdr:rowOff>
    </xdr:from>
    <xdr:to>
      <xdr:col>41</xdr:col>
      <xdr:colOff>101600</xdr:colOff>
      <xdr:row>77</xdr:row>
      <xdr:rowOff>79229</xdr:rowOff>
    </xdr:to>
    <xdr:sp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7810500" y="13179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95756</xdr:rowOff>
    </xdr:from>
    <xdr:ext cx="534377" cy="259045"/>
    <xdr:sp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7594111" y="12954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103530</xdr:rowOff>
    </xdr:from>
    <xdr:to>
      <xdr:col>36</xdr:col>
      <xdr:colOff>165100</xdr:colOff>
      <xdr:row>78</xdr:row>
      <xdr:rowOff>33680</xdr:rowOff>
    </xdr:to>
    <xdr:sp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6921500" y="13305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50207</xdr:rowOff>
    </xdr:from>
    <xdr:ext cx="534377" cy="259045"/>
    <xdr:sp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6705111" y="13080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80004</xdr:rowOff>
    </xdr:from>
    <xdr:to>
      <xdr:col>55</xdr:col>
      <xdr:colOff>50800</xdr:colOff>
      <xdr:row>79</xdr:row>
      <xdr:rowOff>10154</xdr:rowOff>
    </xdr:to>
    <xdr:sp textlink="">
      <xdr:nvSpPr>
        <xdr:cNvPr id="420" name="楕円 419">
          <a:extLst>
            <a:ext uri="{FF2B5EF4-FFF2-40B4-BE49-F238E27FC236}">
              <a16:creationId xmlns:a16="http://schemas.microsoft.com/office/drawing/2014/main" id="{00000000-0008-0000-0700-0000A4010000}"/>
            </a:ext>
          </a:extLst>
        </xdr:cNvPr>
        <xdr:cNvSpPr/>
      </xdr:nvSpPr>
      <xdr:spPr>
        <a:xfrm>
          <a:off x="10426700" y="13453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166381</xdr:rowOff>
    </xdr:from>
    <xdr:ext cx="469744" cy="259045"/>
    <xdr:sp textlink="">
      <xdr:nvSpPr>
        <xdr:cNvPr id="421" name="商工費該当値テキスト">
          <a:extLst>
            <a:ext uri="{FF2B5EF4-FFF2-40B4-BE49-F238E27FC236}">
              <a16:creationId xmlns:a16="http://schemas.microsoft.com/office/drawing/2014/main" id="{00000000-0008-0000-0700-0000A5010000}"/>
            </a:ext>
          </a:extLst>
        </xdr:cNvPr>
        <xdr:cNvSpPr txBox="1"/>
      </xdr:nvSpPr>
      <xdr:spPr>
        <a:xfrm>
          <a:off x="10528300" y="133680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52343</xdr:rowOff>
    </xdr:from>
    <xdr:to>
      <xdr:col>50</xdr:col>
      <xdr:colOff>165100</xdr:colOff>
      <xdr:row>78</xdr:row>
      <xdr:rowOff>153943</xdr:rowOff>
    </xdr:to>
    <xdr:sp textlink="">
      <xdr:nvSpPr>
        <xdr:cNvPr id="422" name="楕円 421">
          <a:extLst>
            <a:ext uri="{FF2B5EF4-FFF2-40B4-BE49-F238E27FC236}">
              <a16:creationId xmlns:a16="http://schemas.microsoft.com/office/drawing/2014/main" id="{00000000-0008-0000-0700-0000A6010000}"/>
            </a:ext>
          </a:extLst>
        </xdr:cNvPr>
        <xdr:cNvSpPr/>
      </xdr:nvSpPr>
      <xdr:spPr>
        <a:xfrm>
          <a:off x="9588500" y="13425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145070</xdr:rowOff>
    </xdr:from>
    <xdr:ext cx="469744" cy="259045"/>
    <xdr:sp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9404428" y="135181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54857</xdr:rowOff>
    </xdr:from>
    <xdr:to>
      <xdr:col>46</xdr:col>
      <xdr:colOff>38100</xdr:colOff>
      <xdr:row>78</xdr:row>
      <xdr:rowOff>156457</xdr:rowOff>
    </xdr:to>
    <xdr:sp textlink="">
      <xdr:nvSpPr>
        <xdr:cNvPr id="424" name="楕円 423">
          <a:extLst>
            <a:ext uri="{FF2B5EF4-FFF2-40B4-BE49-F238E27FC236}">
              <a16:creationId xmlns:a16="http://schemas.microsoft.com/office/drawing/2014/main" id="{00000000-0008-0000-0700-0000A8010000}"/>
            </a:ext>
          </a:extLst>
        </xdr:cNvPr>
        <xdr:cNvSpPr/>
      </xdr:nvSpPr>
      <xdr:spPr>
        <a:xfrm>
          <a:off x="8699500" y="13427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147584</xdr:rowOff>
    </xdr:from>
    <xdr:ext cx="469744" cy="259045"/>
    <xdr:sp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8515428" y="135206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34437</xdr:rowOff>
    </xdr:from>
    <xdr:to>
      <xdr:col>41</xdr:col>
      <xdr:colOff>101600</xdr:colOff>
      <xdr:row>78</xdr:row>
      <xdr:rowOff>136037</xdr:rowOff>
    </xdr:to>
    <xdr:sp textlink="">
      <xdr:nvSpPr>
        <xdr:cNvPr id="426" name="楕円 425">
          <a:extLst>
            <a:ext uri="{FF2B5EF4-FFF2-40B4-BE49-F238E27FC236}">
              <a16:creationId xmlns:a16="http://schemas.microsoft.com/office/drawing/2014/main" id="{00000000-0008-0000-0700-0000AA010000}"/>
            </a:ext>
          </a:extLst>
        </xdr:cNvPr>
        <xdr:cNvSpPr/>
      </xdr:nvSpPr>
      <xdr:spPr>
        <a:xfrm>
          <a:off x="7810500" y="13407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127164</xdr:rowOff>
    </xdr:from>
    <xdr:ext cx="469744" cy="259045"/>
    <xdr:sp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7626428" y="135002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72422</xdr:rowOff>
    </xdr:from>
    <xdr:to>
      <xdr:col>36</xdr:col>
      <xdr:colOff>165100</xdr:colOff>
      <xdr:row>79</xdr:row>
      <xdr:rowOff>2572</xdr:rowOff>
    </xdr:to>
    <xdr:sp textlink="">
      <xdr:nvSpPr>
        <xdr:cNvPr id="428" name="楕円 427">
          <a:extLst>
            <a:ext uri="{FF2B5EF4-FFF2-40B4-BE49-F238E27FC236}">
              <a16:creationId xmlns:a16="http://schemas.microsoft.com/office/drawing/2014/main" id="{00000000-0008-0000-0700-0000AC010000}"/>
            </a:ext>
          </a:extLst>
        </xdr:cNvPr>
        <xdr:cNvSpPr/>
      </xdr:nvSpPr>
      <xdr:spPr>
        <a:xfrm>
          <a:off x="6921500" y="134455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165149</xdr:rowOff>
    </xdr:from>
    <xdr:ext cx="469744" cy="259045"/>
    <xdr:sp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6737428" y="135382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textlink="">
      <xdr:nvSpPr>
        <xdr:cNvPr id="430" name="正方形/長方形 429">
          <a:extLst>
            <a:ext uri="{FF2B5EF4-FFF2-40B4-BE49-F238E27FC236}">
              <a16:creationId xmlns:a16="http://schemas.microsoft.com/office/drawing/2014/main" id="{00000000-0008-0000-0700-0000AE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textlink="">
      <xdr:nvSpPr>
        <xdr:cNvPr id="431" name="正方形/長方形 430">
          <a:extLst>
            <a:ext uri="{FF2B5EF4-FFF2-40B4-BE49-F238E27FC236}">
              <a16:creationId xmlns:a16="http://schemas.microsoft.com/office/drawing/2014/main" id="{00000000-0008-0000-0700-0000AF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textlink="">
      <xdr:nvSpPr>
        <xdr:cNvPr id="432" name="正方形/長方形 431">
          <a:extLst>
            <a:ext uri="{FF2B5EF4-FFF2-40B4-BE49-F238E27FC236}">
              <a16:creationId xmlns:a16="http://schemas.microsoft.com/office/drawing/2014/main" id="{00000000-0008-0000-0700-0000B0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textlink="">
      <xdr:nvSpPr>
        <xdr:cNvPr id="433" name="正方形/長方形 432">
          <a:extLst>
            <a:ext uri="{FF2B5EF4-FFF2-40B4-BE49-F238E27FC236}">
              <a16:creationId xmlns:a16="http://schemas.microsoft.com/office/drawing/2014/main" id="{00000000-0008-0000-0700-0000B1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textlink="">
      <xdr:nvSpPr>
        <xdr:cNvPr id="434" name="正方形/長方形 433">
          <a:extLst>
            <a:ext uri="{FF2B5EF4-FFF2-40B4-BE49-F238E27FC236}">
              <a16:creationId xmlns:a16="http://schemas.microsoft.com/office/drawing/2014/main" id="{00000000-0008-0000-0700-0000B2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textlink="">
      <xdr:nvSpPr>
        <xdr:cNvPr id="435" name="正方形/長方形 434">
          <a:extLst>
            <a:ext uri="{FF2B5EF4-FFF2-40B4-BE49-F238E27FC236}">
              <a16:creationId xmlns:a16="http://schemas.microsoft.com/office/drawing/2014/main" id="{00000000-0008-0000-0700-0000B3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textlink="">
      <xdr:nvSpPr>
        <xdr:cNvPr id="436" name="正方形/長方形 435">
          <a:extLst>
            <a:ext uri="{FF2B5EF4-FFF2-40B4-BE49-F238E27FC236}">
              <a16:creationId xmlns:a16="http://schemas.microsoft.com/office/drawing/2014/main" id="{00000000-0008-0000-0700-0000B4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textlink="">
      <xdr:nvSpPr>
        <xdr:cNvPr id="437" name="正方形/長方形 436">
          <a:extLst>
            <a:ext uri="{FF2B5EF4-FFF2-40B4-BE49-F238E27FC236}">
              <a16:creationId xmlns:a16="http://schemas.microsoft.com/office/drawing/2014/main" id="{00000000-0008-0000-0700-0000B5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a:extLst>
            <a:ext uri="{FF2B5EF4-FFF2-40B4-BE49-F238E27FC236}">
              <a16:creationId xmlns:a16="http://schemas.microsoft.com/office/drawing/2014/main" id="{00000000-0008-0000-0700-0000B7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98879</xdr:rowOff>
    </xdr:from>
    <xdr:to>
      <xdr:col>59</xdr:col>
      <xdr:colOff>50800</xdr:colOff>
      <xdr:row>99</xdr:row>
      <xdr:rowOff>98879</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128106</xdr:rowOff>
    </xdr:from>
    <xdr:ext cx="531299" cy="259045"/>
    <xdr:sp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072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textlink="">
      <xdr:nvSpPr>
        <xdr:cNvPr id="455" name="土木費グラフ枠">
          <a:extLst>
            <a:ext uri="{FF2B5EF4-FFF2-40B4-BE49-F238E27FC236}">
              <a16:creationId xmlns:a16="http://schemas.microsoft.com/office/drawing/2014/main" id="{00000000-0008-0000-07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167997</xdr:rowOff>
    </xdr:from>
    <xdr:to>
      <xdr:col>54</xdr:col>
      <xdr:colOff>189865</xdr:colOff>
      <xdr:row>99</xdr:row>
      <xdr:rowOff>67610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flipV="1">
          <a:off x="10475595" y="15598497"/>
          <a:ext cx="1270" cy="14426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71437</xdr:rowOff>
    </xdr:from>
    <xdr:ext cx="534377" cy="259045"/>
    <xdr:sp textlink="">
      <xdr:nvSpPr>
        <xdr:cNvPr id="457" name="土木費最小値テキスト">
          <a:extLst>
            <a:ext uri="{FF2B5EF4-FFF2-40B4-BE49-F238E27FC236}">
              <a16:creationId xmlns:a16="http://schemas.microsoft.com/office/drawing/2014/main" id="{00000000-0008-0000-0700-0000C9010000}"/>
            </a:ext>
          </a:extLst>
        </xdr:cNvPr>
        <xdr:cNvSpPr txBox="1"/>
      </xdr:nvSpPr>
      <xdr:spPr>
        <a:xfrm>
          <a:off x="10528300" y="170449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67610</xdr:rowOff>
    </xdr:from>
    <xdr:to>
      <xdr:col>55</xdr:col>
      <xdr:colOff>88900</xdr:colOff>
      <xdr:row>99</xdr:row>
      <xdr:rowOff>67610</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10388600" y="17041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114674</xdr:rowOff>
    </xdr:from>
    <xdr:ext cx="599010" cy="259045"/>
    <xdr:sp textlink="">
      <xdr:nvSpPr>
        <xdr:cNvPr id="459" name="土木費最大値テキスト">
          <a:extLst>
            <a:ext uri="{FF2B5EF4-FFF2-40B4-BE49-F238E27FC236}">
              <a16:creationId xmlns:a16="http://schemas.microsoft.com/office/drawing/2014/main" id="{00000000-0008-0000-0700-0000CB010000}"/>
            </a:ext>
          </a:extLst>
        </xdr:cNvPr>
        <xdr:cNvSpPr txBox="1"/>
      </xdr:nvSpPr>
      <xdr:spPr>
        <a:xfrm>
          <a:off x="10528300" y="15373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110,267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167997</xdr:rowOff>
    </xdr:from>
    <xdr:to>
      <xdr:col>55</xdr:col>
      <xdr:colOff>88900</xdr:colOff>
      <xdr:row>90</xdr:row>
      <xdr:rowOff>167997</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a:off x="10388600" y="155984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145236</xdr:rowOff>
    </xdr:from>
    <xdr:to>
      <xdr:col>55</xdr:col>
      <xdr:colOff>0</xdr:colOff>
      <xdr:row>98</xdr:row>
      <xdr:rowOff>160013</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flipV="1">
          <a:off x="9639300" y="16947336"/>
          <a:ext cx="838200" cy="147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11667</xdr:rowOff>
    </xdr:from>
    <xdr:ext cx="534377" cy="259045"/>
    <xdr:sp textlink="">
      <xdr:nvSpPr>
        <xdr:cNvPr id="462" name="土木費平均値テキスト">
          <a:extLst>
            <a:ext uri="{FF2B5EF4-FFF2-40B4-BE49-F238E27FC236}">
              <a16:creationId xmlns:a16="http://schemas.microsoft.com/office/drawing/2014/main" id="{00000000-0008-0000-0700-0000CE010000}"/>
            </a:ext>
          </a:extLst>
        </xdr:cNvPr>
        <xdr:cNvSpPr txBox="1"/>
      </xdr:nvSpPr>
      <xdr:spPr>
        <a:xfrm>
          <a:off x="10528300" y="164708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160240</xdr:rowOff>
    </xdr:from>
    <xdr:to>
      <xdr:col>55</xdr:col>
      <xdr:colOff>50800</xdr:colOff>
      <xdr:row>97</xdr:row>
      <xdr:rowOff>90390</xdr:rowOff>
    </xdr:to>
    <xdr:sp textlink="">
      <xdr:nvSpPr>
        <xdr:cNvPr id="463" name="フローチャート: 判断 462">
          <a:extLst>
            <a:ext uri="{FF2B5EF4-FFF2-40B4-BE49-F238E27FC236}">
              <a16:creationId xmlns:a16="http://schemas.microsoft.com/office/drawing/2014/main" id="{00000000-0008-0000-0700-0000CF010000}"/>
            </a:ext>
          </a:extLst>
        </xdr:cNvPr>
        <xdr:cNvSpPr/>
      </xdr:nvSpPr>
      <xdr:spPr>
        <a:xfrm>
          <a:off x="10426700" y="16619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160013</xdr:rowOff>
    </xdr:from>
    <xdr:to>
      <xdr:col>50</xdr:col>
      <xdr:colOff>114300</xdr:colOff>
      <xdr:row>99</xdr:row>
      <xdr:rowOff>7635</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flipV="1">
          <a:off x="8750300" y="16962113"/>
          <a:ext cx="889000" cy="19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144041</xdr:rowOff>
    </xdr:from>
    <xdr:to>
      <xdr:col>50</xdr:col>
      <xdr:colOff>165100</xdr:colOff>
      <xdr:row>97</xdr:row>
      <xdr:rowOff>74191</xdr:rowOff>
    </xdr:to>
    <xdr:sp textlink="">
      <xdr:nvSpPr>
        <xdr:cNvPr id="465" name="フローチャート: 判断 464">
          <a:extLst>
            <a:ext uri="{FF2B5EF4-FFF2-40B4-BE49-F238E27FC236}">
              <a16:creationId xmlns:a16="http://schemas.microsoft.com/office/drawing/2014/main" id="{00000000-0008-0000-0700-0000D1010000}"/>
            </a:ext>
          </a:extLst>
        </xdr:cNvPr>
        <xdr:cNvSpPr/>
      </xdr:nvSpPr>
      <xdr:spPr>
        <a:xfrm>
          <a:off x="9588500" y="16603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90718</xdr:rowOff>
    </xdr:from>
    <xdr:ext cx="534377" cy="259045"/>
    <xdr:sp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9372111" y="16378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99</xdr:row>
      <xdr:rowOff>7635</xdr:rowOff>
    </xdr:from>
    <xdr:to>
      <xdr:col>45</xdr:col>
      <xdr:colOff>177800</xdr:colOff>
      <xdr:row>99</xdr:row>
      <xdr:rowOff>28029</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flipV="1">
          <a:off x="7861300" y="16981185"/>
          <a:ext cx="889000" cy="203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156239</xdr:rowOff>
    </xdr:from>
    <xdr:to>
      <xdr:col>46</xdr:col>
      <xdr:colOff>38100</xdr:colOff>
      <xdr:row>97</xdr:row>
      <xdr:rowOff>86389</xdr:rowOff>
    </xdr:to>
    <xdr:sp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8699500" y="16615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102916</xdr:rowOff>
    </xdr:from>
    <xdr:ext cx="534377" cy="259045"/>
    <xdr:sp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8483111" y="16390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28029</xdr:rowOff>
    </xdr:from>
    <xdr:to>
      <xdr:col>41</xdr:col>
      <xdr:colOff>50800</xdr:colOff>
      <xdr:row>99</xdr:row>
      <xdr:rowOff>106798</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flipV="1">
          <a:off x="6972300" y="17001579"/>
          <a:ext cx="889000" cy="787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157398</xdr:rowOff>
    </xdr:from>
    <xdr:to>
      <xdr:col>41</xdr:col>
      <xdr:colOff>101600</xdr:colOff>
      <xdr:row>97</xdr:row>
      <xdr:rowOff>87548</xdr:rowOff>
    </xdr:to>
    <xdr:sp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7810500" y="16616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104075</xdr:rowOff>
    </xdr:from>
    <xdr:ext cx="534377" cy="259045"/>
    <xdr:sp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7594111" y="16391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170723</xdr:rowOff>
    </xdr:from>
    <xdr:to>
      <xdr:col>36</xdr:col>
      <xdr:colOff>165100</xdr:colOff>
      <xdr:row>97</xdr:row>
      <xdr:rowOff>100873</xdr:rowOff>
    </xdr:to>
    <xdr:sp textlink="">
      <xdr:nvSpPr>
        <xdr:cNvPr id="473" name="フローチャート: 判断 472">
          <a:extLst>
            <a:ext uri="{FF2B5EF4-FFF2-40B4-BE49-F238E27FC236}">
              <a16:creationId xmlns:a16="http://schemas.microsoft.com/office/drawing/2014/main" id="{00000000-0008-0000-0700-0000D9010000}"/>
            </a:ext>
          </a:extLst>
        </xdr:cNvPr>
        <xdr:cNvSpPr/>
      </xdr:nvSpPr>
      <xdr:spPr>
        <a:xfrm>
          <a:off x="6921500" y="166299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117400</xdr:rowOff>
    </xdr:from>
    <xdr:ext cx="534377" cy="259045"/>
    <xdr:sp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6705111" y="164051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94436</xdr:rowOff>
    </xdr:from>
    <xdr:to>
      <xdr:col>55</xdr:col>
      <xdr:colOff>50800</xdr:colOff>
      <xdr:row>99</xdr:row>
      <xdr:rowOff>24586</xdr:rowOff>
    </xdr:to>
    <xdr:sp textlink="">
      <xdr:nvSpPr>
        <xdr:cNvPr id="480" name="楕円 479">
          <a:extLst>
            <a:ext uri="{FF2B5EF4-FFF2-40B4-BE49-F238E27FC236}">
              <a16:creationId xmlns:a16="http://schemas.microsoft.com/office/drawing/2014/main" id="{00000000-0008-0000-0700-0000E0010000}"/>
            </a:ext>
          </a:extLst>
        </xdr:cNvPr>
        <xdr:cNvSpPr/>
      </xdr:nvSpPr>
      <xdr:spPr>
        <a:xfrm>
          <a:off x="10426700" y="16896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9363</xdr:rowOff>
    </xdr:from>
    <xdr:ext cx="534377" cy="259045"/>
    <xdr:sp textlink="">
      <xdr:nvSpPr>
        <xdr:cNvPr id="481" name="土木費該当値テキスト">
          <a:extLst>
            <a:ext uri="{FF2B5EF4-FFF2-40B4-BE49-F238E27FC236}">
              <a16:creationId xmlns:a16="http://schemas.microsoft.com/office/drawing/2014/main" id="{00000000-0008-0000-0700-0000E1010000}"/>
            </a:ext>
          </a:extLst>
        </xdr:cNvPr>
        <xdr:cNvSpPr txBox="1"/>
      </xdr:nvSpPr>
      <xdr:spPr>
        <a:xfrm>
          <a:off x="10528300" y="168114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109213</xdr:rowOff>
    </xdr:from>
    <xdr:to>
      <xdr:col>50</xdr:col>
      <xdr:colOff>165100</xdr:colOff>
      <xdr:row>99</xdr:row>
      <xdr:rowOff>39363</xdr:rowOff>
    </xdr:to>
    <xdr:sp textlink="">
      <xdr:nvSpPr>
        <xdr:cNvPr id="482" name="楕円 481">
          <a:extLst>
            <a:ext uri="{FF2B5EF4-FFF2-40B4-BE49-F238E27FC236}">
              <a16:creationId xmlns:a16="http://schemas.microsoft.com/office/drawing/2014/main" id="{00000000-0008-0000-0700-0000E2010000}"/>
            </a:ext>
          </a:extLst>
        </xdr:cNvPr>
        <xdr:cNvSpPr/>
      </xdr:nvSpPr>
      <xdr:spPr>
        <a:xfrm>
          <a:off x="9588500" y="169113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99</xdr:row>
      <xdr:rowOff>30490</xdr:rowOff>
    </xdr:from>
    <xdr:ext cx="534377" cy="259045"/>
    <xdr:sp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9372111" y="170040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128285</xdr:rowOff>
    </xdr:from>
    <xdr:to>
      <xdr:col>46</xdr:col>
      <xdr:colOff>38100</xdr:colOff>
      <xdr:row>99</xdr:row>
      <xdr:rowOff>58435</xdr:rowOff>
    </xdr:to>
    <xdr:sp textlink="">
      <xdr:nvSpPr>
        <xdr:cNvPr id="484" name="楕円 483">
          <a:extLst>
            <a:ext uri="{FF2B5EF4-FFF2-40B4-BE49-F238E27FC236}">
              <a16:creationId xmlns:a16="http://schemas.microsoft.com/office/drawing/2014/main" id="{00000000-0008-0000-0700-0000E4010000}"/>
            </a:ext>
          </a:extLst>
        </xdr:cNvPr>
        <xdr:cNvSpPr/>
      </xdr:nvSpPr>
      <xdr:spPr>
        <a:xfrm>
          <a:off x="8699500" y="16930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49562</xdr:rowOff>
    </xdr:from>
    <xdr:ext cx="534377" cy="259045"/>
    <xdr:sp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8483111" y="17023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148679</xdr:rowOff>
    </xdr:from>
    <xdr:to>
      <xdr:col>41</xdr:col>
      <xdr:colOff>101600</xdr:colOff>
      <xdr:row>99</xdr:row>
      <xdr:rowOff>78829</xdr:rowOff>
    </xdr:to>
    <xdr:sp textlink="">
      <xdr:nvSpPr>
        <xdr:cNvPr id="486" name="楕円 485">
          <a:extLst>
            <a:ext uri="{FF2B5EF4-FFF2-40B4-BE49-F238E27FC236}">
              <a16:creationId xmlns:a16="http://schemas.microsoft.com/office/drawing/2014/main" id="{00000000-0008-0000-0700-0000E6010000}"/>
            </a:ext>
          </a:extLst>
        </xdr:cNvPr>
        <xdr:cNvSpPr/>
      </xdr:nvSpPr>
      <xdr:spPr>
        <a:xfrm>
          <a:off x="7810500" y="169507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69956</xdr:rowOff>
    </xdr:from>
    <xdr:ext cx="534377" cy="259045"/>
    <xdr:sp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7594111" y="17043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99</xdr:row>
      <xdr:rowOff>55998</xdr:rowOff>
    </xdr:from>
    <xdr:to>
      <xdr:col>36</xdr:col>
      <xdr:colOff>165100</xdr:colOff>
      <xdr:row>99</xdr:row>
      <xdr:rowOff>157598</xdr:rowOff>
    </xdr:to>
    <xdr:sp textlink="">
      <xdr:nvSpPr>
        <xdr:cNvPr id="488" name="楕円 487">
          <a:extLst>
            <a:ext uri="{FF2B5EF4-FFF2-40B4-BE49-F238E27FC236}">
              <a16:creationId xmlns:a16="http://schemas.microsoft.com/office/drawing/2014/main" id="{00000000-0008-0000-0700-0000E8010000}"/>
            </a:ext>
          </a:extLst>
        </xdr:cNvPr>
        <xdr:cNvSpPr/>
      </xdr:nvSpPr>
      <xdr:spPr>
        <a:xfrm>
          <a:off x="6921500" y="17029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99</xdr:row>
      <xdr:rowOff>148725</xdr:rowOff>
    </xdr:from>
    <xdr:ext cx="534377" cy="259045"/>
    <xdr:sp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6705111" y="171222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textlink="">
      <xdr:nvSpPr>
        <xdr:cNvPr id="490" name="正方形/長方形 489">
          <a:extLst>
            <a:ext uri="{FF2B5EF4-FFF2-40B4-BE49-F238E27FC236}">
              <a16:creationId xmlns:a16="http://schemas.microsoft.com/office/drawing/2014/main" id="{00000000-0008-0000-07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textlink="">
      <xdr:nvSpPr>
        <xdr:cNvPr id="491" name="正方形/長方形 490">
          <a:extLst>
            <a:ext uri="{FF2B5EF4-FFF2-40B4-BE49-F238E27FC236}">
              <a16:creationId xmlns:a16="http://schemas.microsoft.com/office/drawing/2014/main" id="{00000000-0008-0000-07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textlink="">
      <xdr:nvSpPr>
        <xdr:cNvPr id="493" name="正方形/長方形 492">
          <a:extLst>
            <a:ext uri="{FF2B5EF4-FFF2-40B4-BE49-F238E27FC236}">
              <a16:creationId xmlns:a16="http://schemas.microsoft.com/office/drawing/2014/main" id="{00000000-0008-0000-07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textlink="">
      <xdr:nvSpPr>
        <xdr:cNvPr id="495" name="正方形/長方形 494">
          <a:extLst>
            <a:ext uri="{FF2B5EF4-FFF2-40B4-BE49-F238E27FC236}">
              <a16:creationId xmlns:a16="http://schemas.microsoft.com/office/drawing/2014/main" id="{00000000-0008-0000-07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textlink="">
      <xdr:nvSpPr>
        <xdr:cNvPr id="497" name="正方形/長方形 496">
          <a:extLst>
            <a:ext uri="{FF2B5EF4-FFF2-40B4-BE49-F238E27FC236}">
              <a16:creationId xmlns:a16="http://schemas.microsoft.com/office/drawing/2014/main" id="{00000000-0008-0000-07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139700</xdr:rowOff>
    </xdr:from>
    <xdr:to>
      <xdr:col>89</xdr:col>
      <xdr:colOff>177800</xdr:colOff>
      <xdr:row>38</xdr:row>
      <xdr:rowOff>139700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37</xdr:row>
      <xdr:rowOff>168927</xdr:rowOff>
    </xdr:from>
    <xdr:ext cx="531299" cy="259045"/>
    <xdr:sp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1914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textlink="">
      <xdr:nvSpPr>
        <xdr:cNvPr id="511" name="消防費グラフ枠">
          <a:extLst>
            <a:ext uri="{FF2B5EF4-FFF2-40B4-BE49-F238E27FC236}">
              <a16:creationId xmlns:a16="http://schemas.microsoft.com/office/drawing/2014/main" id="{00000000-0008-0000-0700-0000FF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118212</xdr:rowOff>
    </xdr:from>
    <xdr:to>
      <xdr:col>85</xdr:col>
      <xdr:colOff>126364</xdr:colOff>
      <xdr:row>38</xdr:row>
      <xdr:rowOff>112908</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flipV="1">
          <a:off x="16317595" y="5261712"/>
          <a:ext cx="1269" cy="13662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116735</xdr:rowOff>
    </xdr:from>
    <xdr:ext cx="534377" cy="259045"/>
    <xdr:sp textlink="">
      <xdr:nvSpPr>
        <xdr:cNvPr id="513" name="消防費最小値テキスト">
          <a:extLst>
            <a:ext uri="{FF2B5EF4-FFF2-40B4-BE49-F238E27FC236}">
              <a16:creationId xmlns:a16="http://schemas.microsoft.com/office/drawing/2014/main" id="{00000000-0008-0000-0700-000001020000}"/>
            </a:ext>
          </a:extLst>
        </xdr:cNvPr>
        <xdr:cNvSpPr txBox="1"/>
      </xdr:nvSpPr>
      <xdr:spPr>
        <a:xfrm>
          <a:off x="16370300" y="66318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112908</xdr:rowOff>
    </xdr:from>
    <xdr:to>
      <xdr:col>86</xdr:col>
      <xdr:colOff>25400</xdr:colOff>
      <xdr:row>38</xdr:row>
      <xdr:rowOff>112908</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6230600" y="6628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64889</xdr:rowOff>
    </xdr:from>
    <xdr:ext cx="534377" cy="259045"/>
    <xdr:sp textlink="">
      <xdr:nvSpPr>
        <xdr:cNvPr id="515" name="消防費最大値テキスト">
          <a:extLst>
            <a:ext uri="{FF2B5EF4-FFF2-40B4-BE49-F238E27FC236}">
              <a16:creationId xmlns:a16="http://schemas.microsoft.com/office/drawing/2014/main" id="{00000000-0008-0000-0700-000003020000}"/>
            </a:ext>
          </a:extLst>
        </xdr:cNvPr>
        <xdr:cNvSpPr txBox="1"/>
      </xdr:nvSpPr>
      <xdr:spPr>
        <a:xfrm>
          <a:off x="16370300" y="5036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40,470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118212</xdr:rowOff>
    </xdr:from>
    <xdr:to>
      <xdr:col>86</xdr:col>
      <xdr:colOff>25400</xdr:colOff>
      <xdr:row>30</xdr:row>
      <xdr:rowOff>118212</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6230600" y="5261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36</xdr:row>
      <xdr:rowOff>64171</xdr:rowOff>
    </xdr:from>
    <xdr:to>
      <xdr:col>85</xdr:col>
      <xdr:colOff>127000</xdr:colOff>
      <xdr:row>37</xdr:row>
      <xdr:rowOff>67828</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5481300" y="6236371"/>
          <a:ext cx="838200" cy="1751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61109</xdr:rowOff>
    </xdr:from>
    <xdr:ext cx="534377" cy="259045"/>
    <xdr:sp textlink="">
      <xdr:nvSpPr>
        <xdr:cNvPr id="518" name="消防費平均値テキスト">
          <a:extLst>
            <a:ext uri="{FF2B5EF4-FFF2-40B4-BE49-F238E27FC236}">
              <a16:creationId xmlns:a16="http://schemas.microsoft.com/office/drawing/2014/main" id="{00000000-0008-0000-0700-000006020000}"/>
            </a:ext>
          </a:extLst>
        </xdr:cNvPr>
        <xdr:cNvSpPr txBox="1"/>
      </xdr:nvSpPr>
      <xdr:spPr>
        <a:xfrm>
          <a:off x="16370300" y="62333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82682</xdr:rowOff>
    </xdr:from>
    <xdr:to>
      <xdr:col>85</xdr:col>
      <xdr:colOff>177800</xdr:colOff>
      <xdr:row>37</xdr:row>
      <xdr:rowOff>12832</xdr:rowOff>
    </xdr:to>
    <xdr:sp textlink="">
      <xdr:nvSpPr>
        <xdr:cNvPr id="519" name="フローチャート: 判断 518">
          <a:extLst>
            <a:ext uri="{FF2B5EF4-FFF2-40B4-BE49-F238E27FC236}">
              <a16:creationId xmlns:a16="http://schemas.microsoft.com/office/drawing/2014/main" id="{00000000-0008-0000-0700-000007020000}"/>
            </a:ext>
          </a:extLst>
        </xdr:cNvPr>
        <xdr:cNvSpPr/>
      </xdr:nvSpPr>
      <xdr:spPr>
        <a:xfrm>
          <a:off x="16268700" y="6254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67828</xdr:rowOff>
    </xdr:from>
    <xdr:to>
      <xdr:col>81</xdr:col>
      <xdr:colOff>50800</xdr:colOff>
      <xdr:row>37</xdr:row>
      <xdr:rowOff>116886</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4592300" y="6411478"/>
          <a:ext cx="889000" cy="490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138186</xdr:rowOff>
    </xdr:from>
    <xdr:to>
      <xdr:col>81</xdr:col>
      <xdr:colOff>101600</xdr:colOff>
      <xdr:row>37</xdr:row>
      <xdr:rowOff>68336</xdr:rowOff>
    </xdr:to>
    <xdr:sp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5430500" y="6310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84863</xdr:rowOff>
    </xdr:from>
    <xdr:ext cx="534377" cy="259045"/>
    <xdr:sp textlink="">
      <xdr:nvSpPr>
        <xdr:cNvPr id="522" name="テキスト ボックス 521">
          <a:extLst>
            <a:ext uri="{FF2B5EF4-FFF2-40B4-BE49-F238E27FC236}">
              <a16:creationId xmlns:a16="http://schemas.microsoft.com/office/drawing/2014/main" id="{00000000-0008-0000-0700-00000A020000}"/>
            </a:ext>
          </a:extLst>
        </xdr:cNvPr>
        <xdr:cNvSpPr txBox="1"/>
      </xdr:nvSpPr>
      <xdr:spPr>
        <a:xfrm>
          <a:off x="15214111" y="60856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12827</xdr:rowOff>
    </xdr:from>
    <xdr:to>
      <xdr:col>76</xdr:col>
      <xdr:colOff>114300</xdr:colOff>
      <xdr:row>37</xdr:row>
      <xdr:rowOff>116886</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a:off x="13703300" y="6356477"/>
          <a:ext cx="889000" cy="1040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130322</xdr:rowOff>
    </xdr:from>
    <xdr:to>
      <xdr:col>76</xdr:col>
      <xdr:colOff>165100</xdr:colOff>
      <xdr:row>37</xdr:row>
      <xdr:rowOff>60472</xdr:rowOff>
    </xdr:to>
    <xdr:sp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4541500" y="6302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76999</xdr:rowOff>
    </xdr:from>
    <xdr:ext cx="534377" cy="259045"/>
    <xdr:sp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4325111" y="6077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12827</xdr:rowOff>
    </xdr:from>
    <xdr:to>
      <xdr:col>71</xdr:col>
      <xdr:colOff>177800</xdr:colOff>
      <xdr:row>37</xdr:row>
      <xdr:rowOff>82001</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flipV="1">
          <a:off x="12814300" y="6356477"/>
          <a:ext cx="889000" cy="69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114000</xdr:rowOff>
    </xdr:from>
    <xdr:to>
      <xdr:col>72</xdr:col>
      <xdr:colOff>38100</xdr:colOff>
      <xdr:row>37</xdr:row>
      <xdr:rowOff>44150</xdr:rowOff>
    </xdr:to>
    <xdr:sp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3652500" y="628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60677</xdr:rowOff>
    </xdr:from>
    <xdr:ext cx="534377" cy="259045"/>
    <xdr:sp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3436111" y="60614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126253</xdr:rowOff>
    </xdr:from>
    <xdr:to>
      <xdr:col>67</xdr:col>
      <xdr:colOff>101600</xdr:colOff>
      <xdr:row>37</xdr:row>
      <xdr:rowOff>56403</xdr:rowOff>
    </xdr:to>
    <xdr:sp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2763500" y="6298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72930</xdr:rowOff>
    </xdr:from>
    <xdr:ext cx="534377" cy="259045"/>
    <xdr:sp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2547111" y="60736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13371</xdr:rowOff>
    </xdr:from>
    <xdr:to>
      <xdr:col>85</xdr:col>
      <xdr:colOff>177800</xdr:colOff>
      <xdr:row>36</xdr:row>
      <xdr:rowOff>114971</xdr:rowOff>
    </xdr:to>
    <xdr:sp textlink="">
      <xdr:nvSpPr>
        <xdr:cNvPr id="536" name="楕円 535">
          <a:extLst>
            <a:ext uri="{FF2B5EF4-FFF2-40B4-BE49-F238E27FC236}">
              <a16:creationId xmlns:a16="http://schemas.microsoft.com/office/drawing/2014/main" id="{00000000-0008-0000-0700-000018020000}"/>
            </a:ext>
          </a:extLst>
        </xdr:cNvPr>
        <xdr:cNvSpPr/>
      </xdr:nvSpPr>
      <xdr:spPr>
        <a:xfrm>
          <a:off x="16268700" y="61855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35</xdr:row>
      <xdr:rowOff>36248</xdr:rowOff>
    </xdr:from>
    <xdr:ext cx="534377" cy="259045"/>
    <xdr:sp textlink="">
      <xdr:nvSpPr>
        <xdr:cNvPr id="537" name="消防費該当値テキスト">
          <a:extLst>
            <a:ext uri="{FF2B5EF4-FFF2-40B4-BE49-F238E27FC236}">
              <a16:creationId xmlns:a16="http://schemas.microsoft.com/office/drawing/2014/main" id="{00000000-0008-0000-0700-000019020000}"/>
            </a:ext>
          </a:extLst>
        </xdr:cNvPr>
        <xdr:cNvSpPr txBox="1"/>
      </xdr:nvSpPr>
      <xdr:spPr>
        <a:xfrm>
          <a:off x="16370300" y="60369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17028</xdr:rowOff>
    </xdr:from>
    <xdr:to>
      <xdr:col>81</xdr:col>
      <xdr:colOff>101600</xdr:colOff>
      <xdr:row>37</xdr:row>
      <xdr:rowOff>118628</xdr:rowOff>
    </xdr:to>
    <xdr:sp textlink="">
      <xdr:nvSpPr>
        <xdr:cNvPr id="538" name="楕円 537">
          <a:extLst>
            <a:ext uri="{FF2B5EF4-FFF2-40B4-BE49-F238E27FC236}">
              <a16:creationId xmlns:a16="http://schemas.microsoft.com/office/drawing/2014/main" id="{00000000-0008-0000-0700-00001A020000}"/>
            </a:ext>
          </a:extLst>
        </xdr:cNvPr>
        <xdr:cNvSpPr/>
      </xdr:nvSpPr>
      <xdr:spPr>
        <a:xfrm>
          <a:off x="15430500" y="6360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109755</xdr:rowOff>
    </xdr:from>
    <xdr:ext cx="534377" cy="259045"/>
    <xdr:sp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5214111" y="6453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66086</xdr:rowOff>
    </xdr:from>
    <xdr:to>
      <xdr:col>76</xdr:col>
      <xdr:colOff>165100</xdr:colOff>
      <xdr:row>37</xdr:row>
      <xdr:rowOff>167686</xdr:rowOff>
    </xdr:to>
    <xdr:sp textlink="">
      <xdr:nvSpPr>
        <xdr:cNvPr id="540" name="楕円 539">
          <a:extLst>
            <a:ext uri="{FF2B5EF4-FFF2-40B4-BE49-F238E27FC236}">
              <a16:creationId xmlns:a16="http://schemas.microsoft.com/office/drawing/2014/main" id="{00000000-0008-0000-0700-00001C020000}"/>
            </a:ext>
          </a:extLst>
        </xdr:cNvPr>
        <xdr:cNvSpPr/>
      </xdr:nvSpPr>
      <xdr:spPr>
        <a:xfrm>
          <a:off x="14541500" y="6409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158813</xdr:rowOff>
    </xdr:from>
    <xdr:ext cx="534377" cy="259045"/>
    <xdr:sp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4325111" y="65024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133477</xdr:rowOff>
    </xdr:from>
    <xdr:to>
      <xdr:col>72</xdr:col>
      <xdr:colOff>38100</xdr:colOff>
      <xdr:row>37</xdr:row>
      <xdr:rowOff>63627</xdr:rowOff>
    </xdr:to>
    <xdr:sp textlink="">
      <xdr:nvSpPr>
        <xdr:cNvPr id="542" name="楕円 541">
          <a:extLst>
            <a:ext uri="{FF2B5EF4-FFF2-40B4-BE49-F238E27FC236}">
              <a16:creationId xmlns:a16="http://schemas.microsoft.com/office/drawing/2014/main" id="{00000000-0008-0000-0700-00001E020000}"/>
            </a:ext>
          </a:extLst>
        </xdr:cNvPr>
        <xdr:cNvSpPr/>
      </xdr:nvSpPr>
      <xdr:spPr>
        <a:xfrm>
          <a:off x="13652500" y="6305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54754</xdr:rowOff>
    </xdr:from>
    <xdr:ext cx="534377" cy="259045"/>
    <xdr:sp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3436111" y="63984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31201</xdr:rowOff>
    </xdr:from>
    <xdr:to>
      <xdr:col>67</xdr:col>
      <xdr:colOff>101600</xdr:colOff>
      <xdr:row>37</xdr:row>
      <xdr:rowOff>132801</xdr:rowOff>
    </xdr:to>
    <xdr:sp textlink="">
      <xdr:nvSpPr>
        <xdr:cNvPr id="544" name="楕円 543">
          <a:extLst>
            <a:ext uri="{FF2B5EF4-FFF2-40B4-BE49-F238E27FC236}">
              <a16:creationId xmlns:a16="http://schemas.microsoft.com/office/drawing/2014/main" id="{00000000-0008-0000-0700-000020020000}"/>
            </a:ext>
          </a:extLst>
        </xdr:cNvPr>
        <xdr:cNvSpPr/>
      </xdr:nvSpPr>
      <xdr:spPr>
        <a:xfrm>
          <a:off x="12763500" y="6374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123928</xdr:rowOff>
    </xdr:from>
    <xdr:ext cx="534377" cy="259045"/>
    <xdr:sp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2547111" y="6467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textlink="">
      <xdr:nvSpPr>
        <xdr:cNvPr id="546" name="正方形/長方形 545">
          <a:extLst>
            <a:ext uri="{FF2B5EF4-FFF2-40B4-BE49-F238E27FC236}">
              <a16:creationId xmlns:a16="http://schemas.microsoft.com/office/drawing/2014/main" id="{00000000-0008-0000-0700-000022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textlink="">
      <xdr:nvSpPr>
        <xdr:cNvPr id="547" name="正方形/長方形 546">
          <a:extLst>
            <a:ext uri="{FF2B5EF4-FFF2-40B4-BE49-F238E27FC236}">
              <a16:creationId xmlns:a16="http://schemas.microsoft.com/office/drawing/2014/main" id="{00000000-0008-0000-0700-000023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textlink="">
      <xdr:nvSpPr>
        <xdr:cNvPr id="548" name="正方形/長方形 547">
          <a:extLst>
            <a:ext uri="{FF2B5EF4-FFF2-40B4-BE49-F238E27FC236}">
              <a16:creationId xmlns:a16="http://schemas.microsoft.com/office/drawing/2014/main" id="{00000000-0008-0000-0700-000024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textlink="">
      <xdr:nvSpPr>
        <xdr:cNvPr id="549" name="正方形/長方形 548">
          <a:extLst>
            <a:ext uri="{FF2B5EF4-FFF2-40B4-BE49-F238E27FC236}">
              <a16:creationId xmlns:a16="http://schemas.microsoft.com/office/drawing/2014/main" id="{00000000-0008-0000-0700-000025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textlink="">
      <xdr:nvSpPr>
        <xdr:cNvPr id="550" name="正方形/長方形 549">
          <a:extLst>
            <a:ext uri="{FF2B5EF4-FFF2-40B4-BE49-F238E27FC236}">
              <a16:creationId xmlns:a16="http://schemas.microsoft.com/office/drawing/2014/main" id="{00000000-0008-0000-0700-000026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textlink="">
      <xdr:nvSpPr>
        <xdr:cNvPr id="551" name="正方形/長方形 550">
          <a:extLst>
            <a:ext uri="{FF2B5EF4-FFF2-40B4-BE49-F238E27FC236}">
              <a16:creationId xmlns:a16="http://schemas.microsoft.com/office/drawing/2014/main" id="{00000000-0008-0000-0700-000027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textlink="">
      <xdr:nvSpPr>
        <xdr:cNvPr id="552" name="正方形/長方形 551">
          <a:extLst>
            <a:ext uri="{FF2B5EF4-FFF2-40B4-BE49-F238E27FC236}">
              <a16:creationId xmlns:a16="http://schemas.microsoft.com/office/drawing/2014/main" id="{00000000-0008-0000-0700-000028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46,875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textlink="">
      <xdr:nvSpPr>
        <xdr:cNvPr id="553" name="正方形/長方形 552">
          <a:extLst>
            <a:ext uri="{FF2B5EF4-FFF2-40B4-BE49-F238E27FC236}">
              <a16:creationId xmlns:a16="http://schemas.microsoft.com/office/drawing/2014/main" id="{00000000-0008-0000-0700-000029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textlink="">
      <xdr:nvSpPr>
        <xdr:cNvPr id="554" name="テキスト ボックス 553">
          <a:extLst>
            <a:ext uri="{FF2B5EF4-FFF2-40B4-BE49-F238E27FC236}">
              <a16:creationId xmlns:a16="http://schemas.microsoft.com/office/drawing/2014/main" id="{00000000-0008-0000-0700-00002A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5" name="直線コネクタ 554">
          <a:extLst>
            <a:ext uri="{FF2B5EF4-FFF2-40B4-BE49-F238E27FC236}">
              <a16:creationId xmlns:a16="http://schemas.microsoft.com/office/drawing/2014/main" id="{00000000-0008-0000-0700-00002B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textlink="">
      <xdr:nvSpPr>
        <xdr:cNvPr id="569" name="教育費グラフ枠">
          <a:extLst>
            <a:ext uri="{FF2B5EF4-FFF2-40B4-BE49-F238E27FC236}">
              <a16:creationId xmlns:a16="http://schemas.microsoft.com/office/drawing/2014/main" id="{00000000-0008-0000-07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71806</xdr:rowOff>
    </xdr:from>
    <xdr:to>
      <xdr:col>85</xdr:col>
      <xdr:colOff>126364</xdr:colOff>
      <xdr:row>59</xdr:row>
      <xdr:rowOff>55042</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flipV="1">
          <a:off x="16317595" y="8815756"/>
          <a:ext cx="1269" cy="13548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58869</xdr:rowOff>
    </xdr:from>
    <xdr:ext cx="534377" cy="259045"/>
    <xdr:sp textlink="">
      <xdr:nvSpPr>
        <xdr:cNvPr id="571" name="教育費最小値テキスト">
          <a:extLst>
            <a:ext uri="{FF2B5EF4-FFF2-40B4-BE49-F238E27FC236}">
              <a16:creationId xmlns:a16="http://schemas.microsoft.com/office/drawing/2014/main" id="{00000000-0008-0000-0700-00003B020000}"/>
            </a:ext>
          </a:extLst>
        </xdr:cNvPr>
        <xdr:cNvSpPr txBox="1"/>
      </xdr:nvSpPr>
      <xdr:spPr>
        <a:xfrm>
          <a:off x="16370300" y="10174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55042</xdr:rowOff>
    </xdr:from>
    <xdr:to>
      <xdr:col>86</xdr:col>
      <xdr:colOff>25400</xdr:colOff>
      <xdr:row>59</xdr:row>
      <xdr:rowOff>55042</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6230600" y="101705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50</xdr:row>
      <xdr:rowOff>18483</xdr:rowOff>
    </xdr:from>
    <xdr:ext cx="599010" cy="259045"/>
    <xdr:sp textlink="">
      <xdr:nvSpPr>
        <xdr:cNvPr id="573" name="教育費最大値テキスト">
          <a:extLst>
            <a:ext uri="{FF2B5EF4-FFF2-40B4-BE49-F238E27FC236}">
              <a16:creationId xmlns:a16="http://schemas.microsoft.com/office/drawing/2014/main" id="{00000000-0008-0000-0700-00003D020000}"/>
            </a:ext>
          </a:extLst>
        </xdr:cNvPr>
        <xdr:cNvSpPr txBox="1"/>
      </xdr:nvSpPr>
      <xdr:spPr>
        <a:xfrm>
          <a:off x="16370300" y="85909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135,846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71806</xdr:rowOff>
    </xdr:from>
    <xdr:to>
      <xdr:col>86</xdr:col>
      <xdr:colOff>25400</xdr:colOff>
      <xdr:row>51</xdr:row>
      <xdr:rowOff>71806</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88157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50774</xdr:rowOff>
    </xdr:from>
    <xdr:to>
      <xdr:col>85</xdr:col>
      <xdr:colOff>127000</xdr:colOff>
      <xdr:row>59</xdr:row>
      <xdr:rowOff>86169</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flipV="1">
          <a:off x="15481300" y="10166324"/>
          <a:ext cx="838200" cy="353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42118</xdr:rowOff>
    </xdr:from>
    <xdr:ext cx="534377" cy="259045"/>
    <xdr:sp textlink="">
      <xdr:nvSpPr>
        <xdr:cNvPr id="576" name="教育費平均値テキスト">
          <a:extLst>
            <a:ext uri="{FF2B5EF4-FFF2-40B4-BE49-F238E27FC236}">
              <a16:creationId xmlns:a16="http://schemas.microsoft.com/office/drawing/2014/main" id="{00000000-0008-0000-0700-000040020000}"/>
            </a:ext>
          </a:extLst>
        </xdr:cNvPr>
        <xdr:cNvSpPr txBox="1"/>
      </xdr:nvSpPr>
      <xdr:spPr>
        <a:xfrm>
          <a:off x="16370300" y="96433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19241</xdr:rowOff>
    </xdr:from>
    <xdr:to>
      <xdr:col>85</xdr:col>
      <xdr:colOff>177800</xdr:colOff>
      <xdr:row>57</xdr:row>
      <xdr:rowOff>120841</xdr:rowOff>
    </xdr:to>
    <xdr:sp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6268700" y="9791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86169</xdr:rowOff>
    </xdr:from>
    <xdr:to>
      <xdr:col>81</xdr:col>
      <xdr:colOff>50800</xdr:colOff>
      <xdr:row>59</xdr:row>
      <xdr:rowOff>109627</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flipV="1">
          <a:off x="14592300" y="10201719"/>
          <a:ext cx="889000" cy="23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37744</xdr:rowOff>
    </xdr:from>
    <xdr:to>
      <xdr:col>81</xdr:col>
      <xdr:colOff>101600</xdr:colOff>
      <xdr:row>57</xdr:row>
      <xdr:rowOff>139344</xdr:rowOff>
    </xdr:to>
    <xdr:sp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5430500" y="9810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155871</xdr:rowOff>
    </xdr:from>
    <xdr:ext cx="534377" cy="259045"/>
    <xdr:sp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5214111" y="95856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104572</xdr:rowOff>
    </xdr:from>
    <xdr:to>
      <xdr:col>76</xdr:col>
      <xdr:colOff>114300</xdr:colOff>
      <xdr:row>59</xdr:row>
      <xdr:rowOff>109627</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a:off x="13703300" y="10048672"/>
          <a:ext cx="889000" cy="1765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64605</xdr:rowOff>
    </xdr:from>
    <xdr:to>
      <xdr:col>76</xdr:col>
      <xdr:colOff>165100</xdr:colOff>
      <xdr:row>57</xdr:row>
      <xdr:rowOff>166205</xdr:rowOff>
    </xdr:to>
    <xdr:sp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4541500" y="9837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11282</xdr:rowOff>
    </xdr:from>
    <xdr:ext cx="534377" cy="259045"/>
    <xdr:sp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4325111" y="9612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101067</xdr:rowOff>
    </xdr:from>
    <xdr:to>
      <xdr:col>71</xdr:col>
      <xdr:colOff>177800</xdr:colOff>
      <xdr:row>58</xdr:row>
      <xdr:rowOff>104572</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2814300" y="9873717"/>
          <a:ext cx="889000" cy="174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170599</xdr:rowOff>
    </xdr:from>
    <xdr:to>
      <xdr:col>72</xdr:col>
      <xdr:colOff>38100</xdr:colOff>
      <xdr:row>57</xdr:row>
      <xdr:rowOff>100749</xdr:rowOff>
    </xdr:to>
    <xdr:sp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3652500" y="9771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117276</xdr:rowOff>
    </xdr:from>
    <xdr:ext cx="534377" cy="259045"/>
    <xdr:sp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3436111" y="9547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37719</xdr:rowOff>
    </xdr:from>
    <xdr:to>
      <xdr:col>67</xdr:col>
      <xdr:colOff>101600</xdr:colOff>
      <xdr:row>57</xdr:row>
      <xdr:rowOff>139319</xdr:rowOff>
    </xdr:to>
    <xdr:sp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2763500" y="9810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155846</xdr:rowOff>
    </xdr:from>
    <xdr:ext cx="534377" cy="259045"/>
    <xdr:sp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2547111" y="9585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171424</xdr:rowOff>
    </xdr:from>
    <xdr:to>
      <xdr:col>85</xdr:col>
      <xdr:colOff>177800</xdr:colOff>
      <xdr:row>59</xdr:row>
      <xdr:rowOff>101574</xdr:rowOff>
    </xdr:to>
    <xdr:sp textlink="">
      <xdr:nvSpPr>
        <xdr:cNvPr id="594" name="楕円 593">
          <a:extLst>
            <a:ext uri="{FF2B5EF4-FFF2-40B4-BE49-F238E27FC236}">
              <a16:creationId xmlns:a16="http://schemas.microsoft.com/office/drawing/2014/main" id="{00000000-0008-0000-0700-000052020000}"/>
            </a:ext>
          </a:extLst>
        </xdr:cNvPr>
        <xdr:cNvSpPr/>
      </xdr:nvSpPr>
      <xdr:spPr>
        <a:xfrm>
          <a:off x="16268700" y="10115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86351</xdr:rowOff>
    </xdr:from>
    <xdr:ext cx="534377" cy="259045"/>
    <xdr:sp textlink="">
      <xdr:nvSpPr>
        <xdr:cNvPr id="595" name="教育費該当値テキスト">
          <a:extLst>
            <a:ext uri="{FF2B5EF4-FFF2-40B4-BE49-F238E27FC236}">
              <a16:creationId xmlns:a16="http://schemas.microsoft.com/office/drawing/2014/main" id="{00000000-0008-0000-0700-000053020000}"/>
            </a:ext>
          </a:extLst>
        </xdr:cNvPr>
        <xdr:cNvSpPr txBox="1"/>
      </xdr:nvSpPr>
      <xdr:spPr>
        <a:xfrm>
          <a:off x="16370300" y="10030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35369</xdr:rowOff>
    </xdr:from>
    <xdr:to>
      <xdr:col>81</xdr:col>
      <xdr:colOff>101600</xdr:colOff>
      <xdr:row>59</xdr:row>
      <xdr:rowOff>136969</xdr:rowOff>
    </xdr:to>
    <xdr:sp textlink="">
      <xdr:nvSpPr>
        <xdr:cNvPr id="596" name="楕円 595">
          <a:extLst>
            <a:ext uri="{FF2B5EF4-FFF2-40B4-BE49-F238E27FC236}">
              <a16:creationId xmlns:a16="http://schemas.microsoft.com/office/drawing/2014/main" id="{00000000-0008-0000-0700-000054020000}"/>
            </a:ext>
          </a:extLst>
        </xdr:cNvPr>
        <xdr:cNvSpPr/>
      </xdr:nvSpPr>
      <xdr:spPr>
        <a:xfrm>
          <a:off x="15430500" y="10150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59</xdr:row>
      <xdr:rowOff>128096</xdr:rowOff>
    </xdr:from>
    <xdr:ext cx="534377" cy="259045"/>
    <xdr:sp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5214111" y="10243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58827</xdr:rowOff>
    </xdr:from>
    <xdr:to>
      <xdr:col>76</xdr:col>
      <xdr:colOff>165100</xdr:colOff>
      <xdr:row>59</xdr:row>
      <xdr:rowOff>160427</xdr:rowOff>
    </xdr:to>
    <xdr:sp textlink="">
      <xdr:nvSpPr>
        <xdr:cNvPr id="598" name="楕円 597">
          <a:extLst>
            <a:ext uri="{FF2B5EF4-FFF2-40B4-BE49-F238E27FC236}">
              <a16:creationId xmlns:a16="http://schemas.microsoft.com/office/drawing/2014/main" id="{00000000-0008-0000-0700-000056020000}"/>
            </a:ext>
          </a:extLst>
        </xdr:cNvPr>
        <xdr:cNvSpPr/>
      </xdr:nvSpPr>
      <xdr:spPr>
        <a:xfrm>
          <a:off x="14541500" y="101743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59</xdr:row>
      <xdr:rowOff>151554</xdr:rowOff>
    </xdr:from>
    <xdr:ext cx="534377" cy="259045"/>
    <xdr:sp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4325111" y="102671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53772</xdr:rowOff>
    </xdr:from>
    <xdr:to>
      <xdr:col>72</xdr:col>
      <xdr:colOff>38100</xdr:colOff>
      <xdr:row>58</xdr:row>
      <xdr:rowOff>155372</xdr:rowOff>
    </xdr:to>
    <xdr:sp textlink="">
      <xdr:nvSpPr>
        <xdr:cNvPr id="600" name="楕円 599">
          <a:extLst>
            <a:ext uri="{FF2B5EF4-FFF2-40B4-BE49-F238E27FC236}">
              <a16:creationId xmlns:a16="http://schemas.microsoft.com/office/drawing/2014/main" id="{00000000-0008-0000-0700-000058020000}"/>
            </a:ext>
          </a:extLst>
        </xdr:cNvPr>
        <xdr:cNvSpPr/>
      </xdr:nvSpPr>
      <xdr:spPr>
        <a:xfrm>
          <a:off x="13652500" y="9997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146499</xdr:rowOff>
    </xdr:from>
    <xdr:ext cx="534377" cy="259045"/>
    <xdr:sp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3436111" y="100905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50267</xdr:rowOff>
    </xdr:from>
    <xdr:to>
      <xdr:col>67</xdr:col>
      <xdr:colOff>101600</xdr:colOff>
      <xdr:row>57</xdr:row>
      <xdr:rowOff>151867</xdr:rowOff>
    </xdr:to>
    <xdr:sp textlink="">
      <xdr:nvSpPr>
        <xdr:cNvPr id="602" name="楕円 601">
          <a:extLst>
            <a:ext uri="{FF2B5EF4-FFF2-40B4-BE49-F238E27FC236}">
              <a16:creationId xmlns:a16="http://schemas.microsoft.com/office/drawing/2014/main" id="{00000000-0008-0000-0700-00005A020000}"/>
            </a:ext>
          </a:extLst>
        </xdr:cNvPr>
        <xdr:cNvSpPr/>
      </xdr:nvSpPr>
      <xdr:spPr>
        <a:xfrm>
          <a:off x="12763500" y="98229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142994</xdr:rowOff>
    </xdr:from>
    <xdr:ext cx="534377" cy="259045"/>
    <xdr:sp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547111" y="9915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textlink="">
      <xdr:nvSpPr>
        <xdr:cNvPr id="604" name="正方形/長方形 603">
          <a:extLst>
            <a:ext uri="{FF2B5EF4-FFF2-40B4-BE49-F238E27FC236}">
              <a16:creationId xmlns:a16="http://schemas.microsoft.com/office/drawing/2014/main" id="{00000000-0008-0000-07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textlink="">
      <xdr:nvSpPr>
        <xdr:cNvPr id="605" name="正方形/長方形 604">
          <a:extLst>
            <a:ext uri="{FF2B5EF4-FFF2-40B4-BE49-F238E27FC236}">
              <a16:creationId xmlns:a16="http://schemas.microsoft.com/office/drawing/2014/main" id="{00000000-0008-0000-07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textlink="">
      <xdr:nvSpPr>
        <xdr:cNvPr id="606" name="正方形/長方形 605">
          <a:extLst>
            <a:ext uri="{FF2B5EF4-FFF2-40B4-BE49-F238E27FC236}">
              <a16:creationId xmlns:a16="http://schemas.microsoft.com/office/drawing/2014/main" id="{00000000-0008-0000-07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textlink="">
      <xdr:nvSpPr>
        <xdr:cNvPr id="607" name="正方形/長方形 606">
          <a:extLst>
            <a:ext uri="{FF2B5EF4-FFF2-40B4-BE49-F238E27FC236}">
              <a16:creationId xmlns:a16="http://schemas.microsoft.com/office/drawing/2014/main" id="{00000000-0008-0000-07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textlink="">
      <xdr:nvSpPr>
        <xdr:cNvPr id="608" name="正方形/長方形 607">
          <a:extLst>
            <a:ext uri="{FF2B5EF4-FFF2-40B4-BE49-F238E27FC236}">
              <a16:creationId xmlns:a16="http://schemas.microsoft.com/office/drawing/2014/main" id="{00000000-0008-0000-07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textlink="">
      <xdr:nvSpPr>
        <xdr:cNvPr id="609" name="正方形/長方形 608">
          <a:extLst>
            <a:ext uri="{FF2B5EF4-FFF2-40B4-BE49-F238E27FC236}">
              <a16:creationId xmlns:a16="http://schemas.microsoft.com/office/drawing/2014/main" id="{00000000-0008-0000-07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textlink="">
      <xdr:nvSpPr>
        <xdr:cNvPr id="610" name="正方形/長方形 609">
          <a:extLst>
            <a:ext uri="{FF2B5EF4-FFF2-40B4-BE49-F238E27FC236}">
              <a16:creationId xmlns:a16="http://schemas.microsoft.com/office/drawing/2014/main" id="{00000000-0008-0000-07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textlink="">
      <xdr:nvSpPr>
        <xdr:cNvPr id="611" name="正方形/長方形 610">
          <a:extLst>
            <a:ext uri="{FF2B5EF4-FFF2-40B4-BE49-F238E27FC236}">
              <a16:creationId xmlns:a16="http://schemas.microsoft.com/office/drawing/2014/main" id="{00000000-0008-0000-07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textlink="">
      <xdr:nvSpPr>
        <xdr:cNvPr id="612" name="テキスト ボックス 611">
          <a:extLst>
            <a:ext uri="{FF2B5EF4-FFF2-40B4-BE49-F238E27FC236}">
              <a16:creationId xmlns:a16="http://schemas.microsoft.com/office/drawing/2014/main" id="{00000000-0008-0000-07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7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10999</xdr:rowOff>
    </xdr:from>
    <xdr:to>
      <xdr:col>85</xdr:col>
      <xdr:colOff>126364</xdr:colOff>
      <xdr:row>78</xdr:row>
      <xdr:rowOff>139700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012499"/>
          <a:ext cx="1269" cy="15003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129126</xdr:rowOff>
    </xdr:from>
    <xdr:ext cx="534377" cy="259045"/>
    <xdr:sp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1787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65,630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10999</xdr:rowOff>
    </xdr:from>
    <xdr:to>
      <xdr:col>86</xdr:col>
      <xdr:colOff>25400</xdr:colOff>
      <xdr:row>70</xdr:row>
      <xdr:rowOff>10999</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0124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110759</xdr:rowOff>
    </xdr:from>
    <xdr:to>
      <xdr:col>85</xdr:col>
      <xdr:colOff>127000</xdr:colOff>
      <xdr:row>78</xdr:row>
      <xdr:rowOff>139311</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flipV="1">
          <a:off x="15481300" y="13483859"/>
          <a:ext cx="838200" cy="285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53827</xdr:rowOff>
    </xdr:from>
    <xdr:ext cx="469744" cy="259045"/>
    <xdr:sp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2554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30950</xdr:rowOff>
    </xdr:from>
    <xdr:to>
      <xdr:col>85</xdr:col>
      <xdr:colOff>177800</xdr:colOff>
      <xdr:row>78</xdr:row>
      <xdr:rowOff>132550</xdr:rowOff>
    </xdr:to>
    <xdr:sp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40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125527</xdr:rowOff>
    </xdr:from>
    <xdr:to>
      <xdr:col>81</xdr:col>
      <xdr:colOff>50800</xdr:colOff>
      <xdr:row>78</xdr:row>
      <xdr:rowOff>139311</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4592300" y="13498627"/>
          <a:ext cx="889000" cy="13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31886</xdr:rowOff>
    </xdr:from>
    <xdr:to>
      <xdr:col>81</xdr:col>
      <xdr:colOff>101600</xdr:colOff>
      <xdr:row>78</xdr:row>
      <xdr:rowOff>133486</xdr:rowOff>
    </xdr:to>
    <xdr:sp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404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150013</xdr:rowOff>
    </xdr:from>
    <xdr:ext cx="469744" cy="259045"/>
    <xdr:sp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1802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104313</xdr:rowOff>
    </xdr:from>
    <xdr:to>
      <xdr:col>76</xdr:col>
      <xdr:colOff>114300</xdr:colOff>
      <xdr:row>78</xdr:row>
      <xdr:rowOff>125527</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3703300" y="13477413"/>
          <a:ext cx="889000" cy="212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34128</xdr:rowOff>
    </xdr:from>
    <xdr:to>
      <xdr:col>76</xdr:col>
      <xdr:colOff>165100</xdr:colOff>
      <xdr:row>78</xdr:row>
      <xdr:rowOff>135728</xdr:rowOff>
    </xdr:to>
    <xdr:sp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407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152255</xdr:rowOff>
    </xdr:from>
    <xdr:ext cx="469744" cy="259045"/>
    <xdr:sp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57428" y="131824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100907</xdr:rowOff>
    </xdr:from>
    <xdr:to>
      <xdr:col>71</xdr:col>
      <xdr:colOff>177800</xdr:colOff>
      <xdr:row>78</xdr:row>
      <xdr:rowOff>104313</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2814300" y="13474007"/>
          <a:ext cx="889000" cy="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161710</xdr:rowOff>
    </xdr:from>
    <xdr:to>
      <xdr:col>72</xdr:col>
      <xdr:colOff>38100</xdr:colOff>
      <xdr:row>78</xdr:row>
      <xdr:rowOff>91860</xdr:rowOff>
    </xdr:to>
    <xdr:sp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363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108387</xdr:rowOff>
    </xdr:from>
    <xdr:ext cx="469744" cy="259045"/>
    <xdr:sp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68428" y="131385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12684</xdr:rowOff>
    </xdr:from>
    <xdr:to>
      <xdr:col>67</xdr:col>
      <xdr:colOff>101600</xdr:colOff>
      <xdr:row>78</xdr:row>
      <xdr:rowOff>114284</xdr:rowOff>
    </xdr:to>
    <xdr:sp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385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130811</xdr:rowOff>
    </xdr:from>
    <xdr:ext cx="469744" cy="259045"/>
    <xdr:sp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79428" y="131610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59959</xdr:rowOff>
    </xdr:from>
    <xdr:to>
      <xdr:col>85</xdr:col>
      <xdr:colOff>177800</xdr:colOff>
      <xdr:row>78</xdr:row>
      <xdr:rowOff>161559</xdr:rowOff>
    </xdr:to>
    <xdr:sp textlink="">
      <xdr:nvSpPr>
        <xdr:cNvPr id="649" name="楕円 648">
          <a:extLst>
            <a:ext uri="{FF2B5EF4-FFF2-40B4-BE49-F238E27FC236}">
              <a16:creationId xmlns:a16="http://schemas.microsoft.com/office/drawing/2014/main" id="{00000000-0008-0000-0700-000089020000}"/>
            </a:ext>
          </a:extLst>
        </xdr:cNvPr>
        <xdr:cNvSpPr/>
      </xdr:nvSpPr>
      <xdr:spPr>
        <a:xfrm>
          <a:off x="16268700" y="13433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9377</xdr:rowOff>
    </xdr:from>
    <xdr:ext cx="469744" cy="259045"/>
    <xdr:sp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382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88511</xdr:rowOff>
    </xdr:from>
    <xdr:to>
      <xdr:col>81</xdr:col>
      <xdr:colOff>101600</xdr:colOff>
      <xdr:row>79</xdr:row>
      <xdr:rowOff>18661</xdr:rowOff>
    </xdr:to>
    <xdr:sp textlink="">
      <xdr:nvSpPr>
        <xdr:cNvPr id="651" name="楕円 650">
          <a:extLst>
            <a:ext uri="{FF2B5EF4-FFF2-40B4-BE49-F238E27FC236}">
              <a16:creationId xmlns:a16="http://schemas.microsoft.com/office/drawing/2014/main" id="{00000000-0008-0000-0700-00008B020000}"/>
            </a:ext>
          </a:extLst>
        </xdr:cNvPr>
        <xdr:cNvSpPr/>
      </xdr:nvSpPr>
      <xdr:spPr>
        <a:xfrm>
          <a:off x="15430500" y="13461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79</xdr:row>
      <xdr:rowOff>9788</xdr:rowOff>
    </xdr:from>
    <xdr:ext cx="313932" cy="259045"/>
    <xdr:sp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324333" y="1355433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74727</xdr:rowOff>
    </xdr:from>
    <xdr:to>
      <xdr:col>76</xdr:col>
      <xdr:colOff>165100</xdr:colOff>
      <xdr:row>79</xdr:row>
      <xdr:rowOff>4877</xdr:rowOff>
    </xdr:to>
    <xdr:sp textlink="">
      <xdr:nvSpPr>
        <xdr:cNvPr id="653" name="楕円 652">
          <a:extLst>
            <a:ext uri="{FF2B5EF4-FFF2-40B4-BE49-F238E27FC236}">
              <a16:creationId xmlns:a16="http://schemas.microsoft.com/office/drawing/2014/main" id="{00000000-0008-0000-0700-00008D020000}"/>
            </a:ext>
          </a:extLst>
        </xdr:cNvPr>
        <xdr:cNvSpPr/>
      </xdr:nvSpPr>
      <xdr:spPr>
        <a:xfrm>
          <a:off x="14541500" y="134478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78</xdr:row>
      <xdr:rowOff>167454</xdr:rowOff>
    </xdr:from>
    <xdr:ext cx="378565" cy="259045"/>
    <xdr:sp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403017" y="135405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53513</xdr:rowOff>
    </xdr:from>
    <xdr:to>
      <xdr:col>72</xdr:col>
      <xdr:colOff>38100</xdr:colOff>
      <xdr:row>78</xdr:row>
      <xdr:rowOff>155113</xdr:rowOff>
    </xdr:to>
    <xdr:sp textlink="">
      <xdr:nvSpPr>
        <xdr:cNvPr id="655" name="楕円 654">
          <a:extLst>
            <a:ext uri="{FF2B5EF4-FFF2-40B4-BE49-F238E27FC236}">
              <a16:creationId xmlns:a16="http://schemas.microsoft.com/office/drawing/2014/main" id="{00000000-0008-0000-0700-00008F020000}"/>
            </a:ext>
          </a:extLst>
        </xdr:cNvPr>
        <xdr:cNvSpPr/>
      </xdr:nvSpPr>
      <xdr:spPr>
        <a:xfrm>
          <a:off x="13652500" y="134266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78</xdr:row>
      <xdr:rowOff>146240</xdr:rowOff>
    </xdr:from>
    <xdr:ext cx="469744" cy="259045"/>
    <xdr:sp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468428" y="13519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50107</xdr:rowOff>
    </xdr:from>
    <xdr:to>
      <xdr:col>67</xdr:col>
      <xdr:colOff>101600</xdr:colOff>
      <xdr:row>78</xdr:row>
      <xdr:rowOff>151707</xdr:rowOff>
    </xdr:to>
    <xdr:sp textlink="">
      <xdr:nvSpPr>
        <xdr:cNvPr id="657" name="楕円 656">
          <a:extLst>
            <a:ext uri="{FF2B5EF4-FFF2-40B4-BE49-F238E27FC236}">
              <a16:creationId xmlns:a16="http://schemas.microsoft.com/office/drawing/2014/main" id="{00000000-0008-0000-0700-000091020000}"/>
            </a:ext>
          </a:extLst>
        </xdr:cNvPr>
        <xdr:cNvSpPr/>
      </xdr:nvSpPr>
      <xdr:spPr>
        <a:xfrm>
          <a:off x="12763500" y="13423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78</xdr:row>
      <xdr:rowOff>142834</xdr:rowOff>
    </xdr:from>
    <xdr:ext cx="469744" cy="259045"/>
    <xdr:sp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579428" y="135159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textlink="">
      <xdr:nvSpPr>
        <xdr:cNvPr id="683" name="公債費グラフ枠">
          <a:extLst>
            <a:ext uri="{FF2B5EF4-FFF2-40B4-BE49-F238E27FC236}">
              <a16:creationId xmlns:a16="http://schemas.microsoft.com/office/drawing/2014/main" id="{00000000-0008-0000-07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89</xdr:row>
      <xdr:rowOff>84803</xdr:rowOff>
    </xdr:from>
    <xdr:to>
      <xdr:col>85</xdr:col>
      <xdr:colOff>126364</xdr:colOff>
      <xdr:row>98</xdr:row>
      <xdr:rowOff>87089</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6317595" y="15343853"/>
          <a:ext cx="1269" cy="15453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90916</xdr:rowOff>
    </xdr:from>
    <xdr:ext cx="534377" cy="259045"/>
    <xdr:sp textlink="">
      <xdr:nvSpPr>
        <xdr:cNvPr id="685" name="公債費最小値テキスト">
          <a:extLst>
            <a:ext uri="{FF2B5EF4-FFF2-40B4-BE49-F238E27FC236}">
              <a16:creationId xmlns:a16="http://schemas.microsoft.com/office/drawing/2014/main" id="{00000000-0008-0000-0700-0000AD020000}"/>
            </a:ext>
          </a:extLst>
        </xdr:cNvPr>
        <xdr:cNvSpPr txBox="1"/>
      </xdr:nvSpPr>
      <xdr:spPr>
        <a:xfrm>
          <a:off x="16370300" y="168930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87089</xdr:rowOff>
    </xdr:from>
    <xdr:to>
      <xdr:col>86</xdr:col>
      <xdr:colOff>25400</xdr:colOff>
      <xdr:row>98</xdr:row>
      <xdr:rowOff>87089</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6230600" y="168891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31480</xdr:rowOff>
    </xdr:from>
    <xdr:ext cx="599010" cy="259045"/>
    <xdr:sp textlink="">
      <xdr:nvSpPr>
        <xdr:cNvPr id="687" name="公債費最大値テキスト">
          <a:extLst>
            <a:ext uri="{FF2B5EF4-FFF2-40B4-BE49-F238E27FC236}">
              <a16:creationId xmlns:a16="http://schemas.microsoft.com/office/drawing/2014/main" id="{00000000-0008-0000-0700-0000AF020000}"/>
            </a:ext>
          </a:extLst>
        </xdr:cNvPr>
        <xdr:cNvSpPr txBox="1"/>
      </xdr:nvSpPr>
      <xdr:spPr>
        <a:xfrm>
          <a:off x="16370300" y="151190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105,862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89</xdr:row>
      <xdr:rowOff>84803</xdr:rowOff>
    </xdr:from>
    <xdr:to>
      <xdr:col>86</xdr:col>
      <xdr:colOff>25400</xdr:colOff>
      <xdr:row>89</xdr:row>
      <xdr:rowOff>84803</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53438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95</xdr:row>
      <xdr:rowOff>97899</xdr:rowOff>
    </xdr:from>
    <xdr:to>
      <xdr:col>85</xdr:col>
      <xdr:colOff>127000</xdr:colOff>
      <xdr:row>95</xdr:row>
      <xdr:rowOff>105051</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5481300" y="16385649"/>
          <a:ext cx="838200" cy="7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28289</xdr:rowOff>
    </xdr:from>
    <xdr:ext cx="534377" cy="259045"/>
    <xdr:sp textlink="">
      <xdr:nvSpPr>
        <xdr:cNvPr id="690" name="公債費平均値テキスト">
          <a:extLst>
            <a:ext uri="{FF2B5EF4-FFF2-40B4-BE49-F238E27FC236}">
              <a16:creationId xmlns:a16="http://schemas.microsoft.com/office/drawing/2014/main" id="{00000000-0008-0000-0700-0000B2020000}"/>
            </a:ext>
          </a:extLst>
        </xdr:cNvPr>
        <xdr:cNvSpPr txBox="1"/>
      </xdr:nvSpPr>
      <xdr:spPr>
        <a:xfrm>
          <a:off x="16370300" y="1614458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5412</xdr:rowOff>
    </xdr:from>
    <xdr:to>
      <xdr:col>85</xdr:col>
      <xdr:colOff>177800</xdr:colOff>
      <xdr:row>95</xdr:row>
      <xdr:rowOff>107012</xdr:rowOff>
    </xdr:to>
    <xdr:sp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6268700" y="16293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95</xdr:row>
      <xdr:rowOff>105051</xdr:rowOff>
    </xdr:from>
    <xdr:to>
      <xdr:col>81</xdr:col>
      <xdr:colOff>50800</xdr:colOff>
      <xdr:row>95</xdr:row>
      <xdr:rowOff>105981</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flipV="1">
          <a:off x="14592300" y="16392801"/>
          <a:ext cx="889000" cy="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28403</xdr:rowOff>
    </xdr:from>
    <xdr:to>
      <xdr:col>81</xdr:col>
      <xdr:colOff>101600</xdr:colOff>
      <xdr:row>95</xdr:row>
      <xdr:rowOff>130003</xdr:rowOff>
    </xdr:to>
    <xdr:sp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5430500" y="16316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146530</xdr:rowOff>
    </xdr:from>
    <xdr:ext cx="534377" cy="259045"/>
    <xdr:sp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214111" y="16091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95</xdr:row>
      <xdr:rowOff>105981</xdr:rowOff>
    </xdr:from>
    <xdr:to>
      <xdr:col>76</xdr:col>
      <xdr:colOff>114300</xdr:colOff>
      <xdr:row>95</xdr:row>
      <xdr:rowOff>126082</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3703300" y="16393731"/>
          <a:ext cx="889000" cy="20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23864</xdr:rowOff>
    </xdr:from>
    <xdr:to>
      <xdr:col>76</xdr:col>
      <xdr:colOff>165100</xdr:colOff>
      <xdr:row>95</xdr:row>
      <xdr:rowOff>125464</xdr:rowOff>
    </xdr:to>
    <xdr:sp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4541500" y="16311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141991</xdr:rowOff>
    </xdr:from>
    <xdr:ext cx="534377" cy="259045"/>
    <xdr:sp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325111" y="160868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95</xdr:row>
      <xdr:rowOff>126082</xdr:rowOff>
    </xdr:from>
    <xdr:to>
      <xdr:col>71</xdr:col>
      <xdr:colOff>177800</xdr:colOff>
      <xdr:row>95</xdr:row>
      <xdr:rowOff>132304</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2814300" y="16413832"/>
          <a:ext cx="889000" cy="6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85536</xdr:rowOff>
    </xdr:from>
    <xdr:to>
      <xdr:col>72</xdr:col>
      <xdr:colOff>38100</xdr:colOff>
      <xdr:row>96</xdr:row>
      <xdr:rowOff>15686</xdr:rowOff>
    </xdr:to>
    <xdr:sp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3652500" y="16373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6813</xdr:rowOff>
    </xdr:from>
    <xdr:ext cx="534377" cy="259045"/>
    <xdr:sp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3436111" y="164660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74890</xdr:rowOff>
    </xdr:from>
    <xdr:to>
      <xdr:col>67</xdr:col>
      <xdr:colOff>101600</xdr:colOff>
      <xdr:row>96</xdr:row>
      <xdr:rowOff>5040</xdr:rowOff>
    </xdr:to>
    <xdr:sp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2763500" y="16362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21567</xdr:rowOff>
    </xdr:from>
    <xdr:ext cx="534377" cy="259045"/>
    <xdr:sp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2547111" y="16137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47099</xdr:rowOff>
    </xdr:from>
    <xdr:to>
      <xdr:col>85</xdr:col>
      <xdr:colOff>177800</xdr:colOff>
      <xdr:row>95</xdr:row>
      <xdr:rowOff>148699</xdr:rowOff>
    </xdr:to>
    <xdr:sp textlink="">
      <xdr:nvSpPr>
        <xdr:cNvPr id="708" name="楕円 707">
          <a:extLst>
            <a:ext uri="{FF2B5EF4-FFF2-40B4-BE49-F238E27FC236}">
              <a16:creationId xmlns:a16="http://schemas.microsoft.com/office/drawing/2014/main" id="{00000000-0008-0000-0700-0000C4020000}"/>
            </a:ext>
          </a:extLst>
        </xdr:cNvPr>
        <xdr:cNvSpPr/>
      </xdr:nvSpPr>
      <xdr:spPr>
        <a:xfrm>
          <a:off x="16268700" y="16334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25526</xdr:rowOff>
    </xdr:from>
    <xdr:ext cx="534377" cy="259045"/>
    <xdr:sp textlink="">
      <xdr:nvSpPr>
        <xdr:cNvPr id="709" name="公債費該当値テキスト">
          <a:extLst>
            <a:ext uri="{FF2B5EF4-FFF2-40B4-BE49-F238E27FC236}">
              <a16:creationId xmlns:a16="http://schemas.microsoft.com/office/drawing/2014/main" id="{00000000-0008-0000-0700-0000C5020000}"/>
            </a:ext>
          </a:extLst>
        </xdr:cNvPr>
        <xdr:cNvSpPr txBox="1"/>
      </xdr:nvSpPr>
      <xdr:spPr>
        <a:xfrm>
          <a:off x="16370300" y="16313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95</xdr:row>
      <xdr:rowOff>54251</xdr:rowOff>
    </xdr:from>
    <xdr:to>
      <xdr:col>81</xdr:col>
      <xdr:colOff>101600</xdr:colOff>
      <xdr:row>95</xdr:row>
      <xdr:rowOff>155851</xdr:rowOff>
    </xdr:to>
    <xdr:sp textlink="">
      <xdr:nvSpPr>
        <xdr:cNvPr id="710" name="楕円 709">
          <a:extLst>
            <a:ext uri="{FF2B5EF4-FFF2-40B4-BE49-F238E27FC236}">
              <a16:creationId xmlns:a16="http://schemas.microsoft.com/office/drawing/2014/main" id="{00000000-0008-0000-0700-0000C6020000}"/>
            </a:ext>
          </a:extLst>
        </xdr:cNvPr>
        <xdr:cNvSpPr/>
      </xdr:nvSpPr>
      <xdr:spPr>
        <a:xfrm>
          <a:off x="15430500" y="16342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146978</xdr:rowOff>
    </xdr:from>
    <xdr:ext cx="534377" cy="259045"/>
    <xdr:sp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5214111" y="16434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95</xdr:row>
      <xdr:rowOff>55181</xdr:rowOff>
    </xdr:from>
    <xdr:to>
      <xdr:col>76</xdr:col>
      <xdr:colOff>165100</xdr:colOff>
      <xdr:row>95</xdr:row>
      <xdr:rowOff>156781</xdr:rowOff>
    </xdr:to>
    <xdr:sp textlink="">
      <xdr:nvSpPr>
        <xdr:cNvPr id="712" name="楕円 711">
          <a:extLst>
            <a:ext uri="{FF2B5EF4-FFF2-40B4-BE49-F238E27FC236}">
              <a16:creationId xmlns:a16="http://schemas.microsoft.com/office/drawing/2014/main" id="{00000000-0008-0000-0700-0000C8020000}"/>
            </a:ext>
          </a:extLst>
        </xdr:cNvPr>
        <xdr:cNvSpPr/>
      </xdr:nvSpPr>
      <xdr:spPr>
        <a:xfrm>
          <a:off x="14541500" y="16342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147908</xdr:rowOff>
    </xdr:from>
    <xdr:ext cx="534377" cy="259045"/>
    <xdr:sp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435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95</xdr:row>
      <xdr:rowOff>75282</xdr:rowOff>
    </xdr:from>
    <xdr:to>
      <xdr:col>72</xdr:col>
      <xdr:colOff>38100</xdr:colOff>
      <xdr:row>96</xdr:row>
      <xdr:rowOff>5432</xdr:rowOff>
    </xdr:to>
    <xdr:sp textlink="">
      <xdr:nvSpPr>
        <xdr:cNvPr id="714" name="楕円 713">
          <a:extLst>
            <a:ext uri="{FF2B5EF4-FFF2-40B4-BE49-F238E27FC236}">
              <a16:creationId xmlns:a16="http://schemas.microsoft.com/office/drawing/2014/main" id="{00000000-0008-0000-0700-0000CA020000}"/>
            </a:ext>
          </a:extLst>
        </xdr:cNvPr>
        <xdr:cNvSpPr/>
      </xdr:nvSpPr>
      <xdr:spPr>
        <a:xfrm>
          <a:off x="13652500" y="163630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21959</xdr:rowOff>
    </xdr:from>
    <xdr:ext cx="534377" cy="259045"/>
    <xdr:sp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436111" y="16138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40,334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81504</xdr:rowOff>
    </xdr:from>
    <xdr:to>
      <xdr:col>67</xdr:col>
      <xdr:colOff>101600</xdr:colOff>
      <xdr:row>96</xdr:row>
      <xdr:rowOff>11654</xdr:rowOff>
    </xdr:to>
    <xdr:sp textlink="">
      <xdr:nvSpPr>
        <xdr:cNvPr id="716" name="楕円 715">
          <a:extLst>
            <a:ext uri="{FF2B5EF4-FFF2-40B4-BE49-F238E27FC236}">
              <a16:creationId xmlns:a16="http://schemas.microsoft.com/office/drawing/2014/main" id="{00000000-0008-0000-0700-0000CC020000}"/>
            </a:ext>
          </a:extLst>
        </xdr:cNvPr>
        <xdr:cNvSpPr/>
      </xdr:nvSpPr>
      <xdr:spPr>
        <a:xfrm>
          <a:off x="12763500" y="16369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2781</xdr:rowOff>
    </xdr:from>
    <xdr:ext cx="534377" cy="259045"/>
    <xdr:sp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547111" y="16461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textlink="">
      <xdr:nvSpPr>
        <xdr:cNvPr id="718" name="正方形/長方形 717">
          <a:extLst>
            <a:ext uri="{FF2B5EF4-FFF2-40B4-BE49-F238E27FC236}">
              <a16:creationId xmlns:a16="http://schemas.microsoft.com/office/drawing/2014/main" id="{00000000-0008-0000-07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textlink="">
      <xdr:nvSpPr>
        <xdr:cNvPr id="720" name="正方形/長方形 719">
          <a:extLst>
            <a:ext uri="{FF2B5EF4-FFF2-40B4-BE49-F238E27FC236}">
              <a16:creationId xmlns:a16="http://schemas.microsoft.com/office/drawing/2014/main" id="{00000000-0008-0000-07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textlink="">
      <xdr:nvSpPr>
        <xdr:cNvPr id="722" name="正方形/長方形 721">
          <a:extLst>
            <a:ext uri="{FF2B5EF4-FFF2-40B4-BE49-F238E27FC236}">
              <a16:creationId xmlns:a16="http://schemas.microsoft.com/office/drawing/2014/main" id="{00000000-0008-0000-07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textlink="">
      <xdr:nvSpPr>
        <xdr:cNvPr id="724" name="正方形/長方形 723">
          <a:extLst>
            <a:ext uri="{FF2B5EF4-FFF2-40B4-BE49-F238E27FC236}">
              <a16:creationId xmlns:a16="http://schemas.microsoft.com/office/drawing/2014/main" id="{00000000-0008-0000-07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textlink="">
      <xdr:nvSpPr>
        <xdr:cNvPr id="725" name="正方形/長方形 724">
          <a:extLst>
            <a:ext uri="{FF2B5EF4-FFF2-40B4-BE49-F238E27FC236}">
              <a16:creationId xmlns:a16="http://schemas.microsoft.com/office/drawing/2014/main" id="{00000000-0008-0000-07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textlink="">
      <xdr:nvSpPr>
        <xdr:cNvPr id="738" name="諸支出金グラフ枠">
          <a:extLst>
            <a:ext uri="{FF2B5EF4-FFF2-40B4-BE49-F238E27FC236}">
              <a16:creationId xmlns:a16="http://schemas.microsoft.com/office/drawing/2014/main" id="{00000000-0008-0000-0700-0000E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80127</xdr:rowOff>
    </xdr:from>
    <xdr:to>
      <xdr:col>116</xdr:col>
      <xdr:colOff>62864</xdr:colOff>
      <xdr:row>38</xdr:row>
      <xdr:rowOff>139700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flipV="1">
          <a:off x="22159595" y="5566527"/>
          <a:ext cx="1269" cy="10882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167901</xdr:rowOff>
    </xdr:from>
    <xdr:ext cx="249299" cy="259045"/>
    <xdr:sp textlink="">
      <xdr:nvSpPr>
        <xdr:cNvPr id="740" name="諸支出金最小値テキスト">
          <a:extLst>
            <a:ext uri="{FF2B5EF4-FFF2-40B4-BE49-F238E27FC236}">
              <a16:creationId xmlns:a16="http://schemas.microsoft.com/office/drawing/2014/main" id="{00000000-0008-0000-0700-0000E4020000}"/>
            </a:ext>
          </a:extLst>
        </xdr:cNvPr>
        <xdr:cNvSpPr txBox="1"/>
      </xdr:nvSpPr>
      <xdr:spPr>
        <a:xfrm>
          <a:off x="22212300" y="668300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26804</xdr:rowOff>
    </xdr:from>
    <xdr:ext cx="534377" cy="259045"/>
    <xdr:sp textlink="">
      <xdr:nvSpPr>
        <xdr:cNvPr id="742" name="諸支出金最大値テキスト">
          <a:extLst>
            <a:ext uri="{FF2B5EF4-FFF2-40B4-BE49-F238E27FC236}">
              <a16:creationId xmlns:a16="http://schemas.microsoft.com/office/drawing/2014/main" id="{00000000-0008-0000-0700-0000E6020000}"/>
            </a:ext>
          </a:extLst>
        </xdr:cNvPr>
        <xdr:cNvSpPr txBox="1"/>
      </xdr:nvSpPr>
      <xdr:spPr>
        <a:xfrm>
          <a:off x="22212300" y="53417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23,803</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32</xdr:row>
      <xdr:rowOff>80127</xdr:rowOff>
    </xdr:from>
    <xdr:to>
      <xdr:col>116</xdr:col>
      <xdr:colOff>152400</xdr:colOff>
      <xdr:row>32</xdr:row>
      <xdr:rowOff>80127</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2072600" y="55665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85351</xdr:rowOff>
    </xdr:from>
    <xdr:ext cx="378565" cy="259045"/>
    <xdr:sp textlink="">
      <xdr:nvSpPr>
        <xdr:cNvPr id="745" name="諸支出金平均値テキスト">
          <a:extLst>
            <a:ext uri="{FF2B5EF4-FFF2-40B4-BE49-F238E27FC236}">
              <a16:creationId xmlns:a16="http://schemas.microsoft.com/office/drawing/2014/main" id="{00000000-0008-0000-0700-0000E9020000}"/>
            </a:ext>
          </a:extLst>
        </xdr:cNvPr>
        <xdr:cNvSpPr txBox="1"/>
      </xdr:nvSpPr>
      <xdr:spPr>
        <a:xfrm>
          <a:off x="22212300" y="6429001"/>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62474</xdr:rowOff>
    </xdr:from>
    <xdr:to>
      <xdr:col>116</xdr:col>
      <xdr:colOff>114300</xdr:colOff>
      <xdr:row>38</xdr:row>
      <xdr:rowOff>164074</xdr:rowOff>
    </xdr:to>
    <xdr:sp textlink="">
      <xdr:nvSpPr>
        <xdr:cNvPr id="746" name="フローチャート: 判断 745">
          <a:extLst>
            <a:ext uri="{FF2B5EF4-FFF2-40B4-BE49-F238E27FC236}">
              <a16:creationId xmlns:a16="http://schemas.microsoft.com/office/drawing/2014/main" id="{00000000-0008-0000-0700-0000EA020000}"/>
            </a:ext>
          </a:extLst>
        </xdr:cNvPr>
        <xdr:cNvSpPr/>
      </xdr:nvSpPr>
      <xdr:spPr>
        <a:xfrm>
          <a:off x="22110700" y="6577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72486</xdr:rowOff>
    </xdr:from>
    <xdr:to>
      <xdr:col>112</xdr:col>
      <xdr:colOff>38100</xdr:colOff>
      <xdr:row>39</xdr:row>
      <xdr:rowOff>2636</xdr:rowOff>
    </xdr:to>
    <xdr:sp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1272500" y="6587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19164</xdr:rowOff>
    </xdr:from>
    <xdr:ext cx="378565" cy="259045"/>
    <xdr:sp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1134017" y="636281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71755</xdr:rowOff>
    </xdr:from>
    <xdr:to>
      <xdr:col>107</xdr:col>
      <xdr:colOff>101600</xdr:colOff>
      <xdr:row>39</xdr:row>
      <xdr:rowOff>1905</xdr:rowOff>
    </xdr:to>
    <xdr:sp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20383500" y="65868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18432</xdr:rowOff>
    </xdr:from>
    <xdr:ext cx="378565" cy="259045"/>
    <xdr:sp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0245017" y="63620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85562</xdr:rowOff>
    </xdr:from>
    <xdr:to>
      <xdr:col>102</xdr:col>
      <xdr:colOff>165100</xdr:colOff>
      <xdr:row>39</xdr:row>
      <xdr:rowOff>15712</xdr:rowOff>
    </xdr:to>
    <xdr:sp textlink="">
      <xdr:nvSpPr>
        <xdr:cNvPr id="754" name="フローチャート: 判断 753">
          <a:extLst>
            <a:ext uri="{FF2B5EF4-FFF2-40B4-BE49-F238E27FC236}">
              <a16:creationId xmlns:a16="http://schemas.microsoft.com/office/drawing/2014/main" id="{00000000-0008-0000-0700-0000F2020000}"/>
            </a:ext>
          </a:extLst>
        </xdr:cNvPr>
        <xdr:cNvSpPr/>
      </xdr:nvSpPr>
      <xdr:spPr>
        <a:xfrm>
          <a:off x="19494500" y="6600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32240</xdr:rowOff>
    </xdr:from>
    <xdr:ext cx="313932" cy="259045"/>
    <xdr:sp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88333" y="637589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84831</xdr:rowOff>
    </xdr:from>
    <xdr:to>
      <xdr:col>98</xdr:col>
      <xdr:colOff>38100</xdr:colOff>
      <xdr:row>39</xdr:row>
      <xdr:rowOff>14981</xdr:rowOff>
    </xdr:to>
    <xdr:sp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18605500" y="6599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31508</xdr:rowOff>
    </xdr:from>
    <xdr:ext cx="313932" cy="259045"/>
    <xdr:sp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18499333" y="637515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textlink="">
      <xdr:nvSpPr>
        <xdr:cNvPr id="763" name="楕円 762">
          <a:extLst>
            <a:ext uri="{FF2B5EF4-FFF2-40B4-BE49-F238E27FC236}">
              <a16:creationId xmlns:a16="http://schemas.microsoft.com/office/drawing/2014/main" id="{00000000-0008-0000-0700-0000FB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40901</xdr:rowOff>
    </xdr:from>
    <xdr:ext cx="249299" cy="259045"/>
    <xdr:sp textlink="">
      <xdr:nvSpPr>
        <xdr:cNvPr id="764" name="諸支出金該当値テキスト">
          <a:extLst>
            <a:ext uri="{FF2B5EF4-FFF2-40B4-BE49-F238E27FC236}">
              <a16:creationId xmlns:a16="http://schemas.microsoft.com/office/drawing/2014/main" id="{00000000-0008-0000-0700-0000FC020000}"/>
            </a:ext>
          </a:extLst>
        </xdr:cNvPr>
        <xdr:cNvSpPr txBox="1"/>
      </xdr:nvSpPr>
      <xdr:spPr>
        <a:xfrm>
          <a:off x="22212300" y="655600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textlink="">
      <xdr:nvSpPr>
        <xdr:cNvPr id="765" name="楕円 764">
          <a:extLst>
            <a:ext uri="{FF2B5EF4-FFF2-40B4-BE49-F238E27FC236}">
              <a16:creationId xmlns:a16="http://schemas.microsoft.com/office/drawing/2014/main" id="{00000000-0008-0000-0700-0000FD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textlink="">
      <xdr:nvSpPr>
        <xdr:cNvPr id="767" name="楕円 766">
          <a:extLst>
            <a:ext uri="{FF2B5EF4-FFF2-40B4-BE49-F238E27FC236}">
              <a16:creationId xmlns:a16="http://schemas.microsoft.com/office/drawing/2014/main" id="{00000000-0008-0000-0700-0000FF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textlink="">
      <xdr:nvSpPr>
        <xdr:cNvPr id="769" name="楕円 768">
          <a:extLst>
            <a:ext uri="{FF2B5EF4-FFF2-40B4-BE49-F238E27FC236}">
              <a16:creationId xmlns:a16="http://schemas.microsoft.com/office/drawing/2014/main" id="{00000000-0008-0000-0700-000001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textlink="">
      <xdr:nvSpPr>
        <xdr:cNvPr id="771" name="楕円 770">
          <a:extLst>
            <a:ext uri="{FF2B5EF4-FFF2-40B4-BE49-F238E27FC236}">
              <a16:creationId xmlns:a16="http://schemas.microsoft.com/office/drawing/2014/main" id="{00000000-0008-0000-0700-000003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textlink="">
      <xdr:nvSpPr>
        <xdr:cNvPr id="773" name="正方形/長方形 772">
          <a:extLst>
            <a:ext uri="{FF2B5EF4-FFF2-40B4-BE49-F238E27FC236}">
              <a16:creationId xmlns:a16="http://schemas.microsoft.com/office/drawing/2014/main" id="{00000000-0008-0000-0700-00000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textlink="">
      <xdr:nvSpPr>
        <xdr:cNvPr id="774" name="正方形/長方形 773">
          <a:extLst>
            <a:ext uri="{FF2B5EF4-FFF2-40B4-BE49-F238E27FC236}">
              <a16:creationId xmlns:a16="http://schemas.microsoft.com/office/drawing/2014/main" id="{00000000-0008-0000-0700-00000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textlink="">
      <xdr:nvSpPr>
        <xdr:cNvPr id="775" name="正方形/長方形 774">
          <a:extLst>
            <a:ext uri="{FF2B5EF4-FFF2-40B4-BE49-F238E27FC236}">
              <a16:creationId xmlns:a16="http://schemas.microsoft.com/office/drawing/2014/main" id="{00000000-0008-0000-0700-00000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textlink="">
      <xdr:nvSpPr>
        <xdr:cNvPr id="776" name="正方形/長方形 775">
          <a:extLst>
            <a:ext uri="{FF2B5EF4-FFF2-40B4-BE49-F238E27FC236}">
              <a16:creationId xmlns:a16="http://schemas.microsoft.com/office/drawing/2014/main" id="{00000000-0008-0000-0700-00000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textlink="">
      <xdr:nvSpPr>
        <xdr:cNvPr id="777" name="正方形/長方形 776">
          <a:extLst>
            <a:ext uri="{FF2B5EF4-FFF2-40B4-BE49-F238E27FC236}">
              <a16:creationId xmlns:a16="http://schemas.microsoft.com/office/drawing/2014/main" id="{00000000-0008-0000-0700-00000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textlink="">
      <xdr:nvSpPr>
        <xdr:cNvPr id="778" name="正方形/長方形 777">
          <a:extLst>
            <a:ext uri="{FF2B5EF4-FFF2-40B4-BE49-F238E27FC236}">
              <a16:creationId xmlns:a16="http://schemas.microsoft.com/office/drawing/2014/main" id="{00000000-0008-0000-0700-00000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textlink="">
      <xdr:nvSpPr>
        <xdr:cNvPr id="779" name="正方形/長方形 778">
          <a:extLst>
            <a:ext uri="{FF2B5EF4-FFF2-40B4-BE49-F238E27FC236}">
              <a16:creationId xmlns:a16="http://schemas.microsoft.com/office/drawing/2014/main" id="{00000000-0008-0000-0700-00000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textlink="">
      <xdr:nvSpPr>
        <xdr:cNvPr id="787" name="前年度繰上充用金グラフ枠">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8" name="直線コネクタ 787">
          <a:extLst>
            <a:ext uri="{FF2B5EF4-FFF2-40B4-BE49-F238E27FC236}">
              <a16:creationId xmlns:a16="http://schemas.microsoft.com/office/drawing/2014/main" id="{00000000-0008-0000-0700-000014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textlink="">
      <xdr:nvSpPr>
        <xdr:cNvPr id="789" name="前年度繰上充用金最小値テキスト">
          <a:extLst>
            <a:ext uri="{FF2B5EF4-FFF2-40B4-BE49-F238E27FC236}">
              <a16:creationId xmlns:a16="http://schemas.microsoft.com/office/drawing/2014/main" id="{00000000-0008-0000-0700-000015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textlink="">
      <xdr:nvSpPr>
        <xdr:cNvPr id="791" name="前年度繰上充用金最大値テキスト">
          <a:extLst>
            <a:ext uri="{FF2B5EF4-FFF2-40B4-BE49-F238E27FC236}">
              <a16:creationId xmlns:a16="http://schemas.microsoft.com/office/drawing/2014/main" id="{00000000-0008-0000-0700-000017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textlink="">
      <xdr:nvSpPr>
        <xdr:cNvPr id="794" name="前年度繰上充用金平均値テキスト">
          <a:extLst>
            <a:ext uri="{FF2B5EF4-FFF2-40B4-BE49-F238E27FC236}">
              <a16:creationId xmlns:a16="http://schemas.microsoft.com/office/drawing/2014/main" id="{00000000-0008-0000-0700-00001A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textlink="">
      <xdr:nvSpPr>
        <xdr:cNvPr id="795" name="フローチャート: 判断 794">
          <a:extLst>
            <a:ext uri="{FF2B5EF4-FFF2-40B4-BE49-F238E27FC236}">
              <a16:creationId xmlns:a16="http://schemas.microsoft.com/office/drawing/2014/main" id="{00000000-0008-0000-0700-00001B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textlink="">
      <xdr:nvSpPr>
        <xdr:cNvPr id="803" name="フローチャート: 判断 802">
          <a:extLst>
            <a:ext uri="{FF2B5EF4-FFF2-40B4-BE49-F238E27FC236}">
              <a16:creationId xmlns:a16="http://schemas.microsoft.com/office/drawing/2014/main" id="{00000000-0008-0000-0700-000023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textlink="">
      <xdr:nvSpPr>
        <xdr:cNvPr id="812" name="楕円 811">
          <a:extLst>
            <a:ext uri="{FF2B5EF4-FFF2-40B4-BE49-F238E27FC236}">
              <a16:creationId xmlns:a16="http://schemas.microsoft.com/office/drawing/2014/main" id="{00000000-0008-0000-0700-00002C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textlink="">
      <xdr:nvSpPr>
        <xdr:cNvPr id="813" name="前年度繰上充用金該当値テキスト">
          <a:extLst>
            <a:ext uri="{FF2B5EF4-FFF2-40B4-BE49-F238E27FC236}">
              <a16:creationId xmlns:a16="http://schemas.microsoft.com/office/drawing/2014/main" id="{00000000-0008-0000-0700-00002D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textlink="">
      <xdr:nvSpPr>
        <xdr:cNvPr id="814" name="楕円 813">
          <a:extLst>
            <a:ext uri="{FF2B5EF4-FFF2-40B4-BE49-F238E27FC236}">
              <a16:creationId xmlns:a16="http://schemas.microsoft.com/office/drawing/2014/main" id="{00000000-0008-0000-0700-00002E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textlink="">
      <xdr:nvSpPr>
        <xdr:cNvPr id="816" name="楕円 815">
          <a:extLst>
            <a:ext uri="{FF2B5EF4-FFF2-40B4-BE49-F238E27FC236}">
              <a16:creationId xmlns:a16="http://schemas.microsoft.com/office/drawing/2014/main" id="{00000000-0008-0000-0700-000030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textlink="">
      <xdr:nvSpPr>
        <xdr:cNvPr id="818" name="楕円 817">
          <a:extLst>
            <a:ext uri="{FF2B5EF4-FFF2-40B4-BE49-F238E27FC236}">
              <a16:creationId xmlns:a16="http://schemas.microsoft.com/office/drawing/2014/main" id="{00000000-0008-0000-0700-000032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textlink="">
      <xdr:nvSpPr>
        <xdr:cNvPr id="820" name="楕円 819">
          <a:extLst>
            <a:ext uri="{FF2B5EF4-FFF2-40B4-BE49-F238E27FC236}">
              <a16:creationId xmlns:a16="http://schemas.microsoft.com/office/drawing/2014/main" id="{00000000-0008-0000-0700-000034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textlink="">
      <xdr:nvSpPr>
        <xdr:cNvPr id="822" name="正方形/長方形 821">
          <a:extLst>
            <a:ext uri="{FF2B5EF4-FFF2-40B4-BE49-F238E27FC236}">
              <a16:creationId xmlns:a16="http://schemas.microsoft.com/office/drawing/2014/main" id="{00000000-0008-0000-0700-00003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textlink="">
      <xdr:nvSpPr>
        <xdr:cNvPr id="823" name="正方形/長方形 822">
          <a:extLst>
            <a:ext uri="{FF2B5EF4-FFF2-40B4-BE49-F238E27FC236}">
              <a16:creationId xmlns:a16="http://schemas.microsoft.com/office/drawing/2014/main" id="{00000000-0008-0000-0700-00003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textlink="" fLocksText="0">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・総務費について、令和２年度は特別定額給付金給付事業（</a:t>
          </a:r>
          <a:r>
            <a:rPr kumimoji="1" lang="en-US" altLang="ja-JP" sz="1300">
              <a:latin typeface="ＭＳ Ｐゴシック" panose="020B0600070205080204" pitchFamily="50" charset="-128"/>
              <a:ea typeface="ＭＳ Ｐゴシック" panose="020B0600070205080204" pitchFamily="50" charset="-128"/>
            </a:rPr>
            <a:t>7,840</a:t>
          </a:r>
          <a:r>
            <a:rPr kumimoji="1" lang="ja-JP" altLang="en-US" sz="1300">
              <a:latin typeface="ＭＳ Ｐゴシック" panose="020B0600070205080204" pitchFamily="50" charset="-128"/>
              <a:ea typeface="ＭＳ Ｐゴシック" panose="020B0600070205080204" pitchFamily="50" charset="-128"/>
            </a:rPr>
            <a:t>百万円）を実施したことにより、例年に比べて突出していますが、令和２年度を除くとほぼ横ばいで推移しています。</a:t>
          </a:r>
        </a:p>
        <a:p>
          <a:r>
            <a:rPr kumimoji="1" lang="ja-JP" altLang="en-US" sz="1300">
              <a:latin typeface="ＭＳ Ｐゴシック" panose="020B0600070205080204" pitchFamily="50" charset="-128"/>
              <a:ea typeface="ＭＳ Ｐゴシック" panose="020B0600070205080204" pitchFamily="50" charset="-128"/>
            </a:rPr>
            <a:t>・衛生費について、令和３年度は新型コロナウイルスワクチン接種事業（</a:t>
          </a:r>
          <a:r>
            <a:rPr kumimoji="1" lang="en-US" altLang="ja-JP" sz="1300">
              <a:latin typeface="ＭＳ Ｐゴシック" panose="020B0600070205080204" pitchFamily="50" charset="-128"/>
              <a:ea typeface="ＭＳ Ｐゴシック" panose="020B0600070205080204" pitchFamily="50" charset="-128"/>
            </a:rPr>
            <a:t>697</a:t>
          </a:r>
          <a:r>
            <a:rPr kumimoji="1" lang="ja-JP" altLang="en-US" sz="1300">
              <a:latin typeface="ＭＳ Ｐゴシック" panose="020B0600070205080204" pitchFamily="50" charset="-128"/>
              <a:ea typeface="ＭＳ Ｐゴシック" panose="020B0600070205080204" pitchFamily="50" charset="-128"/>
            </a:rPr>
            <a:t>百万円）の実施などにより、従来と比べて大きく増加しています。また、令和５年度は新型コロナウイルスワクチン接種事業の縮小（前年度から△</a:t>
          </a:r>
          <a:r>
            <a:rPr kumimoji="1" lang="en-US" altLang="ja-JP" sz="1300">
              <a:latin typeface="ＭＳ Ｐゴシック" panose="020B0600070205080204" pitchFamily="50" charset="-128"/>
              <a:ea typeface="ＭＳ Ｐゴシック" panose="020B0600070205080204" pitchFamily="50" charset="-128"/>
            </a:rPr>
            <a:t>223</a:t>
          </a:r>
          <a:r>
            <a:rPr kumimoji="1" lang="ja-JP" altLang="en-US" sz="1300">
              <a:latin typeface="ＭＳ Ｐゴシック" panose="020B0600070205080204" pitchFamily="50" charset="-128"/>
              <a:ea typeface="ＭＳ Ｐゴシック" panose="020B0600070205080204" pitchFamily="50" charset="-128"/>
            </a:rPr>
            <a:t>百万円）や国県費返還金の減少（前年度から△</a:t>
          </a:r>
          <a:r>
            <a:rPr kumimoji="1" lang="en-US" altLang="ja-JP" sz="1300">
              <a:latin typeface="ＭＳ Ｐゴシック" panose="020B0600070205080204" pitchFamily="50" charset="-128"/>
              <a:ea typeface="ＭＳ Ｐゴシック" panose="020B0600070205080204" pitchFamily="50" charset="-128"/>
            </a:rPr>
            <a:t>134</a:t>
          </a:r>
          <a:r>
            <a:rPr kumimoji="1" lang="ja-JP" altLang="en-US" sz="1300">
              <a:latin typeface="ＭＳ Ｐゴシック" panose="020B0600070205080204" pitchFamily="50" charset="-128"/>
              <a:ea typeface="ＭＳ Ｐゴシック" panose="020B0600070205080204" pitchFamily="50" charset="-128"/>
            </a:rPr>
            <a:t>百万円）、水道事業会計借入金繰上償還による償還金の減少（前年度から△</a:t>
          </a:r>
          <a:r>
            <a:rPr kumimoji="1" lang="en-US" altLang="ja-JP" sz="1300">
              <a:latin typeface="ＭＳ Ｐゴシック" panose="020B0600070205080204" pitchFamily="50" charset="-128"/>
              <a:ea typeface="ＭＳ Ｐゴシック" panose="020B0600070205080204" pitchFamily="50" charset="-128"/>
            </a:rPr>
            <a:t>400</a:t>
          </a:r>
          <a:r>
            <a:rPr kumimoji="1" lang="ja-JP" altLang="en-US" sz="1300">
              <a:latin typeface="ＭＳ Ｐゴシック" panose="020B0600070205080204" pitchFamily="50" charset="-128"/>
              <a:ea typeface="ＭＳ Ｐゴシック" panose="020B0600070205080204" pitchFamily="50" charset="-128"/>
            </a:rPr>
            <a:t>百万円）等により令和４年度と比べて大きく減少しています。</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三重県名張市</a:t>
          </a:r>
        </a:p>
      </xdr:txBody>
    </xdr:sp>
    <xdr:clientData/>
  </xdr:twoCellAnchor>
  <xdr:twoCellAnchor>
    <xdr:from>
      <xdr:col>0</xdr:col>
      <xdr:colOff>466725</xdr:colOff>
      <xdr:row>4</xdr:row>
      <xdr:rowOff>0</xdr:rowOff>
    </xdr:from>
    <xdr:to>
      <xdr:col>3</xdr:col>
      <xdr:colOff>733425</xdr:colOff>
      <xdr:row>6</xdr:row>
      <xdr:rowOff>66675</xdr:rowOff>
    </xdr:to>
    <xdr:sp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財政調整基金残高（標準財政規模比）について、令和５年度は令和４年度より</a:t>
          </a:r>
          <a:r>
            <a:rPr kumimoji="1" lang="en-US" altLang="ja-JP" sz="1400">
              <a:latin typeface="ＭＳ ゴシック" pitchFamily="49" charset="-128"/>
              <a:ea typeface="ＭＳ ゴシック" pitchFamily="49" charset="-128"/>
            </a:rPr>
            <a:t>1.38</a:t>
          </a:r>
          <a:r>
            <a:rPr kumimoji="1" lang="ja-JP" altLang="en-US" sz="1400">
              <a:latin typeface="ＭＳ ゴシック" pitchFamily="49" charset="-128"/>
              <a:ea typeface="ＭＳ ゴシック" pitchFamily="49" charset="-128"/>
            </a:rPr>
            <a:t>ポイント上昇しました。これは、固定資産税における独自課税（令和５年度で終了）や、普通交付税の追加交付などが要因と考えます。</a:t>
          </a:r>
        </a:p>
        <a:p>
          <a:r>
            <a:rPr kumimoji="1" lang="ja-JP" altLang="en-US" sz="1400">
              <a:latin typeface="ＭＳ ゴシック" pitchFamily="49" charset="-128"/>
              <a:ea typeface="ＭＳ ゴシック" pitchFamily="49" charset="-128"/>
            </a:rPr>
            <a:t>　財政調整基金は災害や感染症等の不測の事態や社会経済情勢の変化に伴う財政需要に速やかに対応するための基金であることから、今後とも計画的に積立を行います。</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三重県名張市</a:t>
          </a:r>
        </a:p>
      </xdr:txBody>
    </xdr:sp>
    <xdr:clientData/>
  </xdr:twoCellAnchor>
  <xdr:twoCellAnchor editAs="oneCell">
    <xdr:from>
      <xdr:col>1</xdr:col>
      <xdr:colOff>0</xdr:colOff>
      <xdr:row>3</xdr:row>
      <xdr:rowOff>28575</xdr:rowOff>
    </xdr:from>
    <xdr:to>
      <xdr:col>4</xdr:col>
      <xdr:colOff>914400</xdr:colOff>
      <xdr:row>4</xdr:row>
      <xdr:rowOff>200025</xdr:rowOff>
    </xdr:to>
    <xdr:sp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itchFamily="49" charset="-128"/>
              <a:ea typeface="ＭＳ ゴシック" pitchFamily="49" charset="-128"/>
            </a:rPr>
            <a:t>　令和２年度以降は、全会計（一般会計・特別会計・事業会計）で黒字額を維持しています。　　</a:t>
          </a:r>
        </a:p>
        <a:p>
          <a:r>
            <a:rPr kumimoji="1" lang="ja-JP" altLang="en-US" sz="1200">
              <a:latin typeface="ＭＳ ゴシック" pitchFamily="49" charset="-128"/>
              <a:ea typeface="ＭＳ ゴシック" pitchFamily="49" charset="-128"/>
            </a:rPr>
            <a:t>　令和元年度は、病院事業会計について、新型コロナ感染症の感染拡大に伴う自粛による外来患者数の減少等により医業収益が落ちたことに等により赤字額が発生しました。</a:t>
          </a:r>
        </a:p>
        <a:p>
          <a:r>
            <a:rPr kumimoji="1" lang="ja-JP" altLang="en-US" sz="1200">
              <a:latin typeface="ＭＳ ゴシック" pitchFamily="49" charset="-128"/>
              <a:ea typeface="ＭＳ ゴシック" pitchFamily="49" charset="-128"/>
            </a:rPr>
            <a:t>　令和２年度は、これまで特別会計だった公共下水道事業、農業集落排水事業、戸別浄化槽事業が法適用の公営企業となったことから追加された下水道事業会計を含め、すべての会計で黒字となりました。</a:t>
          </a:r>
        </a:p>
        <a:p>
          <a:r>
            <a:rPr kumimoji="1" lang="ja-JP" altLang="en-US" sz="1200">
              <a:latin typeface="ＭＳ ゴシック" pitchFamily="49" charset="-128"/>
              <a:ea typeface="ＭＳ ゴシック" pitchFamily="49" charset="-128"/>
            </a:rPr>
            <a:t>　令和３年度は、一般会計について臨時経済対策費及び臨時財政対策債償還基金費が再算定により追加交付されたことにより普通交付税が増額したこと等により剰余額の割合が平成２９～令和３年度間で最大となったことを含め、令和２年度に引き続き全会計（一般会計・特別会計・事業会計）で黒字となりました。</a:t>
          </a:r>
        </a:p>
        <a:p>
          <a:r>
            <a:rPr kumimoji="1" lang="ja-JP" altLang="en-US" sz="1200">
              <a:latin typeface="ＭＳ ゴシック" pitchFamily="49" charset="-128"/>
              <a:ea typeface="ＭＳ ゴシック" pitchFamily="49" charset="-128"/>
            </a:rPr>
            <a:t>　水道事業会計について、例年、標準財政規模に占める剰余額の割合が最大となっていますが、１９７０年代（昭和４０年代後半）以降の大規模住宅地 開発により人口が急増し、それに伴う水需要の増加に対応するために整備され た水道施設が、近い将来、経年化等による更新対象となり、その莫大な更新費 用により事業経営を圧迫することが懸念されるなど、高度化、多様化する新たな課題への取組が求められています。</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三重県名張市</a:t>
          </a:r>
        </a:p>
      </xdr:txBody>
    </xdr:sp>
    <xdr:clientData/>
  </xdr:twoCellAnchor>
  <xdr:twoCellAnchor>
    <xdr:from>
      <xdr:col>1</xdr:col>
      <xdr:colOff>0</xdr:colOff>
      <xdr:row>43</xdr:row>
      <xdr:rowOff>0</xdr:rowOff>
    </xdr:from>
    <xdr:to>
      <xdr:col>10</xdr:col>
      <xdr:colOff>0</xdr:colOff>
      <xdr:row>44</xdr:row>
      <xdr:rowOff>0</xdr:rowOff>
    </xdr:to>
    <xdr:sp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令和５年度の実質公債費比率算定式の分子については、令和４年度と比較し、</a:t>
          </a:r>
          <a:r>
            <a:rPr kumimoji="1" lang="en-US" altLang="ja-JP" sz="1400">
              <a:latin typeface="ＭＳ ゴシック" pitchFamily="49" charset="-128"/>
              <a:ea typeface="ＭＳ ゴシック" pitchFamily="49" charset="-128"/>
            </a:rPr>
            <a:t>16</a:t>
          </a:r>
          <a:r>
            <a:rPr kumimoji="1" lang="ja-JP" altLang="en-US" sz="1400">
              <a:latin typeface="ＭＳ ゴシック" pitchFamily="49" charset="-128"/>
              <a:ea typeface="ＭＳ ゴシック" pitchFamily="49" charset="-128"/>
            </a:rPr>
            <a:t>百万円の増となりました。元利償還金等</a:t>
          </a:r>
          <a:r>
            <a:rPr kumimoji="1" lang="en-US" altLang="ja-JP" sz="1400">
              <a:latin typeface="ＭＳ ゴシック" pitchFamily="49" charset="-128"/>
              <a:ea typeface="ＭＳ ゴシック" pitchFamily="49" charset="-128"/>
            </a:rPr>
            <a:t>(A)</a:t>
          </a:r>
          <a:r>
            <a:rPr kumimoji="1" lang="ja-JP" altLang="en-US" sz="1400">
              <a:latin typeface="ＭＳ ゴシック" pitchFamily="49" charset="-128"/>
              <a:ea typeface="ＭＳ ゴシック" pitchFamily="49" charset="-128"/>
            </a:rPr>
            <a:t>、算入公債費等</a:t>
          </a:r>
          <a:r>
            <a:rPr kumimoji="1" lang="en-US" altLang="ja-JP" sz="1400">
              <a:latin typeface="ＭＳ ゴシック" pitchFamily="49" charset="-128"/>
              <a:ea typeface="ＭＳ ゴシック" pitchFamily="49" charset="-128"/>
            </a:rPr>
            <a:t>(B)</a:t>
          </a:r>
          <a:r>
            <a:rPr kumimoji="1" lang="ja-JP" altLang="en-US" sz="1400">
              <a:latin typeface="ＭＳ ゴシック" pitchFamily="49" charset="-128"/>
              <a:ea typeface="ＭＳ ゴシック" pitchFamily="49" charset="-128"/>
            </a:rPr>
            <a:t>ともに前年度より減額になったにも関わらず、分子が増となった要因は、元利償還金等</a:t>
          </a:r>
          <a:r>
            <a:rPr kumimoji="1" lang="en-US" altLang="ja-JP" sz="1400">
              <a:latin typeface="ＭＳ ゴシック" pitchFamily="49" charset="-128"/>
              <a:ea typeface="ＭＳ ゴシック" pitchFamily="49" charset="-128"/>
            </a:rPr>
            <a:t>(A)</a:t>
          </a:r>
          <a:r>
            <a:rPr kumimoji="1" lang="ja-JP" altLang="en-US" sz="1400">
              <a:latin typeface="ＭＳ ゴシック" pitchFamily="49" charset="-128"/>
              <a:ea typeface="ＭＳ ゴシック" pitchFamily="49" charset="-128"/>
            </a:rPr>
            <a:t>の減よりも算入公債費等</a:t>
          </a:r>
          <a:r>
            <a:rPr kumimoji="1" lang="en-US" altLang="ja-JP" sz="1400">
              <a:latin typeface="ＭＳ ゴシック" pitchFamily="49" charset="-128"/>
              <a:ea typeface="ＭＳ ゴシック" pitchFamily="49" charset="-128"/>
            </a:rPr>
            <a:t>(B)</a:t>
          </a:r>
          <a:r>
            <a:rPr kumimoji="1" lang="ja-JP" altLang="en-US" sz="1400">
              <a:latin typeface="ＭＳ ゴシック" pitchFamily="49" charset="-128"/>
              <a:ea typeface="ＭＳ ゴシック" pitchFamily="49" charset="-128"/>
            </a:rPr>
            <a:t>の減が大きくなったためであると考えます。</a:t>
          </a:r>
        </a:p>
        <a:p>
          <a:r>
            <a:rPr kumimoji="1" lang="ja-JP" altLang="en-US" sz="1400">
              <a:latin typeface="ＭＳ ゴシック" pitchFamily="49" charset="-128"/>
              <a:ea typeface="ＭＳ ゴシック" pitchFamily="49" charset="-128"/>
            </a:rPr>
            <a:t>　減債基金積立不足算定額及び満期一括償還地方債に係る年度割相当額については、該当がありません。</a:t>
          </a:r>
        </a:p>
      </xdr:txBody>
    </xdr:sp>
    <xdr:clientData/>
  </xdr:twoCellAnchor>
  <xdr:twoCellAnchor>
    <xdr:from>
      <xdr:col>1</xdr:col>
      <xdr:colOff>0</xdr:colOff>
      <xdr:row>56</xdr:row>
      <xdr:rowOff>0</xdr:rowOff>
    </xdr:from>
    <xdr:to>
      <xdr:col>10</xdr:col>
      <xdr:colOff>0</xdr:colOff>
      <xdr:row>57</xdr:row>
      <xdr:rowOff>0</xdr:rowOff>
    </xdr:to>
    <xdr:sp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満期一括償還地方債の起債はありません。</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三重県名張市</a:t>
          </a:r>
        </a:p>
      </xdr:txBody>
    </xdr:sp>
    <xdr:clientData/>
  </xdr:twoCellAnchor>
  <xdr:twoCellAnchor>
    <xdr:from>
      <xdr:col>1</xdr:col>
      <xdr:colOff>0</xdr:colOff>
      <xdr:row>39</xdr:row>
      <xdr:rowOff>0</xdr:rowOff>
    </xdr:from>
    <xdr:to>
      <xdr:col>8</xdr:col>
      <xdr:colOff>0</xdr:colOff>
      <xdr:row>40</xdr:row>
      <xdr:rowOff>0</xdr:rowOff>
    </xdr:to>
    <xdr:sp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令和５年度の将来負担比率算定式の分子については、令和４年度と比較して、</a:t>
          </a:r>
          <a:r>
            <a:rPr kumimoji="1" lang="en-US" altLang="ja-JP" sz="1400">
              <a:latin typeface="ＭＳ ゴシック" pitchFamily="49" charset="-128"/>
              <a:ea typeface="ＭＳ ゴシック" pitchFamily="49" charset="-128"/>
            </a:rPr>
            <a:t>1,632</a:t>
          </a:r>
          <a:r>
            <a:rPr kumimoji="1" lang="ja-JP" altLang="en-US" sz="1400">
              <a:latin typeface="ＭＳ ゴシック" pitchFamily="49" charset="-128"/>
              <a:ea typeface="ＭＳ ゴシック" pitchFamily="49" charset="-128"/>
            </a:rPr>
            <a:t>百万円減少しました。これは、一般会計等に係る地方債の現在高が</a:t>
          </a:r>
          <a:r>
            <a:rPr kumimoji="1" lang="en-US" altLang="ja-JP" sz="1400">
              <a:latin typeface="ＭＳ ゴシック" pitchFamily="49" charset="-128"/>
              <a:ea typeface="ＭＳ ゴシック" pitchFamily="49" charset="-128"/>
            </a:rPr>
            <a:t>930</a:t>
          </a:r>
          <a:r>
            <a:rPr kumimoji="1" lang="ja-JP" altLang="en-US" sz="1400">
              <a:latin typeface="ＭＳ ゴシック" pitchFamily="49" charset="-128"/>
              <a:ea typeface="ＭＳ ゴシック" pitchFamily="49" charset="-128"/>
            </a:rPr>
            <a:t>百万円減少したことや組合負担等見込額が</a:t>
          </a:r>
          <a:r>
            <a:rPr kumimoji="1" lang="en-US" altLang="ja-JP" sz="1400">
              <a:latin typeface="ＭＳ ゴシック" pitchFamily="49" charset="-128"/>
              <a:ea typeface="ＭＳ ゴシック" pitchFamily="49" charset="-128"/>
            </a:rPr>
            <a:t>131</a:t>
          </a:r>
          <a:r>
            <a:rPr kumimoji="1" lang="ja-JP" altLang="en-US" sz="1400">
              <a:latin typeface="ＭＳ ゴシック" pitchFamily="49" charset="-128"/>
              <a:ea typeface="ＭＳ ゴシック" pitchFamily="49" charset="-128"/>
            </a:rPr>
            <a:t>百万円減少したこと、また充当可能基金が</a:t>
          </a:r>
          <a:r>
            <a:rPr kumimoji="1" lang="en-US" altLang="ja-JP" sz="1400">
              <a:latin typeface="ＭＳ ゴシック" pitchFamily="49" charset="-128"/>
              <a:ea typeface="ＭＳ ゴシック" pitchFamily="49" charset="-128"/>
            </a:rPr>
            <a:t>1,030</a:t>
          </a:r>
          <a:r>
            <a:rPr kumimoji="1" lang="ja-JP" altLang="en-US" sz="1400">
              <a:latin typeface="ＭＳ ゴシック" pitchFamily="49" charset="-128"/>
              <a:ea typeface="ＭＳ ゴシック" pitchFamily="49" charset="-128"/>
            </a:rPr>
            <a:t>百万円増加したことによるものと分析しています。</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三重県名張市</a:t>
          </a:r>
        </a:p>
      </xdr:txBody>
    </xdr:sp>
    <xdr:clientData/>
  </xdr:twoCellAnchor>
  <xdr:twoCellAnchor>
    <xdr:from>
      <xdr:col>0</xdr:col>
      <xdr:colOff>533400</xdr:colOff>
      <xdr:row>4</xdr:row>
      <xdr:rowOff>118629</xdr:rowOff>
    </xdr:from>
    <xdr:to>
      <xdr:col>2</xdr:col>
      <xdr:colOff>1009650</xdr:colOff>
      <xdr:row>6</xdr:row>
      <xdr:rowOff>185304</xdr:rowOff>
    </xdr:to>
    <xdr:sp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令和４年度末基金残高は、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1,030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百万円増加しました。これは財政調整基金で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百万円、その他特定目的基金で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669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百万円増加したことが主な要因です。</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安定した財源基盤の構築のため、現状と中長期的な財政状況を考慮し、適宜、積み立てを行います。</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令和５年度増減の大きかったその他目的基金の主なものは以下のとおりです。</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・介護給付費準備基金：介護保険の財源調整のため</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・ふるさと応援基金：名張を応援しようとする方からの寄附金を積み立て、誰もがいきいきと輝いて幸せに暮らすまちづくりに資するため</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令和５年度末のその他目的基金の残高は、前年度と比較し、</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669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百万円増加しました。主な要因はふるさと応援基金残高が前年度と比べて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430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百万円増加したことです。ふるさと応援推進事業では、返礼品目の追加や内容の充実を図り、新たなＰＲ戦略をもとに積極的に宣伝を行いました。今後とも、ふるさと納税の促進に取り組んでいきます。</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安定した財政運営を行うためには、自治体の基金残高を常時、有していることが望ましいと考えます。その時々の財政状況を考慮したうえで、計画的に積み立てを行う必要があります。</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令和５年度は取り崩しをおこなわなかったことにより、年度末残高は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2,164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百万円となり前年度から</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百万円増加しました。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財政調整基金は、標準財政規模の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％が適正水準といわれており、かつ本市では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億円の積み立てが必要であると考えており、令和５年度でいったんの目標である</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億円の積立ができましたが、健全で持続可能な財政構造への転換を図るために今後とも計画的に基金の積み立てを進めていきます。</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は、９１百万円を積立ました。これは、令和５年１２月に令和６年度・令和７年度の臨時財政対策債の償還費の一部を「臨時財政対策債償還基金費」として普通交付税が追加交付されたことに伴う積立です。</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償還に応じて取り崩しを行う予定ではありますが、公債費負担を軽減あるいは平準化するため、適宜、積み立てを行う必要があります</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xdr:nvGraphicFramePr>
        <xdr:cNvPr id="2" name="グラフ1">
          <a:extLst>
            <a:ext uri="{FF2B5EF4-FFF2-40B4-BE49-F238E27FC236}">
              <a16:creationId xmlns:a16="http://schemas.microsoft.com/office/drawing/2014/main" id="{96B583E4-6C9F-4E81-A548-7EBA4AE1F7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xdr:nvGraphicFramePr>
        <xdr:cNvPr id="3" name="グラフ2">
          <a:extLst>
            <a:ext uri="{FF2B5EF4-FFF2-40B4-BE49-F238E27FC236}">
              <a16:creationId xmlns:a16="http://schemas.microsoft.com/office/drawing/2014/main" id="{24C8E330-9921-473B-B21A-0090B8AF11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textlink="">
      <xdr:nvSpPr>
        <xdr:cNvPr id="4" name="正方形/長方形 3">
          <a:extLst>
            <a:ext uri="{FF2B5EF4-FFF2-40B4-BE49-F238E27FC236}">
              <a16:creationId xmlns:a16="http://schemas.microsoft.com/office/drawing/2014/main" id="{08ED328F-FD95-4F94-870F-44685EBF3EFE}"/>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textlink="">
      <xdr:nvSpPr>
        <xdr:cNvPr id="5" name="正方形/長方形 4">
          <a:extLst>
            <a:ext uri="{FF2B5EF4-FFF2-40B4-BE49-F238E27FC236}">
              <a16:creationId xmlns:a16="http://schemas.microsoft.com/office/drawing/2014/main" id="{C8DDBAD7-BF9A-4C29-B311-514EBE1A85B1}"/>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textlink="">
      <xdr:nvSpPr>
        <xdr:cNvPr id="6" name="正方形/長方形 5">
          <a:extLst>
            <a:ext uri="{FF2B5EF4-FFF2-40B4-BE49-F238E27FC236}">
              <a16:creationId xmlns:a16="http://schemas.microsoft.com/office/drawing/2014/main" id="{E28C602B-260B-4D4E-B43E-B61587055672}"/>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textlink="">
      <xdr:nvSpPr>
        <xdr:cNvPr id="7" name="正方形/長方形 6">
          <a:extLst>
            <a:ext uri="{FF2B5EF4-FFF2-40B4-BE49-F238E27FC236}">
              <a16:creationId xmlns:a16="http://schemas.microsoft.com/office/drawing/2014/main" id="{0256AD1A-F906-4139-99BC-ECE347BCEB70}"/>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73</xdr:col>
      <xdr:colOff>34925</xdr:colOff>
      <xdr:row>0</xdr:row>
      <xdr:rowOff>190500</xdr:rowOff>
    </xdr:from>
    <xdr:to>
      <xdr:col>87</xdr:col>
      <xdr:colOff>28575</xdr:colOff>
      <xdr:row>1</xdr:row>
      <xdr:rowOff>206375</xdr:rowOff>
    </xdr:to>
    <xdr:sp textlink="">
      <xdr:nvSpPr>
        <xdr:cNvPr id="8" name="正方形/長方形 7">
          <a:extLst>
            <a:ext uri="{FF2B5EF4-FFF2-40B4-BE49-F238E27FC236}">
              <a16:creationId xmlns:a16="http://schemas.microsoft.com/office/drawing/2014/main" id="{C8728086-C89B-404E-8324-DED6970D8ECA}"/>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textlink="">
      <xdr:nvSpPr>
        <xdr:cNvPr id="9" name="正方形/長方形 8">
          <a:extLst>
            <a:ext uri="{FF2B5EF4-FFF2-40B4-BE49-F238E27FC236}">
              <a16:creationId xmlns:a16="http://schemas.microsoft.com/office/drawing/2014/main" id="{EA638342-0F86-4A61-BF87-2B1BEE7336C4}"/>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textlink="">
      <xdr:nvSpPr>
        <xdr:cNvPr id="10" name="正方形/長方形 9">
          <a:extLst>
            <a:ext uri="{FF2B5EF4-FFF2-40B4-BE49-F238E27FC236}">
              <a16:creationId xmlns:a16="http://schemas.microsoft.com/office/drawing/2014/main" id="{B4697E98-27CB-4DB7-9C8C-F4F44A86463F}"/>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textlink="">
      <xdr:nvSpPr>
        <xdr:cNvPr id="11" name="正方形/長方形 10">
          <a:extLst>
            <a:ext uri="{FF2B5EF4-FFF2-40B4-BE49-F238E27FC236}">
              <a16:creationId xmlns:a16="http://schemas.microsoft.com/office/drawing/2014/main" id="{36A2CD83-D16E-4922-BB3C-1E5288AAE611}"/>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textlink="">
      <xdr:nvSpPr>
        <xdr:cNvPr id="12" name="正方形/長方形 11">
          <a:extLst>
            <a:ext uri="{FF2B5EF4-FFF2-40B4-BE49-F238E27FC236}">
              <a16:creationId xmlns:a16="http://schemas.microsoft.com/office/drawing/2014/main" id="{886C8D55-7421-410D-88A4-60EB2246198D}"/>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textlink="">
      <xdr:nvSpPr>
        <xdr:cNvPr id="13" name="正方形/長方形 12">
          <a:extLst>
            <a:ext uri="{FF2B5EF4-FFF2-40B4-BE49-F238E27FC236}">
              <a16:creationId xmlns:a16="http://schemas.microsoft.com/office/drawing/2014/main" id="{1BAFFBF3-3C7F-476B-901D-1FEFA48B0CF8}"/>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textlink="">
      <xdr:nvSpPr>
        <xdr:cNvPr id="14" name="正方形/長方形 13">
          <a:extLst>
            <a:ext uri="{FF2B5EF4-FFF2-40B4-BE49-F238E27FC236}">
              <a16:creationId xmlns:a16="http://schemas.microsoft.com/office/drawing/2014/main" id="{C926C759-3FFC-43ED-B678-065013C54309}"/>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textlink="">
      <xdr:nvSpPr>
        <xdr:cNvPr id="15" name="正方形/長方形 14">
          <a:extLst>
            <a:ext uri="{FF2B5EF4-FFF2-40B4-BE49-F238E27FC236}">
              <a16:creationId xmlns:a16="http://schemas.microsoft.com/office/drawing/2014/main" id="{F97E775C-3BC9-4BD4-9022-E7372FC8B408}"/>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textlink="">
      <xdr:nvSpPr>
        <xdr:cNvPr id="16" name="正方形/長方形 15">
          <a:extLst>
            <a:ext uri="{FF2B5EF4-FFF2-40B4-BE49-F238E27FC236}">
              <a16:creationId xmlns:a16="http://schemas.microsoft.com/office/drawing/2014/main" id="{A4D758E6-BA5A-40B1-A10B-4743BFA90768}"/>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textlink="">
      <xdr:nvSpPr>
        <xdr:cNvPr id="17" name="正方形/長方形 16">
          <a:extLst>
            <a:ext uri="{FF2B5EF4-FFF2-40B4-BE49-F238E27FC236}">
              <a16:creationId xmlns:a16="http://schemas.microsoft.com/office/drawing/2014/main" id="{3D4314E4-8DFE-4F30-92E9-19EF20209A03}"/>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textlink="">
      <xdr:nvSpPr>
        <xdr:cNvPr id="18" name="正方形/長方形 17">
          <a:extLst>
            <a:ext uri="{FF2B5EF4-FFF2-40B4-BE49-F238E27FC236}">
              <a16:creationId xmlns:a16="http://schemas.microsoft.com/office/drawing/2014/main" id="{FF7E60EB-B356-4E6B-9E9B-3312BCFCFEF9}"/>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textlink="">
      <xdr:nvSpPr>
        <xdr:cNvPr id="19" name="正方形/長方形 18">
          <a:extLst>
            <a:ext uri="{FF2B5EF4-FFF2-40B4-BE49-F238E27FC236}">
              <a16:creationId xmlns:a16="http://schemas.microsoft.com/office/drawing/2014/main" id="{98C54508-8002-4831-B54D-9B66FEA912F3}"/>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textlink="">
      <xdr:nvSpPr>
        <xdr:cNvPr id="20" name="角丸四角形 19">
          <a:extLst>
            <a:ext uri="{FF2B5EF4-FFF2-40B4-BE49-F238E27FC236}">
              <a16:creationId xmlns:a16="http://schemas.microsoft.com/office/drawing/2014/main" id="{C69D95D4-BE95-4BAD-93C2-44748D408E0C}"/>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textlink="">
      <xdr:nvSpPr>
        <xdr:cNvPr id="21" name="正方形/長方形 20">
          <a:extLst>
            <a:ext uri="{FF2B5EF4-FFF2-40B4-BE49-F238E27FC236}">
              <a16:creationId xmlns:a16="http://schemas.microsoft.com/office/drawing/2014/main" id="{88B6273B-612B-45B2-9E71-CE53BBFC4B7E}"/>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textlink="">
      <xdr:nvSpPr>
        <xdr:cNvPr id="22" name="正方形/長方形 21">
          <a:extLst>
            <a:ext uri="{FF2B5EF4-FFF2-40B4-BE49-F238E27FC236}">
              <a16:creationId xmlns:a16="http://schemas.microsoft.com/office/drawing/2014/main" id="{D707F21A-9DE4-4931-8B42-563B729821AB}"/>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textlink="">
      <xdr:nvSpPr>
        <xdr:cNvPr id="23" name="正方形/長方形 22">
          <a:extLst>
            <a:ext uri="{FF2B5EF4-FFF2-40B4-BE49-F238E27FC236}">
              <a16:creationId xmlns:a16="http://schemas.microsoft.com/office/drawing/2014/main" id="{8DF0BCF6-F0F8-4C0A-AAD0-7C3E81E34128}"/>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E9F10467-9B58-4AFF-8273-10BBD5995835}"/>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textlink="">
      <xdr:nvSpPr>
        <xdr:cNvPr id="25" name="楕円 24">
          <a:extLst>
            <a:ext uri="{FF2B5EF4-FFF2-40B4-BE49-F238E27FC236}">
              <a16:creationId xmlns:a16="http://schemas.microsoft.com/office/drawing/2014/main" id="{348C1FED-CC61-4142-9613-A9F06004AED8}"/>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textlink="">
      <xdr:nvSpPr>
        <xdr:cNvPr id="26" name="フローチャート: 判断 25">
          <a:extLst>
            <a:ext uri="{FF2B5EF4-FFF2-40B4-BE49-F238E27FC236}">
              <a16:creationId xmlns:a16="http://schemas.microsoft.com/office/drawing/2014/main" id="{7C86DF3D-DB46-4E0B-BCE1-6C802FB66F3D}"/>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087B5CE0-EB13-47CC-ABE4-4E4523C72208}"/>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8CD049B6-0AFC-4A99-8D55-A97EA5E68DF5}"/>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A375DC67-F66A-4F1A-8580-5E6415230556}"/>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B297EC41-93A2-4485-AA1A-8648A361580D}"/>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textlink="">
      <xdr:nvSpPr>
        <xdr:cNvPr id="31" name="テキスト ボックス 30">
          <a:extLst>
            <a:ext uri="{FF2B5EF4-FFF2-40B4-BE49-F238E27FC236}">
              <a16:creationId xmlns:a16="http://schemas.microsoft.com/office/drawing/2014/main" id="{A474B9DD-8EE6-42E6-8939-A87E3D6D2A6B}"/>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textlink="">
      <xdr:nvSpPr>
        <xdr:cNvPr id="32" name="テキスト ボックス 31">
          <a:extLst>
            <a:ext uri="{FF2B5EF4-FFF2-40B4-BE49-F238E27FC236}">
              <a16:creationId xmlns:a16="http://schemas.microsoft.com/office/drawing/2014/main" id="{EBBA76BD-BDB2-44AC-B6B0-1EBAF98A605D}"/>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textlink="">
      <xdr:nvSpPr>
        <xdr:cNvPr id="33" name="テキスト ボックス 32">
          <a:extLst>
            <a:ext uri="{FF2B5EF4-FFF2-40B4-BE49-F238E27FC236}">
              <a16:creationId xmlns:a16="http://schemas.microsoft.com/office/drawing/2014/main" id="{F2C82A04-2A30-49BC-882B-95F78F762A35}"/>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textlink="">
      <xdr:nvSpPr>
        <xdr:cNvPr id="34" name="テキスト ボックス 33">
          <a:extLst>
            <a:ext uri="{FF2B5EF4-FFF2-40B4-BE49-F238E27FC236}">
              <a16:creationId xmlns:a16="http://schemas.microsoft.com/office/drawing/2014/main" id="{AB1DF38B-E25C-43E8-9F82-75DF81124362}"/>
            </a:ext>
          </a:extLst>
        </xdr:cNvPr>
        <xdr:cNvSpPr txBox="1"/>
      </xdr:nvSpPr>
      <xdr:spPr>
        <a:xfrm>
          <a:off x="419100" y="3492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textlink="">
      <xdr:nvSpPr>
        <xdr:cNvPr id="35" name="テキスト ボックス 34">
          <a:extLst>
            <a:ext uri="{FF2B5EF4-FFF2-40B4-BE49-F238E27FC236}">
              <a16:creationId xmlns:a16="http://schemas.microsoft.com/office/drawing/2014/main" id="{BF7CE1E0-16A9-4403-8E34-6C06ECD230D7}"/>
            </a:ext>
          </a:extLst>
        </xdr:cNvPr>
        <xdr:cNvSpPr txBox="1"/>
      </xdr:nvSpPr>
      <xdr:spPr>
        <a:xfrm>
          <a:off x="419100" y="37338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textlink="">
      <xdr:nvSpPr>
        <xdr:cNvPr id="36" name="正方形/長方形 35">
          <a:extLst>
            <a:ext uri="{FF2B5EF4-FFF2-40B4-BE49-F238E27FC236}">
              <a16:creationId xmlns:a16="http://schemas.microsoft.com/office/drawing/2014/main" id="{F769FC4D-98CC-4858-BF89-99534B59CC4C}"/>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textlink="">
      <xdr:nvSpPr>
        <xdr:cNvPr id="37" name="正方形/長方形 36">
          <a:extLst>
            <a:ext uri="{FF2B5EF4-FFF2-40B4-BE49-F238E27FC236}">
              <a16:creationId xmlns:a16="http://schemas.microsoft.com/office/drawing/2014/main" id="{229AA779-B82C-4629-BB41-60AC63C54DF1}"/>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19</xdr:col>
      <xdr:colOff>97287</xdr:colOff>
      <xdr:row>22</xdr:row>
      <xdr:rowOff>64546</xdr:rowOff>
    </xdr:from>
    <xdr:to>
      <xdr:col>22</xdr:col>
      <xdr:colOff>10663</xdr:colOff>
      <xdr:row>24</xdr:row>
      <xdr:rowOff>30705</xdr:rowOff>
    </xdr:to>
    <xdr:sp textlink="">
      <xdr:nvSpPr>
        <xdr:cNvPr id="38" name="正方形/長方形 37">
          <a:extLst>
            <a:ext uri="{FF2B5EF4-FFF2-40B4-BE49-F238E27FC236}">
              <a16:creationId xmlns:a16="http://schemas.microsoft.com/office/drawing/2014/main" id="{D388B624-C849-4291-A998-0C01174F219C}"/>
            </a:ext>
          </a:extLst>
        </xdr:cNvPr>
        <xdr:cNvSpPr/>
      </xdr:nvSpPr>
      <xdr:spPr>
        <a:xfrm>
          <a:off x="4012062" y="4607971"/>
          <a:ext cx="48487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 ]</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textlink="">
      <xdr:nvSpPr>
        <xdr:cNvPr id="39" name="正方形/長方形 38">
          <a:extLst>
            <a:ext uri="{FF2B5EF4-FFF2-40B4-BE49-F238E27FC236}">
              <a16:creationId xmlns:a16="http://schemas.microsoft.com/office/drawing/2014/main" id="{E9264FBE-9DE7-48BD-BDF9-130481FCB17E}"/>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textlink="">
      <xdr:nvSpPr>
        <xdr:cNvPr id="40" name="正方形/長方形 39">
          <a:extLst>
            <a:ext uri="{FF2B5EF4-FFF2-40B4-BE49-F238E27FC236}">
              <a16:creationId xmlns:a16="http://schemas.microsoft.com/office/drawing/2014/main" id="{E250AA44-260B-43C1-AD15-24E99DEE89BB}"/>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textlink="">
      <xdr:nvSpPr>
        <xdr:cNvPr id="41" name="正方形/長方形 40">
          <a:extLst>
            <a:ext uri="{FF2B5EF4-FFF2-40B4-BE49-F238E27FC236}">
              <a16:creationId xmlns:a16="http://schemas.microsoft.com/office/drawing/2014/main" id="{81BDD66E-530D-4134-A9C8-3AEEC1B46E3C}"/>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textlink="">
      <xdr:nvSpPr>
        <xdr:cNvPr id="42" name="正方形/長方形 41">
          <a:extLst>
            <a:ext uri="{FF2B5EF4-FFF2-40B4-BE49-F238E27FC236}">
              <a16:creationId xmlns:a16="http://schemas.microsoft.com/office/drawing/2014/main" id="{C86B905D-2313-441D-95C0-86E29FE3082D}"/>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textlink="">
      <xdr:nvSpPr>
        <xdr:cNvPr id="43" name="正方形/長方形 42">
          <a:extLst>
            <a:ext uri="{FF2B5EF4-FFF2-40B4-BE49-F238E27FC236}">
              <a16:creationId xmlns:a16="http://schemas.microsoft.com/office/drawing/2014/main" id="{544AD907-9491-4E0B-B5E9-BC65A8650665}"/>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textlink="">
      <xdr:nvSpPr>
        <xdr:cNvPr id="44" name="正方形/長方形 43">
          <a:extLst>
            <a:ext uri="{FF2B5EF4-FFF2-40B4-BE49-F238E27FC236}">
              <a16:creationId xmlns:a16="http://schemas.microsoft.com/office/drawing/2014/main" id="{B4426E4D-9922-4A25-8462-346CD5193A0C}"/>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textlink="">
      <xdr:nvSpPr>
        <xdr:cNvPr id="45" name="正方形/長方形 44">
          <a:extLst>
            <a:ext uri="{FF2B5EF4-FFF2-40B4-BE49-F238E27FC236}">
              <a16:creationId xmlns:a16="http://schemas.microsoft.com/office/drawing/2014/main" id="{0816F86B-C3F4-4F65-ABD5-7892B5D1C123}"/>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textlink="">
      <xdr:nvSpPr>
        <xdr:cNvPr id="46" name="正方形/長方形 45">
          <a:extLst>
            <a:ext uri="{FF2B5EF4-FFF2-40B4-BE49-F238E27FC236}">
              <a16:creationId xmlns:a16="http://schemas.microsoft.com/office/drawing/2014/main" id="{399E9664-315D-46A0-834E-988A48093397}"/>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textlink="">
      <xdr:nvSpPr>
        <xdr:cNvPr id="47" name="正方形/長方形 46">
          <a:extLst>
            <a:ext uri="{FF2B5EF4-FFF2-40B4-BE49-F238E27FC236}">
              <a16:creationId xmlns:a16="http://schemas.microsoft.com/office/drawing/2014/main" id="{878BB61F-BEE7-46B1-998C-A7DEA8E431B1}"/>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textlink="" fLocksText="0">
      <xdr:nvSpPr>
        <xdr:cNvPr id="48" name="テキスト ボックス 47">
          <a:extLst>
            <a:ext uri="{FF2B5EF4-FFF2-40B4-BE49-F238E27FC236}">
              <a16:creationId xmlns:a16="http://schemas.microsoft.com/office/drawing/2014/main" id="{2E2240C7-B3AA-4762-8051-5FC158322D90}"/>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全国平均より減価償却が進んでおり、更新が必要な有形固定資産が多くあることが分かる。これは、昭和５０年代に人口が急増したことにより、当時公共施設などの社会的インフラの整備を行った有形固定資産が多くあることが起因している。</a:t>
          </a:r>
          <a:endParaRPr lang="ja-JP" altLang="ja-JP">
            <a:effectLst/>
          </a:endParaRPr>
        </a:p>
        <a:p>
          <a:r>
            <a:rPr kumimoji="1" lang="ja-JP" altLang="ja-JP" sz="1100">
              <a:solidFill>
                <a:schemeClr val="dk1"/>
              </a:solidFill>
              <a:effectLst/>
              <a:latin typeface="+mn-lt"/>
              <a:ea typeface="+mn-ea"/>
              <a:cs typeface="+mn-cs"/>
            </a:rPr>
            <a:t>　今後の有形固定資産の更新の際には、施設等の集約化・複合化を進めるなどにより、有形固定資産減価償却率を引き下げていく。</a:t>
          </a:r>
          <a:endParaRPr lang="ja-JP" altLang="ja-JP">
            <a:effectLst/>
          </a:endParaRPr>
        </a:p>
      </xdr:txBody>
    </xdr:sp>
    <xdr:clientData/>
  </xdr:twoCellAnchor>
  <xdr:oneCellAnchor>
    <xdr:from>
      <xdr:col>4</xdr:col>
      <xdr:colOff>174625</xdr:colOff>
      <xdr:row>23</xdr:row>
      <xdr:rowOff>47625</xdr:rowOff>
    </xdr:from>
    <xdr:ext cx="349839" cy="225703"/>
    <xdr:sp textlink="">
      <xdr:nvSpPr>
        <xdr:cNvPr id="49" name="テキスト ボックス 48">
          <a:extLst>
            <a:ext uri="{FF2B5EF4-FFF2-40B4-BE49-F238E27FC236}">
              <a16:creationId xmlns:a16="http://schemas.microsoft.com/office/drawing/2014/main" id="{8B3CD100-8FA9-4B10-AFBA-B3B56A59819C}"/>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1D19D914-6B6A-4CB1-B57F-2FF57A9C2866}"/>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textlink="">
      <xdr:nvSpPr>
        <xdr:cNvPr id="51" name="テキスト ボックス 50">
          <a:extLst>
            <a:ext uri="{FF2B5EF4-FFF2-40B4-BE49-F238E27FC236}">
              <a16:creationId xmlns:a16="http://schemas.microsoft.com/office/drawing/2014/main" id="{6B3F1B28-A236-4D93-941A-8E1FC4451239}"/>
            </a:ext>
          </a:extLst>
        </xdr:cNvPr>
        <xdr:cNvSpPr txBox="1"/>
      </xdr:nvSpPr>
      <xdr:spPr>
        <a:xfrm>
          <a:off x="84710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2" name="直線コネクタ 51">
          <a:extLst>
            <a:ext uri="{FF2B5EF4-FFF2-40B4-BE49-F238E27FC236}">
              <a16:creationId xmlns:a16="http://schemas.microsoft.com/office/drawing/2014/main" id="{5C753FA9-2FCA-4DFD-9470-B4C8C2AE7B4C}"/>
            </a:ext>
          </a:extLst>
        </xdr:cNvPr>
        <xdr:cNvCxnSpPr/>
      </xdr:nvCxnSpPr>
      <xdr:spPr>
        <a:xfrm>
          <a:off x="1270000" y="66802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157024</xdr:rowOff>
    </xdr:from>
    <xdr:ext cx="359394" cy="225703"/>
    <xdr:sp textlink="">
      <xdr:nvSpPr>
        <xdr:cNvPr id="53" name="テキスト ボックス 52">
          <a:extLst>
            <a:ext uri="{FF2B5EF4-FFF2-40B4-BE49-F238E27FC236}">
              <a16:creationId xmlns:a16="http://schemas.microsoft.com/office/drawing/2014/main" id="{E812BB3B-1C48-4838-BAA4-CA0AE5BFC96B}"/>
            </a:ext>
          </a:extLst>
        </xdr:cNvPr>
        <xdr:cNvSpPr txBox="1"/>
      </xdr:nvSpPr>
      <xdr:spPr>
        <a:xfrm>
          <a:off x="847106" y="65863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4" name="直線コネクタ 53">
          <a:extLst>
            <a:ext uri="{FF2B5EF4-FFF2-40B4-BE49-F238E27FC236}">
              <a16:creationId xmlns:a16="http://schemas.microsoft.com/office/drawing/2014/main" id="{5CCF8AB8-72C8-4D74-BAF3-B948196E3125}"/>
            </a:ext>
          </a:extLst>
        </xdr:cNvPr>
        <xdr:cNvCxnSpPr/>
      </xdr:nvCxnSpPr>
      <xdr:spPr>
        <a:xfrm>
          <a:off x="1270000" y="62484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textlink="">
      <xdr:nvSpPr>
        <xdr:cNvPr id="55" name="テキスト ボックス 54">
          <a:extLst>
            <a:ext uri="{FF2B5EF4-FFF2-40B4-BE49-F238E27FC236}">
              <a16:creationId xmlns:a16="http://schemas.microsoft.com/office/drawing/2014/main" id="{FA05613E-EFC7-41AA-8C88-F5BE50C3FDAA}"/>
            </a:ext>
          </a:extLst>
        </xdr:cNvPr>
        <xdr:cNvSpPr txBox="1"/>
      </xdr:nvSpPr>
      <xdr:spPr>
        <a:xfrm>
          <a:off x="84710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6" name="直線コネクタ 55">
          <a:extLst>
            <a:ext uri="{FF2B5EF4-FFF2-40B4-BE49-F238E27FC236}">
              <a16:creationId xmlns:a16="http://schemas.microsoft.com/office/drawing/2014/main" id="{970384C3-167F-4D79-A89E-1B01493A4962}"/>
            </a:ext>
          </a:extLst>
        </xdr:cNvPr>
        <xdr:cNvCxnSpPr/>
      </xdr:nvCxnSpPr>
      <xdr:spPr>
        <a:xfrm>
          <a:off x="1270000" y="58166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textlink="">
      <xdr:nvSpPr>
        <xdr:cNvPr id="57" name="テキスト ボックス 56">
          <a:extLst>
            <a:ext uri="{FF2B5EF4-FFF2-40B4-BE49-F238E27FC236}">
              <a16:creationId xmlns:a16="http://schemas.microsoft.com/office/drawing/2014/main" id="{8C74BA9C-32D7-44E6-836F-050B27C467C1}"/>
            </a:ext>
          </a:extLst>
        </xdr:cNvPr>
        <xdr:cNvSpPr txBox="1"/>
      </xdr:nvSpPr>
      <xdr:spPr>
        <a:xfrm>
          <a:off x="84710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8" name="直線コネクタ 57">
          <a:extLst>
            <a:ext uri="{FF2B5EF4-FFF2-40B4-BE49-F238E27FC236}">
              <a16:creationId xmlns:a16="http://schemas.microsoft.com/office/drawing/2014/main" id="{968515E1-8661-45B0-B154-2140218373F4}"/>
            </a:ext>
          </a:extLst>
        </xdr:cNvPr>
        <xdr:cNvCxnSpPr/>
      </xdr:nvCxnSpPr>
      <xdr:spPr>
        <a:xfrm>
          <a:off x="1270000" y="53848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textlink="">
      <xdr:nvSpPr>
        <xdr:cNvPr id="59" name="テキスト ボックス 58">
          <a:extLst>
            <a:ext uri="{FF2B5EF4-FFF2-40B4-BE49-F238E27FC236}">
              <a16:creationId xmlns:a16="http://schemas.microsoft.com/office/drawing/2014/main" id="{D4FA7213-3199-4BD8-A7D9-262FA52ED163}"/>
            </a:ext>
          </a:extLst>
        </xdr:cNvPr>
        <xdr:cNvSpPr txBox="1"/>
      </xdr:nvSpPr>
      <xdr:spPr>
        <a:xfrm>
          <a:off x="84710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0" name="直線コネクタ 59">
          <a:extLst>
            <a:ext uri="{FF2B5EF4-FFF2-40B4-BE49-F238E27FC236}">
              <a16:creationId xmlns:a16="http://schemas.microsoft.com/office/drawing/2014/main" id="{ED8EF876-8DF0-4529-81AF-49C619B1ACDC}"/>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textlink="">
      <xdr:nvSpPr>
        <xdr:cNvPr id="61" name="テキスト ボックス 60">
          <a:extLst>
            <a:ext uri="{FF2B5EF4-FFF2-40B4-BE49-F238E27FC236}">
              <a16:creationId xmlns:a16="http://schemas.microsoft.com/office/drawing/2014/main" id="{21858146-263D-4FF4-A428-B26D0A9960BF}"/>
            </a:ext>
          </a:extLst>
        </xdr:cNvPr>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textlink="">
      <xdr:nvSpPr>
        <xdr:cNvPr id="62" name="有形固定資産減価償却率グラフ枠">
          <a:extLst>
            <a:ext uri="{FF2B5EF4-FFF2-40B4-BE49-F238E27FC236}">
              <a16:creationId xmlns:a16="http://schemas.microsoft.com/office/drawing/2014/main" id="{0986C79D-DD86-4E42-9A42-1FAB318CF911}"/>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151257</xdr:rowOff>
    </xdr:from>
    <xdr:to>
      <xdr:col>23</xdr:col>
      <xdr:colOff>85090</xdr:colOff>
      <xdr:row>34</xdr:row>
      <xdr:rowOff>10287</xdr:rowOff>
    </xdr:to>
    <xdr:cxnSp macro="">
      <xdr:nvCxnSpPr>
        <xdr:cNvPr id="63" name="直線コネクタ 62">
          <a:extLst>
            <a:ext uri="{FF2B5EF4-FFF2-40B4-BE49-F238E27FC236}">
              <a16:creationId xmlns:a16="http://schemas.microsoft.com/office/drawing/2014/main" id="{6C233711-B2F2-42F9-B388-BFF1DC50577D}"/>
            </a:ext>
          </a:extLst>
        </xdr:cNvPr>
        <xdr:cNvCxnSpPr/>
      </xdr:nvCxnSpPr>
      <xdr:spPr>
        <a:xfrm flipV="1">
          <a:off x="4760595" y="5380482"/>
          <a:ext cx="1270" cy="12306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14114</xdr:rowOff>
    </xdr:from>
    <xdr:ext cx="405111" cy="259045"/>
    <xdr:sp textlink="">
      <xdr:nvSpPr>
        <xdr:cNvPr id="64" name="有形固定資産減価償却率最小値テキスト">
          <a:extLst>
            <a:ext uri="{FF2B5EF4-FFF2-40B4-BE49-F238E27FC236}">
              <a16:creationId xmlns:a16="http://schemas.microsoft.com/office/drawing/2014/main" id="{B890E63E-0435-4B22-A135-357F77EFD2C2}"/>
            </a:ext>
          </a:extLst>
        </xdr:cNvPr>
        <xdr:cNvSpPr txBox="1"/>
      </xdr:nvSpPr>
      <xdr:spPr>
        <a:xfrm>
          <a:off x="4813300" y="66149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10287</xdr:rowOff>
    </xdr:from>
    <xdr:to>
      <xdr:col>23</xdr:col>
      <xdr:colOff>174625</xdr:colOff>
      <xdr:row>34</xdr:row>
      <xdr:rowOff>10287</xdr:rowOff>
    </xdr:to>
    <xdr:cxnSp macro="">
      <xdr:nvCxnSpPr>
        <xdr:cNvPr id="65" name="直線コネクタ 64">
          <a:extLst>
            <a:ext uri="{FF2B5EF4-FFF2-40B4-BE49-F238E27FC236}">
              <a16:creationId xmlns:a16="http://schemas.microsoft.com/office/drawing/2014/main" id="{4AF508EA-4562-4D61-965E-5A87E0EB70DC}"/>
            </a:ext>
          </a:extLst>
        </xdr:cNvPr>
        <xdr:cNvCxnSpPr/>
      </xdr:nvCxnSpPr>
      <xdr:spPr>
        <a:xfrm>
          <a:off x="4673600" y="66111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97934</xdr:rowOff>
    </xdr:from>
    <xdr:ext cx="405111" cy="259045"/>
    <xdr:sp textlink="">
      <xdr:nvSpPr>
        <xdr:cNvPr id="66" name="有形固定資産減価償却率最大値テキスト">
          <a:extLst>
            <a:ext uri="{FF2B5EF4-FFF2-40B4-BE49-F238E27FC236}">
              <a16:creationId xmlns:a16="http://schemas.microsoft.com/office/drawing/2014/main" id="{F94B58EF-7666-4047-A8DC-BAA56D971183}"/>
            </a:ext>
          </a:extLst>
        </xdr:cNvPr>
        <xdr:cNvSpPr txBox="1"/>
      </xdr:nvSpPr>
      <xdr:spPr>
        <a:xfrm>
          <a:off x="4813300" y="51557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151257</xdr:rowOff>
    </xdr:from>
    <xdr:to>
      <xdr:col>23</xdr:col>
      <xdr:colOff>174625</xdr:colOff>
      <xdr:row>26</xdr:row>
      <xdr:rowOff>151257</xdr:rowOff>
    </xdr:to>
    <xdr:cxnSp macro="">
      <xdr:nvCxnSpPr>
        <xdr:cNvPr id="67" name="直線コネクタ 66">
          <a:extLst>
            <a:ext uri="{FF2B5EF4-FFF2-40B4-BE49-F238E27FC236}">
              <a16:creationId xmlns:a16="http://schemas.microsoft.com/office/drawing/2014/main" id="{50588AD5-F493-405E-89B8-4176FCE663EF}"/>
            </a:ext>
          </a:extLst>
        </xdr:cNvPr>
        <xdr:cNvCxnSpPr/>
      </xdr:nvCxnSpPr>
      <xdr:spPr>
        <a:xfrm>
          <a:off x="4673600" y="53804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27830</xdr:rowOff>
    </xdr:from>
    <xdr:ext cx="405111" cy="259045"/>
    <xdr:sp textlink="">
      <xdr:nvSpPr>
        <xdr:cNvPr id="68" name="有形固定資産減価償却率平均値テキスト">
          <a:extLst>
            <a:ext uri="{FF2B5EF4-FFF2-40B4-BE49-F238E27FC236}">
              <a16:creationId xmlns:a16="http://schemas.microsoft.com/office/drawing/2014/main" id="{726D4D0A-1B9C-4072-98EC-39269A6C9161}"/>
            </a:ext>
          </a:extLst>
        </xdr:cNvPr>
        <xdr:cNvSpPr txBox="1"/>
      </xdr:nvSpPr>
      <xdr:spPr>
        <a:xfrm>
          <a:off x="4813300" y="594285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49403</xdr:rowOff>
    </xdr:from>
    <xdr:to>
      <xdr:col>23</xdr:col>
      <xdr:colOff>136525</xdr:colOff>
      <xdr:row>30</xdr:row>
      <xdr:rowOff>151003</xdr:rowOff>
    </xdr:to>
    <xdr:sp textlink="">
      <xdr:nvSpPr>
        <xdr:cNvPr id="69" name="フローチャート: 判断 68">
          <a:extLst>
            <a:ext uri="{FF2B5EF4-FFF2-40B4-BE49-F238E27FC236}">
              <a16:creationId xmlns:a16="http://schemas.microsoft.com/office/drawing/2014/main" id="{A19D98AE-4DCF-4004-8329-1CBAE740EABA}"/>
            </a:ext>
          </a:extLst>
        </xdr:cNvPr>
        <xdr:cNvSpPr/>
      </xdr:nvSpPr>
      <xdr:spPr>
        <a:xfrm>
          <a:off x="4711700" y="5964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160401</xdr:rowOff>
    </xdr:from>
    <xdr:to>
      <xdr:col>19</xdr:col>
      <xdr:colOff>187325</xdr:colOff>
      <xdr:row>30</xdr:row>
      <xdr:rowOff>90551</xdr:rowOff>
    </xdr:to>
    <xdr:sp textlink="">
      <xdr:nvSpPr>
        <xdr:cNvPr id="70" name="フローチャート: 判断 69">
          <a:extLst>
            <a:ext uri="{FF2B5EF4-FFF2-40B4-BE49-F238E27FC236}">
              <a16:creationId xmlns:a16="http://schemas.microsoft.com/office/drawing/2014/main" id="{2BA1B55F-B944-4F6A-ABB5-1AAF10FB5F85}"/>
            </a:ext>
          </a:extLst>
        </xdr:cNvPr>
        <xdr:cNvSpPr/>
      </xdr:nvSpPr>
      <xdr:spPr>
        <a:xfrm>
          <a:off x="4000500" y="5903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117221</xdr:rowOff>
    </xdr:from>
    <xdr:to>
      <xdr:col>15</xdr:col>
      <xdr:colOff>187325</xdr:colOff>
      <xdr:row>30</xdr:row>
      <xdr:rowOff>47371</xdr:rowOff>
    </xdr:to>
    <xdr:sp textlink="">
      <xdr:nvSpPr>
        <xdr:cNvPr id="71" name="フローチャート: 判断 70">
          <a:extLst>
            <a:ext uri="{FF2B5EF4-FFF2-40B4-BE49-F238E27FC236}">
              <a16:creationId xmlns:a16="http://schemas.microsoft.com/office/drawing/2014/main" id="{26E012BF-D9BB-4855-A4DB-C8A86BF02624}"/>
            </a:ext>
          </a:extLst>
        </xdr:cNvPr>
        <xdr:cNvSpPr/>
      </xdr:nvSpPr>
      <xdr:spPr>
        <a:xfrm>
          <a:off x="3238500" y="5860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29</xdr:row>
      <xdr:rowOff>65405</xdr:rowOff>
    </xdr:from>
    <xdr:to>
      <xdr:col>11</xdr:col>
      <xdr:colOff>187325</xdr:colOff>
      <xdr:row>29</xdr:row>
      <xdr:rowOff>167005</xdr:rowOff>
    </xdr:to>
    <xdr:sp textlink="">
      <xdr:nvSpPr>
        <xdr:cNvPr id="72" name="フローチャート: 判断 71">
          <a:extLst>
            <a:ext uri="{FF2B5EF4-FFF2-40B4-BE49-F238E27FC236}">
              <a16:creationId xmlns:a16="http://schemas.microsoft.com/office/drawing/2014/main" id="{21A51182-66D4-4CDF-839D-348C5C51DB46}"/>
            </a:ext>
          </a:extLst>
        </xdr:cNvPr>
        <xdr:cNvSpPr/>
      </xdr:nvSpPr>
      <xdr:spPr>
        <a:xfrm>
          <a:off x="2476500" y="580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61087</xdr:rowOff>
    </xdr:from>
    <xdr:to>
      <xdr:col>7</xdr:col>
      <xdr:colOff>187325</xdr:colOff>
      <xdr:row>29</xdr:row>
      <xdr:rowOff>162687</xdr:rowOff>
    </xdr:to>
    <xdr:sp textlink="">
      <xdr:nvSpPr>
        <xdr:cNvPr id="73" name="フローチャート: 判断 72">
          <a:extLst>
            <a:ext uri="{FF2B5EF4-FFF2-40B4-BE49-F238E27FC236}">
              <a16:creationId xmlns:a16="http://schemas.microsoft.com/office/drawing/2014/main" id="{9BD182FD-DAED-4BE1-AE88-23E1FBBEE17F}"/>
            </a:ext>
          </a:extLst>
        </xdr:cNvPr>
        <xdr:cNvSpPr/>
      </xdr:nvSpPr>
      <xdr:spPr>
        <a:xfrm>
          <a:off x="1714500" y="5804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textlink="">
      <xdr:nvSpPr>
        <xdr:cNvPr id="74" name="テキスト ボックス 73">
          <a:extLst>
            <a:ext uri="{FF2B5EF4-FFF2-40B4-BE49-F238E27FC236}">
              <a16:creationId xmlns:a16="http://schemas.microsoft.com/office/drawing/2014/main" id="{0D59A518-17BF-4E85-88D7-51DAF633E1E4}"/>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textlink="">
      <xdr:nvSpPr>
        <xdr:cNvPr id="75" name="テキスト ボックス 74">
          <a:extLst>
            <a:ext uri="{FF2B5EF4-FFF2-40B4-BE49-F238E27FC236}">
              <a16:creationId xmlns:a16="http://schemas.microsoft.com/office/drawing/2014/main" id="{0B6E8A3D-D536-43B4-9470-6621B2C2E57D}"/>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textlink="">
      <xdr:nvSpPr>
        <xdr:cNvPr id="76" name="テキスト ボックス 75">
          <a:extLst>
            <a:ext uri="{FF2B5EF4-FFF2-40B4-BE49-F238E27FC236}">
              <a16:creationId xmlns:a16="http://schemas.microsoft.com/office/drawing/2014/main" id="{AC6D105C-DC7C-4518-8707-02CBCB480B12}"/>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textlink="">
      <xdr:nvSpPr>
        <xdr:cNvPr id="77" name="テキスト ボックス 76">
          <a:extLst>
            <a:ext uri="{FF2B5EF4-FFF2-40B4-BE49-F238E27FC236}">
              <a16:creationId xmlns:a16="http://schemas.microsoft.com/office/drawing/2014/main" id="{27A0D8A1-6221-4FCE-A705-22F061D36E63}"/>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textlink="">
      <xdr:nvSpPr>
        <xdr:cNvPr id="78" name="テキスト ボックス 77">
          <a:extLst>
            <a:ext uri="{FF2B5EF4-FFF2-40B4-BE49-F238E27FC236}">
              <a16:creationId xmlns:a16="http://schemas.microsoft.com/office/drawing/2014/main" id="{7261D5A4-1266-431F-B2FD-F2981356D44E}"/>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31</xdr:row>
      <xdr:rowOff>29083</xdr:rowOff>
    </xdr:from>
    <xdr:to>
      <xdr:col>19</xdr:col>
      <xdr:colOff>187325</xdr:colOff>
      <xdr:row>31</xdr:row>
      <xdr:rowOff>130683</xdr:rowOff>
    </xdr:to>
    <xdr:sp textlink="">
      <xdr:nvSpPr>
        <xdr:cNvPr id="79" name="楕円 78">
          <a:extLst>
            <a:ext uri="{FF2B5EF4-FFF2-40B4-BE49-F238E27FC236}">
              <a16:creationId xmlns:a16="http://schemas.microsoft.com/office/drawing/2014/main" id="{6DC6B56D-A648-403F-B51B-F2877EA705C3}"/>
            </a:ext>
          </a:extLst>
        </xdr:cNvPr>
        <xdr:cNvSpPr/>
      </xdr:nvSpPr>
      <xdr:spPr>
        <a:xfrm>
          <a:off x="4000500" y="61155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135763</xdr:rowOff>
    </xdr:from>
    <xdr:to>
      <xdr:col>15</xdr:col>
      <xdr:colOff>187325</xdr:colOff>
      <xdr:row>31</xdr:row>
      <xdr:rowOff>65913</xdr:rowOff>
    </xdr:to>
    <xdr:sp textlink="">
      <xdr:nvSpPr>
        <xdr:cNvPr id="80" name="楕円 79">
          <a:extLst>
            <a:ext uri="{FF2B5EF4-FFF2-40B4-BE49-F238E27FC236}">
              <a16:creationId xmlns:a16="http://schemas.microsoft.com/office/drawing/2014/main" id="{5684EFF3-9E3B-4FD7-AC54-7D208A18A597}"/>
            </a:ext>
          </a:extLst>
        </xdr:cNvPr>
        <xdr:cNvSpPr/>
      </xdr:nvSpPr>
      <xdr:spPr>
        <a:xfrm>
          <a:off x="3238500" y="60507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31</xdr:row>
      <xdr:rowOff>15113</xdr:rowOff>
    </xdr:from>
    <xdr:to>
      <xdr:col>19</xdr:col>
      <xdr:colOff>136525</xdr:colOff>
      <xdr:row>31</xdr:row>
      <xdr:rowOff>79883</xdr:rowOff>
    </xdr:to>
    <xdr:cxnSp macro="">
      <xdr:nvCxnSpPr>
        <xdr:cNvPr id="81" name="直線コネクタ 80">
          <a:extLst>
            <a:ext uri="{FF2B5EF4-FFF2-40B4-BE49-F238E27FC236}">
              <a16:creationId xmlns:a16="http://schemas.microsoft.com/office/drawing/2014/main" id="{D5324020-C1F5-4414-9281-A66F11A527F6}"/>
            </a:ext>
          </a:extLst>
        </xdr:cNvPr>
        <xdr:cNvCxnSpPr/>
      </xdr:nvCxnSpPr>
      <xdr:spPr>
        <a:xfrm>
          <a:off x="3289300" y="6101588"/>
          <a:ext cx="762000" cy="64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30</xdr:row>
      <xdr:rowOff>131445</xdr:rowOff>
    </xdr:from>
    <xdr:to>
      <xdr:col>11</xdr:col>
      <xdr:colOff>187325</xdr:colOff>
      <xdr:row>31</xdr:row>
      <xdr:rowOff>61595</xdr:rowOff>
    </xdr:to>
    <xdr:sp textlink="">
      <xdr:nvSpPr>
        <xdr:cNvPr id="82" name="楕円 81">
          <a:extLst>
            <a:ext uri="{FF2B5EF4-FFF2-40B4-BE49-F238E27FC236}">
              <a16:creationId xmlns:a16="http://schemas.microsoft.com/office/drawing/2014/main" id="{E391EF1E-F7B7-4E90-B7E3-F8F93B695315}"/>
            </a:ext>
          </a:extLst>
        </xdr:cNvPr>
        <xdr:cNvSpPr/>
      </xdr:nvSpPr>
      <xdr:spPr>
        <a:xfrm>
          <a:off x="2476500" y="6046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10795</xdr:rowOff>
    </xdr:from>
    <xdr:to>
      <xdr:col>15</xdr:col>
      <xdr:colOff>136525</xdr:colOff>
      <xdr:row>31</xdr:row>
      <xdr:rowOff>15113</xdr:rowOff>
    </xdr:to>
    <xdr:cxnSp macro="">
      <xdr:nvCxnSpPr>
        <xdr:cNvPr id="83" name="直線コネクタ 82">
          <a:extLst>
            <a:ext uri="{FF2B5EF4-FFF2-40B4-BE49-F238E27FC236}">
              <a16:creationId xmlns:a16="http://schemas.microsoft.com/office/drawing/2014/main" id="{055CDDCB-0FE2-4C7C-922A-019EAFDEB769}"/>
            </a:ext>
          </a:extLst>
        </xdr:cNvPr>
        <xdr:cNvCxnSpPr/>
      </xdr:nvCxnSpPr>
      <xdr:spPr>
        <a:xfrm>
          <a:off x="2527300" y="6097270"/>
          <a:ext cx="762000" cy="43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30</xdr:row>
      <xdr:rowOff>19177</xdr:rowOff>
    </xdr:from>
    <xdr:to>
      <xdr:col>7</xdr:col>
      <xdr:colOff>187325</xdr:colOff>
      <xdr:row>30</xdr:row>
      <xdr:rowOff>120777</xdr:rowOff>
    </xdr:to>
    <xdr:sp textlink="">
      <xdr:nvSpPr>
        <xdr:cNvPr id="84" name="楕円 83">
          <a:extLst>
            <a:ext uri="{FF2B5EF4-FFF2-40B4-BE49-F238E27FC236}">
              <a16:creationId xmlns:a16="http://schemas.microsoft.com/office/drawing/2014/main" id="{F3D77C71-F2B7-4D4D-AA8B-560B9EC43CAA}"/>
            </a:ext>
          </a:extLst>
        </xdr:cNvPr>
        <xdr:cNvSpPr/>
      </xdr:nvSpPr>
      <xdr:spPr>
        <a:xfrm>
          <a:off x="1714500" y="5934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30</xdr:row>
      <xdr:rowOff>69977</xdr:rowOff>
    </xdr:from>
    <xdr:to>
      <xdr:col>11</xdr:col>
      <xdr:colOff>136525</xdr:colOff>
      <xdr:row>31</xdr:row>
      <xdr:rowOff>10795</xdr:rowOff>
    </xdr:to>
    <xdr:cxnSp macro="">
      <xdr:nvCxnSpPr>
        <xdr:cNvPr id="85" name="直線コネクタ 84">
          <a:extLst>
            <a:ext uri="{FF2B5EF4-FFF2-40B4-BE49-F238E27FC236}">
              <a16:creationId xmlns:a16="http://schemas.microsoft.com/office/drawing/2014/main" id="{132E1CB8-B3CE-4938-BCBA-F5E047C1CFFF}"/>
            </a:ext>
          </a:extLst>
        </xdr:cNvPr>
        <xdr:cNvCxnSpPr/>
      </xdr:nvCxnSpPr>
      <xdr:spPr>
        <a:xfrm>
          <a:off x="1765300" y="5985002"/>
          <a:ext cx="762000" cy="1122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28</xdr:row>
      <xdr:rowOff>107078</xdr:rowOff>
    </xdr:from>
    <xdr:ext cx="405111" cy="259045"/>
    <xdr:sp textlink="">
      <xdr:nvSpPr>
        <xdr:cNvPr id="86" name="n_1aveValue有形固定資産減価償却率">
          <a:extLst>
            <a:ext uri="{FF2B5EF4-FFF2-40B4-BE49-F238E27FC236}">
              <a16:creationId xmlns:a16="http://schemas.microsoft.com/office/drawing/2014/main" id="{DE0CA26B-5782-4DAE-914A-AB8DFF57887B}"/>
            </a:ext>
          </a:extLst>
        </xdr:cNvPr>
        <xdr:cNvSpPr txBox="1"/>
      </xdr:nvSpPr>
      <xdr:spPr>
        <a:xfrm>
          <a:off x="3836044" y="56792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63898</xdr:rowOff>
    </xdr:from>
    <xdr:ext cx="405111" cy="259045"/>
    <xdr:sp textlink="">
      <xdr:nvSpPr>
        <xdr:cNvPr id="87" name="n_2aveValue有形固定資産減価償却率">
          <a:extLst>
            <a:ext uri="{FF2B5EF4-FFF2-40B4-BE49-F238E27FC236}">
              <a16:creationId xmlns:a16="http://schemas.microsoft.com/office/drawing/2014/main" id="{FFB1E722-B595-4CB8-89EF-8FB2E503CA26}"/>
            </a:ext>
          </a:extLst>
        </xdr:cNvPr>
        <xdr:cNvSpPr txBox="1"/>
      </xdr:nvSpPr>
      <xdr:spPr>
        <a:xfrm>
          <a:off x="3086744" y="56360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12082</xdr:rowOff>
    </xdr:from>
    <xdr:ext cx="405111" cy="259045"/>
    <xdr:sp textlink="">
      <xdr:nvSpPr>
        <xdr:cNvPr id="88" name="n_3aveValue有形固定資産減価償却率">
          <a:extLst>
            <a:ext uri="{FF2B5EF4-FFF2-40B4-BE49-F238E27FC236}">
              <a16:creationId xmlns:a16="http://schemas.microsoft.com/office/drawing/2014/main" id="{BB6FFA6E-DB69-4CFE-9B1D-1C423B48DCA1}"/>
            </a:ext>
          </a:extLst>
        </xdr:cNvPr>
        <xdr:cNvSpPr txBox="1"/>
      </xdr:nvSpPr>
      <xdr:spPr>
        <a:xfrm>
          <a:off x="2324744" y="5584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7764</xdr:rowOff>
    </xdr:from>
    <xdr:ext cx="405111" cy="259045"/>
    <xdr:sp textlink="">
      <xdr:nvSpPr>
        <xdr:cNvPr id="89" name="n_4aveValue有形固定資産減価償却率">
          <a:extLst>
            <a:ext uri="{FF2B5EF4-FFF2-40B4-BE49-F238E27FC236}">
              <a16:creationId xmlns:a16="http://schemas.microsoft.com/office/drawing/2014/main" id="{A2A221BF-6993-4089-BED6-4F5745FBF17B}"/>
            </a:ext>
          </a:extLst>
        </xdr:cNvPr>
        <xdr:cNvSpPr txBox="1"/>
      </xdr:nvSpPr>
      <xdr:spPr>
        <a:xfrm>
          <a:off x="1562744" y="55798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31</xdr:row>
      <xdr:rowOff>121810</xdr:rowOff>
    </xdr:from>
    <xdr:ext cx="405111" cy="259045"/>
    <xdr:sp textlink="">
      <xdr:nvSpPr>
        <xdr:cNvPr id="90" name="n_1mainValue有形固定資産減価償却率">
          <a:extLst>
            <a:ext uri="{FF2B5EF4-FFF2-40B4-BE49-F238E27FC236}">
              <a16:creationId xmlns:a16="http://schemas.microsoft.com/office/drawing/2014/main" id="{1C9F2C4F-81C3-4D65-9866-7E92D56A2653}"/>
            </a:ext>
          </a:extLst>
        </xdr:cNvPr>
        <xdr:cNvSpPr txBox="1"/>
      </xdr:nvSpPr>
      <xdr:spPr>
        <a:xfrm>
          <a:off x="3836044" y="62082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57040</xdr:rowOff>
    </xdr:from>
    <xdr:ext cx="405111" cy="259045"/>
    <xdr:sp textlink="">
      <xdr:nvSpPr>
        <xdr:cNvPr id="91" name="n_2mainValue有形固定資産減価償却率">
          <a:extLst>
            <a:ext uri="{FF2B5EF4-FFF2-40B4-BE49-F238E27FC236}">
              <a16:creationId xmlns:a16="http://schemas.microsoft.com/office/drawing/2014/main" id="{09204B43-DF1F-4A59-9E90-A7E810B20FCB}"/>
            </a:ext>
          </a:extLst>
        </xdr:cNvPr>
        <xdr:cNvSpPr txBox="1"/>
      </xdr:nvSpPr>
      <xdr:spPr>
        <a:xfrm>
          <a:off x="3086744" y="61435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31</xdr:row>
      <xdr:rowOff>52722</xdr:rowOff>
    </xdr:from>
    <xdr:ext cx="405111" cy="259045"/>
    <xdr:sp textlink="">
      <xdr:nvSpPr>
        <xdr:cNvPr id="92" name="n_3mainValue有形固定資産減価償却率">
          <a:extLst>
            <a:ext uri="{FF2B5EF4-FFF2-40B4-BE49-F238E27FC236}">
              <a16:creationId xmlns:a16="http://schemas.microsoft.com/office/drawing/2014/main" id="{808548E5-5E92-494D-9427-18517AEF8AF3}"/>
            </a:ext>
          </a:extLst>
        </xdr:cNvPr>
        <xdr:cNvSpPr txBox="1"/>
      </xdr:nvSpPr>
      <xdr:spPr>
        <a:xfrm>
          <a:off x="2324744" y="61391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111904</xdr:rowOff>
    </xdr:from>
    <xdr:ext cx="405111" cy="259045"/>
    <xdr:sp textlink="">
      <xdr:nvSpPr>
        <xdr:cNvPr id="93" name="n_4mainValue有形固定資産減価償却率">
          <a:extLst>
            <a:ext uri="{FF2B5EF4-FFF2-40B4-BE49-F238E27FC236}">
              <a16:creationId xmlns:a16="http://schemas.microsoft.com/office/drawing/2014/main" id="{8E22D7E8-D837-458E-A037-8023441396EE}"/>
            </a:ext>
          </a:extLst>
        </xdr:cNvPr>
        <xdr:cNvSpPr txBox="1"/>
      </xdr:nvSpPr>
      <xdr:spPr>
        <a:xfrm>
          <a:off x="1562744" y="60269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textlink="">
      <xdr:nvSpPr>
        <xdr:cNvPr id="94" name="正方形/長方形 93">
          <a:extLst>
            <a:ext uri="{FF2B5EF4-FFF2-40B4-BE49-F238E27FC236}">
              <a16:creationId xmlns:a16="http://schemas.microsoft.com/office/drawing/2014/main" id="{449C28B4-C2D7-473D-9D4F-BD980E4EBEAB}"/>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textlink="">
      <xdr:nvSpPr>
        <xdr:cNvPr id="95" name="正方形/長方形 94">
          <a:extLst>
            <a:ext uri="{FF2B5EF4-FFF2-40B4-BE49-F238E27FC236}">
              <a16:creationId xmlns:a16="http://schemas.microsoft.com/office/drawing/2014/main" id="{1AC0FF2B-E83E-4099-9223-A98F8C35B805}"/>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128619</xdr:colOff>
      <xdr:row>22</xdr:row>
      <xdr:rowOff>64546</xdr:rowOff>
    </xdr:from>
    <xdr:to>
      <xdr:col>76</xdr:col>
      <xdr:colOff>42831</xdr:colOff>
      <xdr:row>24</xdr:row>
      <xdr:rowOff>30705</xdr:rowOff>
    </xdr:to>
    <xdr:sp textlink="">
      <xdr:nvSpPr>
        <xdr:cNvPr id="96" name="正方形/長方形 95">
          <a:extLst>
            <a:ext uri="{FF2B5EF4-FFF2-40B4-BE49-F238E27FC236}">
              <a16:creationId xmlns:a16="http://schemas.microsoft.com/office/drawing/2014/main" id="{8AE0CEBA-71DF-415E-A587-93C38D571CF7}"/>
            </a:ext>
          </a:extLst>
        </xdr:cNvPr>
        <xdr:cNvSpPr/>
      </xdr:nvSpPr>
      <xdr:spPr>
        <a:xfrm>
          <a:off x="13758894" y="4607971"/>
          <a:ext cx="1057212"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[ 1,025.7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textlink="">
      <xdr:nvSpPr>
        <xdr:cNvPr id="97" name="正方形/長方形 96">
          <a:extLst>
            <a:ext uri="{FF2B5EF4-FFF2-40B4-BE49-F238E27FC236}">
              <a16:creationId xmlns:a16="http://schemas.microsoft.com/office/drawing/2014/main" id="{AD710F4D-1074-41D3-A10E-A10106644A8F}"/>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textlink="">
      <xdr:nvSpPr>
        <xdr:cNvPr id="98" name="正方形/長方形 97">
          <a:extLst>
            <a:ext uri="{FF2B5EF4-FFF2-40B4-BE49-F238E27FC236}">
              <a16:creationId xmlns:a16="http://schemas.microsoft.com/office/drawing/2014/main" id="{B9BA5B86-204C-4FA5-8D0E-BDD66474E77E}"/>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textlink="">
      <xdr:nvSpPr>
        <xdr:cNvPr id="99" name="正方形/長方形 98">
          <a:extLst>
            <a:ext uri="{FF2B5EF4-FFF2-40B4-BE49-F238E27FC236}">
              <a16:creationId xmlns:a16="http://schemas.microsoft.com/office/drawing/2014/main" id="{E0131C10-70F2-4FBC-8513-7E356C1158E9}"/>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textlink="">
      <xdr:nvSpPr>
        <xdr:cNvPr id="100" name="正方形/長方形 99">
          <a:extLst>
            <a:ext uri="{FF2B5EF4-FFF2-40B4-BE49-F238E27FC236}">
              <a16:creationId xmlns:a16="http://schemas.microsoft.com/office/drawing/2014/main" id="{75B27771-EE87-481A-8C05-27F831D86D11}"/>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textlink="">
      <xdr:nvSpPr>
        <xdr:cNvPr id="101" name="正方形/長方形 100">
          <a:extLst>
            <a:ext uri="{FF2B5EF4-FFF2-40B4-BE49-F238E27FC236}">
              <a16:creationId xmlns:a16="http://schemas.microsoft.com/office/drawing/2014/main" id="{3AB98E34-D201-4515-B191-44CBBCA9ACD4}"/>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textlink="">
      <xdr:nvSpPr>
        <xdr:cNvPr id="102" name="正方形/長方形 101">
          <a:extLst>
            <a:ext uri="{FF2B5EF4-FFF2-40B4-BE49-F238E27FC236}">
              <a16:creationId xmlns:a16="http://schemas.microsoft.com/office/drawing/2014/main" id="{86BBCA95-13A3-4E41-A909-4CB2F34CD616}"/>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textlink="">
      <xdr:nvSpPr>
        <xdr:cNvPr id="103" name="正方形/長方形 102">
          <a:extLst>
            <a:ext uri="{FF2B5EF4-FFF2-40B4-BE49-F238E27FC236}">
              <a16:creationId xmlns:a16="http://schemas.microsoft.com/office/drawing/2014/main" id="{42916E0E-25F0-4D8A-944F-F44415A02763}"/>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textlink="">
      <xdr:nvSpPr>
        <xdr:cNvPr id="104" name="正方形/長方形 103">
          <a:extLst>
            <a:ext uri="{FF2B5EF4-FFF2-40B4-BE49-F238E27FC236}">
              <a16:creationId xmlns:a16="http://schemas.microsoft.com/office/drawing/2014/main" id="{975AE556-E6F0-4FD3-9C44-8208E8D35A89}"/>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textlink="">
      <xdr:nvSpPr>
        <xdr:cNvPr id="105" name="正方形/長方形 104">
          <a:extLst>
            <a:ext uri="{FF2B5EF4-FFF2-40B4-BE49-F238E27FC236}">
              <a16:creationId xmlns:a16="http://schemas.microsoft.com/office/drawing/2014/main" id="{27850E12-A901-4652-B84A-F118A6E2EC1A}"/>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textlink="" fLocksText="0">
      <xdr:nvSpPr>
        <xdr:cNvPr id="106" name="テキスト ボックス 105">
          <a:extLst>
            <a:ext uri="{FF2B5EF4-FFF2-40B4-BE49-F238E27FC236}">
              <a16:creationId xmlns:a16="http://schemas.microsoft.com/office/drawing/2014/main" id="{E62E1297-058C-4FDF-A05D-8A6063D5015C}"/>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全国平均と比較し、非常に高い数字になっている。これは、本市の財政運営が起債に依存していることを示している。</a:t>
          </a:r>
          <a:endParaRPr lang="ja-JP" altLang="ja-JP">
            <a:effectLst/>
          </a:endParaRPr>
        </a:p>
        <a:p>
          <a:r>
            <a:rPr kumimoji="1" lang="ja-JP" altLang="ja-JP" sz="1100">
              <a:solidFill>
                <a:schemeClr val="dk1"/>
              </a:solidFill>
              <a:effectLst/>
              <a:latin typeface="+mn-lt"/>
              <a:ea typeface="+mn-ea"/>
              <a:cs typeface="+mn-cs"/>
            </a:rPr>
            <a:t>　今後は、新規に発行する地方債の抑制に努めていく必要がある。</a:t>
          </a:r>
          <a:endParaRPr lang="ja-JP" altLang="ja-JP">
            <a:effectLst/>
          </a:endParaRPr>
        </a:p>
      </xdr:txBody>
    </xdr:sp>
    <xdr:clientData/>
  </xdr:twoCellAnchor>
  <xdr:oneCellAnchor>
    <xdr:from>
      <xdr:col>57</xdr:col>
      <xdr:colOff>111125</xdr:colOff>
      <xdr:row>23</xdr:row>
      <xdr:rowOff>47625</xdr:rowOff>
    </xdr:from>
    <xdr:ext cx="349839" cy="225703"/>
    <xdr:sp textlink="">
      <xdr:nvSpPr>
        <xdr:cNvPr id="107" name="テキスト ボックス 106">
          <a:extLst>
            <a:ext uri="{FF2B5EF4-FFF2-40B4-BE49-F238E27FC236}">
              <a16:creationId xmlns:a16="http://schemas.microsoft.com/office/drawing/2014/main" id="{64D9B94E-E35E-4FB7-8982-7733FE232BAD}"/>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08" name="直線コネクタ 107">
          <a:extLst>
            <a:ext uri="{FF2B5EF4-FFF2-40B4-BE49-F238E27FC236}">
              <a16:creationId xmlns:a16="http://schemas.microsoft.com/office/drawing/2014/main" id="{11421372-F03D-462C-9067-7C01B93C8CAE}"/>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textlink="">
      <xdr:nvSpPr>
        <xdr:cNvPr id="109" name="テキスト ボックス 108">
          <a:extLst>
            <a:ext uri="{FF2B5EF4-FFF2-40B4-BE49-F238E27FC236}">
              <a16:creationId xmlns:a16="http://schemas.microsoft.com/office/drawing/2014/main" id="{60F25F62-6540-4A44-BC58-39A84C433DDB}"/>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35</xdr:row>
      <xdr:rowOff>31297</xdr:rowOff>
    </xdr:from>
    <xdr:to>
      <xdr:col>80</xdr:col>
      <xdr:colOff>9525</xdr:colOff>
      <xdr:row>35</xdr:row>
      <xdr:rowOff>31297</xdr:rowOff>
    </xdr:to>
    <xdr:cxnSp macro="">
      <xdr:nvCxnSpPr>
        <xdr:cNvPr id="110" name="直線コネクタ 109">
          <a:extLst>
            <a:ext uri="{FF2B5EF4-FFF2-40B4-BE49-F238E27FC236}">
              <a16:creationId xmlns:a16="http://schemas.microsoft.com/office/drawing/2014/main" id="{8E960B97-0485-4FEF-A5E9-08301B583A7D}"/>
            </a:ext>
          </a:extLst>
        </xdr:cNvPr>
        <xdr:cNvCxnSpPr/>
      </xdr:nvCxnSpPr>
      <xdr:spPr>
        <a:xfrm>
          <a:off x="11303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108946</xdr:rowOff>
    </xdr:from>
    <xdr:ext cx="482824" cy="225703"/>
    <xdr:sp textlink="">
      <xdr:nvSpPr>
        <xdr:cNvPr id="111" name="テキスト ボックス 110">
          <a:extLst>
            <a:ext uri="{FF2B5EF4-FFF2-40B4-BE49-F238E27FC236}">
              <a16:creationId xmlns:a16="http://schemas.microsoft.com/office/drawing/2014/main" id="{BBA475C4-C150-4418-AA4B-C10FD89BE702}"/>
            </a:ext>
          </a:extLst>
        </xdr:cNvPr>
        <xdr:cNvSpPr txBox="1"/>
      </xdr:nvSpPr>
      <xdr:spPr>
        <a:xfrm>
          <a:off x="10756676" y="6709771"/>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33</xdr:row>
      <xdr:rowOff>65768</xdr:rowOff>
    </xdr:from>
    <xdr:to>
      <xdr:col>80</xdr:col>
      <xdr:colOff>9525</xdr:colOff>
      <xdr:row>33</xdr:row>
      <xdr:rowOff>65768</xdr:rowOff>
    </xdr:to>
    <xdr:cxnSp macro="">
      <xdr:nvCxnSpPr>
        <xdr:cNvPr id="112" name="直線コネクタ 111">
          <a:extLst>
            <a:ext uri="{FF2B5EF4-FFF2-40B4-BE49-F238E27FC236}">
              <a16:creationId xmlns:a16="http://schemas.microsoft.com/office/drawing/2014/main" id="{E5FCC0C6-AE9E-422F-BF65-6D9C44D312EE}"/>
            </a:ext>
          </a:extLst>
        </xdr:cNvPr>
        <xdr:cNvCxnSpPr/>
      </xdr:nvCxnSpPr>
      <xdr:spPr>
        <a:xfrm>
          <a:off x="11303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32</xdr:row>
      <xdr:rowOff>143417</xdr:rowOff>
    </xdr:from>
    <xdr:ext cx="482824" cy="225703"/>
    <xdr:sp textlink="">
      <xdr:nvSpPr>
        <xdr:cNvPr id="113" name="テキスト ボックス 112">
          <a:extLst>
            <a:ext uri="{FF2B5EF4-FFF2-40B4-BE49-F238E27FC236}">
              <a16:creationId xmlns:a16="http://schemas.microsoft.com/office/drawing/2014/main" id="{BDAE7092-905E-4A4E-9C6D-4CFFDF0706F1}"/>
            </a:ext>
          </a:extLst>
        </xdr:cNvPr>
        <xdr:cNvSpPr txBox="1"/>
      </xdr:nvSpPr>
      <xdr:spPr>
        <a:xfrm>
          <a:off x="10756676" y="6401342"/>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100239</xdr:rowOff>
    </xdr:from>
    <xdr:to>
      <xdr:col>80</xdr:col>
      <xdr:colOff>9525</xdr:colOff>
      <xdr:row>31</xdr:row>
      <xdr:rowOff>100239</xdr:rowOff>
    </xdr:to>
    <xdr:cxnSp macro="">
      <xdr:nvCxnSpPr>
        <xdr:cNvPr id="114" name="直線コネクタ 113">
          <a:extLst>
            <a:ext uri="{FF2B5EF4-FFF2-40B4-BE49-F238E27FC236}">
              <a16:creationId xmlns:a16="http://schemas.microsoft.com/office/drawing/2014/main" id="{47AEF4D6-90E1-40BB-BBA0-EBAC09AF1DE6}"/>
            </a:ext>
          </a:extLst>
        </xdr:cNvPr>
        <xdr:cNvCxnSpPr/>
      </xdr:nvCxnSpPr>
      <xdr:spPr>
        <a:xfrm>
          <a:off x="11303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31</xdr:row>
      <xdr:rowOff>6438</xdr:rowOff>
    </xdr:from>
    <xdr:ext cx="410689" cy="225703"/>
    <xdr:sp textlink="">
      <xdr:nvSpPr>
        <xdr:cNvPr id="115" name="テキスト ボックス 114">
          <a:extLst>
            <a:ext uri="{FF2B5EF4-FFF2-40B4-BE49-F238E27FC236}">
              <a16:creationId xmlns:a16="http://schemas.microsoft.com/office/drawing/2014/main" id="{8056F718-F4B8-4F16-A52A-E1C28487B957}"/>
            </a:ext>
          </a:extLst>
        </xdr:cNvPr>
        <xdr:cNvSpPr txBox="1"/>
      </xdr:nvSpPr>
      <xdr:spPr>
        <a:xfrm>
          <a:off x="10828811" y="6092913"/>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134711</xdr:rowOff>
    </xdr:from>
    <xdr:to>
      <xdr:col>80</xdr:col>
      <xdr:colOff>9525</xdr:colOff>
      <xdr:row>29</xdr:row>
      <xdr:rowOff>134711</xdr:rowOff>
    </xdr:to>
    <xdr:cxnSp macro="">
      <xdr:nvCxnSpPr>
        <xdr:cNvPr id="116" name="直線コネクタ 115">
          <a:extLst>
            <a:ext uri="{FF2B5EF4-FFF2-40B4-BE49-F238E27FC236}">
              <a16:creationId xmlns:a16="http://schemas.microsoft.com/office/drawing/2014/main" id="{7B49B710-772D-427D-A82B-132B2B06A7C3}"/>
            </a:ext>
          </a:extLst>
        </xdr:cNvPr>
        <xdr:cNvCxnSpPr/>
      </xdr:nvCxnSpPr>
      <xdr:spPr>
        <a:xfrm>
          <a:off x="11303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29</xdr:row>
      <xdr:rowOff>40910</xdr:rowOff>
    </xdr:from>
    <xdr:ext cx="410689" cy="225703"/>
    <xdr:sp textlink="">
      <xdr:nvSpPr>
        <xdr:cNvPr id="117" name="テキスト ボックス 116">
          <a:extLst>
            <a:ext uri="{FF2B5EF4-FFF2-40B4-BE49-F238E27FC236}">
              <a16:creationId xmlns:a16="http://schemas.microsoft.com/office/drawing/2014/main" id="{C69DD438-67DD-43E3-9F12-7CD41A1876D1}"/>
            </a:ext>
          </a:extLst>
        </xdr:cNvPr>
        <xdr:cNvSpPr txBox="1"/>
      </xdr:nvSpPr>
      <xdr:spPr>
        <a:xfrm>
          <a:off x="10828811" y="5784485"/>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27</xdr:row>
      <xdr:rowOff>169182</xdr:rowOff>
    </xdr:from>
    <xdr:to>
      <xdr:col>80</xdr:col>
      <xdr:colOff>9525</xdr:colOff>
      <xdr:row>27</xdr:row>
      <xdr:rowOff>169182</xdr:rowOff>
    </xdr:to>
    <xdr:cxnSp macro="">
      <xdr:nvCxnSpPr>
        <xdr:cNvPr id="118" name="直線コネクタ 117">
          <a:extLst>
            <a:ext uri="{FF2B5EF4-FFF2-40B4-BE49-F238E27FC236}">
              <a16:creationId xmlns:a16="http://schemas.microsoft.com/office/drawing/2014/main" id="{C94EB988-CA53-4A41-810B-A32B3ACA1DF2}"/>
            </a:ext>
          </a:extLst>
        </xdr:cNvPr>
        <xdr:cNvCxnSpPr/>
      </xdr:nvCxnSpPr>
      <xdr:spPr>
        <a:xfrm>
          <a:off x="11303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27</xdr:row>
      <xdr:rowOff>75381</xdr:rowOff>
    </xdr:from>
    <xdr:ext cx="410689" cy="225703"/>
    <xdr:sp textlink="">
      <xdr:nvSpPr>
        <xdr:cNvPr id="119" name="テキスト ボックス 118">
          <a:extLst>
            <a:ext uri="{FF2B5EF4-FFF2-40B4-BE49-F238E27FC236}">
              <a16:creationId xmlns:a16="http://schemas.microsoft.com/office/drawing/2014/main" id="{ABE02E77-14B9-48A7-B652-A82BD3E010BE}"/>
            </a:ext>
          </a:extLst>
        </xdr:cNvPr>
        <xdr:cNvSpPr txBox="1"/>
      </xdr:nvSpPr>
      <xdr:spPr>
        <a:xfrm>
          <a:off x="10828811" y="547605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32203</xdr:rowOff>
    </xdr:from>
    <xdr:to>
      <xdr:col>80</xdr:col>
      <xdr:colOff>9525</xdr:colOff>
      <xdr:row>26</xdr:row>
      <xdr:rowOff>32203</xdr:rowOff>
    </xdr:to>
    <xdr:cxnSp macro="">
      <xdr:nvCxnSpPr>
        <xdr:cNvPr id="120" name="直線コネクタ 119">
          <a:extLst>
            <a:ext uri="{FF2B5EF4-FFF2-40B4-BE49-F238E27FC236}">
              <a16:creationId xmlns:a16="http://schemas.microsoft.com/office/drawing/2014/main" id="{0135FE7A-B548-402A-8E23-85672F87E16A}"/>
            </a:ext>
          </a:extLst>
        </xdr:cNvPr>
        <xdr:cNvCxnSpPr/>
      </xdr:nvCxnSpPr>
      <xdr:spPr>
        <a:xfrm>
          <a:off x="11303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109852</xdr:rowOff>
    </xdr:from>
    <xdr:ext cx="308097" cy="225703"/>
    <xdr:sp textlink="">
      <xdr:nvSpPr>
        <xdr:cNvPr id="121" name="テキスト ボックス 120">
          <a:extLst>
            <a:ext uri="{FF2B5EF4-FFF2-40B4-BE49-F238E27FC236}">
              <a16:creationId xmlns:a16="http://schemas.microsoft.com/office/drawing/2014/main" id="{75FC07FE-A352-4931-8B34-1E1B696C530A}"/>
            </a:ext>
          </a:extLst>
        </xdr:cNvPr>
        <xdr:cNvSpPr txBox="1"/>
      </xdr:nvSpPr>
      <xdr:spPr>
        <a:xfrm>
          <a:off x="10931403" y="5167627"/>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2" name="直線コネクタ 121">
          <a:extLst>
            <a:ext uri="{FF2B5EF4-FFF2-40B4-BE49-F238E27FC236}">
              <a16:creationId xmlns:a16="http://schemas.microsoft.com/office/drawing/2014/main" id="{A652E44A-B3CF-4DCD-90F0-519EA1DA7721}"/>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textlink="">
      <xdr:nvSpPr>
        <xdr:cNvPr id="123" name="債務償還比率グラフ枠">
          <a:extLst>
            <a:ext uri="{FF2B5EF4-FFF2-40B4-BE49-F238E27FC236}">
              <a16:creationId xmlns:a16="http://schemas.microsoft.com/office/drawing/2014/main" id="{7D330EC3-3CCB-47F8-9EE7-9F354C3638FA}"/>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32203</xdr:rowOff>
    </xdr:from>
    <xdr:to>
      <xdr:col>76</xdr:col>
      <xdr:colOff>21589</xdr:colOff>
      <xdr:row>32</xdr:row>
      <xdr:rowOff>58021</xdr:rowOff>
    </xdr:to>
    <xdr:cxnSp macro="">
      <xdr:nvCxnSpPr>
        <xdr:cNvPr id="124" name="直線コネクタ 123">
          <a:extLst>
            <a:ext uri="{FF2B5EF4-FFF2-40B4-BE49-F238E27FC236}">
              <a16:creationId xmlns:a16="http://schemas.microsoft.com/office/drawing/2014/main" id="{5AEC4B30-D53C-47B9-9EA8-4DDFEDC1A525}"/>
            </a:ext>
          </a:extLst>
        </xdr:cNvPr>
        <xdr:cNvCxnSpPr/>
      </xdr:nvCxnSpPr>
      <xdr:spPr>
        <a:xfrm flipV="1">
          <a:off x="14793595" y="5261428"/>
          <a:ext cx="1269" cy="10545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32</xdr:row>
      <xdr:rowOff>61848</xdr:rowOff>
    </xdr:from>
    <xdr:ext cx="560923" cy="259045"/>
    <xdr:sp textlink="">
      <xdr:nvSpPr>
        <xdr:cNvPr id="125" name="債務償還比率最小値テキスト">
          <a:extLst>
            <a:ext uri="{FF2B5EF4-FFF2-40B4-BE49-F238E27FC236}">
              <a16:creationId xmlns:a16="http://schemas.microsoft.com/office/drawing/2014/main" id="{51BF5CA6-921D-4B56-B75A-700E859CD1F9}"/>
            </a:ext>
          </a:extLst>
        </xdr:cNvPr>
        <xdr:cNvSpPr txBox="1"/>
      </xdr:nvSpPr>
      <xdr:spPr>
        <a:xfrm>
          <a:off x="14846300" y="6319773"/>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32</xdr:row>
      <xdr:rowOff>58021</xdr:rowOff>
    </xdr:from>
    <xdr:to>
      <xdr:col>76</xdr:col>
      <xdr:colOff>111125</xdr:colOff>
      <xdr:row>32</xdr:row>
      <xdr:rowOff>58021</xdr:rowOff>
    </xdr:to>
    <xdr:cxnSp macro="">
      <xdr:nvCxnSpPr>
        <xdr:cNvPr id="126" name="直線コネクタ 125">
          <a:extLst>
            <a:ext uri="{FF2B5EF4-FFF2-40B4-BE49-F238E27FC236}">
              <a16:creationId xmlns:a16="http://schemas.microsoft.com/office/drawing/2014/main" id="{AE4E133C-884B-4D0D-81EA-F8F1201CF9C9}"/>
            </a:ext>
          </a:extLst>
        </xdr:cNvPr>
        <xdr:cNvCxnSpPr/>
      </xdr:nvCxnSpPr>
      <xdr:spPr>
        <a:xfrm>
          <a:off x="14706600" y="63159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24</xdr:row>
      <xdr:rowOff>150330</xdr:rowOff>
    </xdr:from>
    <xdr:ext cx="340478" cy="259045"/>
    <xdr:sp textlink="">
      <xdr:nvSpPr>
        <xdr:cNvPr id="127" name="債務償還比率最大値テキスト">
          <a:extLst>
            <a:ext uri="{FF2B5EF4-FFF2-40B4-BE49-F238E27FC236}">
              <a16:creationId xmlns:a16="http://schemas.microsoft.com/office/drawing/2014/main" id="{F01C5070-1330-485A-87EA-A65AB8B5E41A}"/>
            </a:ext>
          </a:extLst>
        </xdr:cNvPr>
        <xdr:cNvSpPr txBox="1"/>
      </xdr:nvSpPr>
      <xdr:spPr>
        <a:xfrm>
          <a:off x="14846300" y="503665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32203</xdr:rowOff>
    </xdr:from>
    <xdr:to>
      <xdr:col>76</xdr:col>
      <xdr:colOff>111125</xdr:colOff>
      <xdr:row>26</xdr:row>
      <xdr:rowOff>32203</xdr:rowOff>
    </xdr:to>
    <xdr:cxnSp macro="">
      <xdr:nvCxnSpPr>
        <xdr:cNvPr id="128" name="直線コネクタ 127">
          <a:extLst>
            <a:ext uri="{FF2B5EF4-FFF2-40B4-BE49-F238E27FC236}">
              <a16:creationId xmlns:a16="http://schemas.microsoft.com/office/drawing/2014/main" id="{6D1F0D66-786F-4475-AD3B-AD0DFE1BEEB0}"/>
            </a:ext>
          </a:extLst>
        </xdr:cNvPr>
        <xdr:cNvCxnSpPr/>
      </xdr:nvCxnSpPr>
      <xdr:spPr>
        <a:xfrm>
          <a:off x="14706600" y="5261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42223</xdr:rowOff>
    </xdr:from>
    <xdr:ext cx="469744" cy="259045"/>
    <xdr:sp textlink="">
      <xdr:nvSpPr>
        <xdr:cNvPr id="129" name="債務償還比率平均値テキスト">
          <a:extLst>
            <a:ext uri="{FF2B5EF4-FFF2-40B4-BE49-F238E27FC236}">
              <a16:creationId xmlns:a16="http://schemas.microsoft.com/office/drawing/2014/main" id="{EC4CF2B2-DE00-48DA-94DC-CC06CB807A51}"/>
            </a:ext>
          </a:extLst>
        </xdr:cNvPr>
        <xdr:cNvSpPr txBox="1"/>
      </xdr:nvSpPr>
      <xdr:spPr>
        <a:xfrm>
          <a:off x="14846300" y="561434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19346</xdr:rowOff>
    </xdr:from>
    <xdr:to>
      <xdr:col>76</xdr:col>
      <xdr:colOff>73025</xdr:colOff>
      <xdr:row>29</xdr:row>
      <xdr:rowOff>120946</xdr:rowOff>
    </xdr:to>
    <xdr:sp textlink="">
      <xdr:nvSpPr>
        <xdr:cNvPr id="130" name="フローチャート: 判断 129">
          <a:extLst>
            <a:ext uri="{FF2B5EF4-FFF2-40B4-BE49-F238E27FC236}">
              <a16:creationId xmlns:a16="http://schemas.microsoft.com/office/drawing/2014/main" id="{75A6EC0F-2817-4896-83D0-1118C70F29DA}"/>
            </a:ext>
          </a:extLst>
        </xdr:cNvPr>
        <xdr:cNvSpPr/>
      </xdr:nvSpPr>
      <xdr:spPr>
        <a:xfrm>
          <a:off x="14744700" y="57629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13178</xdr:rowOff>
    </xdr:from>
    <xdr:to>
      <xdr:col>72</xdr:col>
      <xdr:colOff>123825</xdr:colOff>
      <xdr:row>29</xdr:row>
      <xdr:rowOff>114778</xdr:rowOff>
    </xdr:to>
    <xdr:sp textlink="">
      <xdr:nvSpPr>
        <xdr:cNvPr id="131" name="フローチャート: 判断 130">
          <a:extLst>
            <a:ext uri="{FF2B5EF4-FFF2-40B4-BE49-F238E27FC236}">
              <a16:creationId xmlns:a16="http://schemas.microsoft.com/office/drawing/2014/main" id="{6F678205-AA6D-4D64-8163-353775BB4151}"/>
            </a:ext>
          </a:extLst>
        </xdr:cNvPr>
        <xdr:cNvSpPr/>
      </xdr:nvSpPr>
      <xdr:spPr>
        <a:xfrm>
          <a:off x="14033500" y="5756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145252</xdr:rowOff>
    </xdr:from>
    <xdr:to>
      <xdr:col>68</xdr:col>
      <xdr:colOff>123825</xdr:colOff>
      <xdr:row>29</xdr:row>
      <xdr:rowOff>75402</xdr:rowOff>
    </xdr:to>
    <xdr:sp textlink="">
      <xdr:nvSpPr>
        <xdr:cNvPr id="132" name="フローチャート: 判断 131">
          <a:extLst>
            <a:ext uri="{FF2B5EF4-FFF2-40B4-BE49-F238E27FC236}">
              <a16:creationId xmlns:a16="http://schemas.microsoft.com/office/drawing/2014/main" id="{D6AD9975-A0F6-47F8-9D5C-36CEFFC61059}"/>
            </a:ext>
          </a:extLst>
        </xdr:cNvPr>
        <xdr:cNvSpPr/>
      </xdr:nvSpPr>
      <xdr:spPr>
        <a:xfrm>
          <a:off x="13271500" y="5717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29</xdr:row>
      <xdr:rowOff>117838</xdr:rowOff>
    </xdr:from>
    <xdr:to>
      <xdr:col>64</xdr:col>
      <xdr:colOff>123825</xdr:colOff>
      <xdr:row>30</xdr:row>
      <xdr:rowOff>47988</xdr:rowOff>
    </xdr:to>
    <xdr:sp textlink="">
      <xdr:nvSpPr>
        <xdr:cNvPr id="133" name="フローチャート: 判断 132">
          <a:extLst>
            <a:ext uri="{FF2B5EF4-FFF2-40B4-BE49-F238E27FC236}">
              <a16:creationId xmlns:a16="http://schemas.microsoft.com/office/drawing/2014/main" id="{D45604A8-8579-4E8D-BA22-3C95841B3C67}"/>
            </a:ext>
          </a:extLst>
        </xdr:cNvPr>
        <xdr:cNvSpPr/>
      </xdr:nvSpPr>
      <xdr:spPr>
        <a:xfrm>
          <a:off x="12509500" y="5861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29</xdr:row>
      <xdr:rowOff>121642</xdr:rowOff>
    </xdr:from>
    <xdr:to>
      <xdr:col>60</xdr:col>
      <xdr:colOff>123825</xdr:colOff>
      <xdr:row>30</xdr:row>
      <xdr:rowOff>51792</xdr:rowOff>
    </xdr:to>
    <xdr:sp textlink="">
      <xdr:nvSpPr>
        <xdr:cNvPr id="134" name="フローチャート: 判断 133">
          <a:extLst>
            <a:ext uri="{FF2B5EF4-FFF2-40B4-BE49-F238E27FC236}">
              <a16:creationId xmlns:a16="http://schemas.microsoft.com/office/drawing/2014/main" id="{4A37BEF0-2125-435D-A873-145BC72FF3AC}"/>
            </a:ext>
          </a:extLst>
        </xdr:cNvPr>
        <xdr:cNvSpPr/>
      </xdr:nvSpPr>
      <xdr:spPr>
        <a:xfrm>
          <a:off x="11747500" y="5865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textlink="">
      <xdr:nvSpPr>
        <xdr:cNvPr id="135" name="テキスト ボックス 134">
          <a:extLst>
            <a:ext uri="{FF2B5EF4-FFF2-40B4-BE49-F238E27FC236}">
              <a16:creationId xmlns:a16="http://schemas.microsoft.com/office/drawing/2014/main" id="{45FB59AA-3525-47EA-95A4-43A0E3E1C264}"/>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textlink="">
      <xdr:nvSpPr>
        <xdr:cNvPr id="136" name="テキスト ボックス 135">
          <a:extLst>
            <a:ext uri="{FF2B5EF4-FFF2-40B4-BE49-F238E27FC236}">
              <a16:creationId xmlns:a16="http://schemas.microsoft.com/office/drawing/2014/main" id="{0AAEEA6C-81CD-473F-B585-ED9097DA62B6}"/>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textlink="">
      <xdr:nvSpPr>
        <xdr:cNvPr id="137" name="テキスト ボックス 136">
          <a:extLst>
            <a:ext uri="{FF2B5EF4-FFF2-40B4-BE49-F238E27FC236}">
              <a16:creationId xmlns:a16="http://schemas.microsoft.com/office/drawing/2014/main" id="{2E1B24AE-5A20-4827-94E0-8B3C7C5DC3E6}"/>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textlink="">
      <xdr:nvSpPr>
        <xdr:cNvPr id="138" name="テキスト ボックス 137">
          <a:extLst>
            <a:ext uri="{FF2B5EF4-FFF2-40B4-BE49-F238E27FC236}">
              <a16:creationId xmlns:a16="http://schemas.microsoft.com/office/drawing/2014/main" id="{E19EC700-B871-420F-84FA-1C539C55347D}"/>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textlink="">
      <xdr:nvSpPr>
        <xdr:cNvPr id="139" name="テキスト ボックス 138">
          <a:extLst>
            <a:ext uri="{FF2B5EF4-FFF2-40B4-BE49-F238E27FC236}">
              <a16:creationId xmlns:a16="http://schemas.microsoft.com/office/drawing/2014/main" id="{B890479B-BC86-4B4E-8909-13C5EF24C124}"/>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32</xdr:row>
      <xdr:rowOff>7221</xdr:rowOff>
    </xdr:from>
    <xdr:to>
      <xdr:col>76</xdr:col>
      <xdr:colOff>73025</xdr:colOff>
      <xdr:row>32</xdr:row>
      <xdr:rowOff>108821</xdr:rowOff>
    </xdr:to>
    <xdr:sp textlink="">
      <xdr:nvSpPr>
        <xdr:cNvPr id="140" name="楕円 139">
          <a:extLst>
            <a:ext uri="{FF2B5EF4-FFF2-40B4-BE49-F238E27FC236}">
              <a16:creationId xmlns:a16="http://schemas.microsoft.com/office/drawing/2014/main" id="{23418230-377A-402B-B721-3F07D7F32746}"/>
            </a:ext>
          </a:extLst>
        </xdr:cNvPr>
        <xdr:cNvSpPr/>
      </xdr:nvSpPr>
      <xdr:spPr>
        <a:xfrm>
          <a:off x="14744700" y="6265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31</xdr:row>
      <xdr:rowOff>93598</xdr:rowOff>
    </xdr:from>
    <xdr:ext cx="560923" cy="259045"/>
    <xdr:sp textlink="">
      <xdr:nvSpPr>
        <xdr:cNvPr id="141" name="債務償還比率該当値テキスト">
          <a:extLst>
            <a:ext uri="{FF2B5EF4-FFF2-40B4-BE49-F238E27FC236}">
              <a16:creationId xmlns:a16="http://schemas.microsoft.com/office/drawing/2014/main" id="{0C50B063-C5F8-413B-82A9-07B711946FA3}"/>
            </a:ext>
          </a:extLst>
        </xdr:cNvPr>
        <xdr:cNvSpPr txBox="1"/>
      </xdr:nvSpPr>
      <xdr:spPr>
        <a:xfrm>
          <a:off x="14846300" y="6180073"/>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1,025.7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32</xdr:row>
      <xdr:rowOff>14212</xdr:rowOff>
    </xdr:from>
    <xdr:to>
      <xdr:col>72</xdr:col>
      <xdr:colOff>123825</xdr:colOff>
      <xdr:row>32</xdr:row>
      <xdr:rowOff>115812</xdr:rowOff>
    </xdr:to>
    <xdr:sp textlink="">
      <xdr:nvSpPr>
        <xdr:cNvPr id="142" name="楕円 141">
          <a:extLst>
            <a:ext uri="{FF2B5EF4-FFF2-40B4-BE49-F238E27FC236}">
              <a16:creationId xmlns:a16="http://schemas.microsoft.com/office/drawing/2014/main" id="{23C846DC-D344-4584-BEEB-BD3E7F313A15}"/>
            </a:ext>
          </a:extLst>
        </xdr:cNvPr>
        <xdr:cNvSpPr/>
      </xdr:nvSpPr>
      <xdr:spPr>
        <a:xfrm>
          <a:off x="14033500" y="6272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32</xdr:row>
      <xdr:rowOff>58021</xdr:rowOff>
    </xdr:from>
    <xdr:to>
      <xdr:col>76</xdr:col>
      <xdr:colOff>22225</xdr:colOff>
      <xdr:row>32</xdr:row>
      <xdr:rowOff>65012</xdr:rowOff>
    </xdr:to>
    <xdr:cxnSp macro="">
      <xdr:nvCxnSpPr>
        <xdr:cNvPr id="143" name="直線コネクタ 142">
          <a:extLst>
            <a:ext uri="{FF2B5EF4-FFF2-40B4-BE49-F238E27FC236}">
              <a16:creationId xmlns:a16="http://schemas.microsoft.com/office/drawing/2014/main" id="{C0705770-5B42-4096-BF42-8C3F64C55873}"/>
            </a:ext>
          </a:extLst>
        </xdr:cNvPr>
        <xdr:cNvCxnSpPr/>
      </xdr:nvCxnSpPr>
      <xdr:spPr>
        <a:xfrm flipV="1">
          <a:off x="14084300" y="6315946"/>
          <a:ext cx="711200" cy="6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31</xdr:row>
      <xdr:rowOff>65375</xdr:rowOff>
    </xdr:from>
    <xdr:to>
      <xdr:col>68</xdr:col>
      <xdr:colOff>123825</xdr:colOff>
      <xdr:row>31</xdr:row>
      <xdr:rowOff>166975</xdr:rowOff>
    </xdr:to>
    <xdr:sp textlink="">
      <xdr:nvSpPr>
        <xdr:cNvPr id="144" name="楕円 143">
          <a:extLst>
            <a:ext uri="{FF2B5EF4-FFF2-40B4-BE49-F238E27FC236}">
              <a16:creationId xmlns:a16="http://schemas.microsoft.com/office/drawing/2014/main" id="{127B10CF-F538-45B0-8E60-36E259347370}"/>
            </a:ext>
          </a:extLst>
        </xdr:cNvPr>
        <xdr:cNvSpPr/>
      </xdr:nvSpPr>
      <xdr:spPr>
        <a:xfrm>
          <a:off x="13271500" y="6151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31</xdr:row>
      <xdr:rowOff>116175</xdr:rowOff>
    </xdr:from>
    <xdr:to>
      <xdr:col>72</xdr:col>
      <xdr:colOff>73025</xdr:colOff>
      <xdr:row>32</xdr:row>
      <xdr:rowOff>65012</xdr:rowOff>
    </xdr:to>
    <xdr:cxnSp macro="">
      <xdr:nvCxnSpPr>
        <xdr:cNvPr id="145" name="直線コネクタ 144">
          <a:extLst>
            <a:ext uri="{FF2B5EF4-FFF2-40B4-BE49-F238E27FC236}">
              <a16:creationId xmlns:a16="http://schemas.microsoft.com/office/drawing/2014/main" id="{170754C3-1842-41CF-80A5-4D85411C56D3}"/>
            </a:ext>
          </a:extLst>
        </xdr:cNvPr>
        <xdr:cNvCxnSpPr/>
      </xdr:nvCxnSpPr>
      <xdr:spPr>
        <a:xfrm>
          <a:off x="13322300" y="6202650"/>
          <a:ext cx="762000" cy="120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33</xdr:row>
      <xdr:rowOff>41904</xdr:rowOff>
    </xdr:from>
    <xdr:to>
      <xdr:col>64</xdr:col>
      <xdr:colOff>123825</xdr:colOff>
      <xdr:row>33</xdr:row>
      <xdr:rowOff>143504</xdr:rowOff>
    </xdr:to>
    <xdr:sp textlink="">
      <xdr:nvSpPr>
        <xdr:cNvPr id="146" name="楕円 145">
          <a:extLst>
            <a:ext uri="{FF2B5EF4-FFF2-40B4-BE49-F238E27FC236}">
              <a16:creationId xmlns:a16="http://schemas.microsoft.com/office/drawing/2014/main" id="{ECD18771-AC3F-4B20-8AE9-55C7B4970C75}"/>
            </a:ext>
          </a:extLst>
        </xdr:cNvPr>
        <xdr:cNvSpPr/>
      </xdr:nvSpPr>
      <xdr:spPr>
        <a:xfrm>
          <a:off x="12509500" y="6471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31</xdr:row>
      <xdr:rowOff>116175</xdr:rowOff>
    </xdr:from>
    <xdr:to>
      <xdr:col>68</xdr:col>
      <xdr:colOff>73025</xdr:colOff>
      <xdr:row>33</xdr:row>
      <xdr:rowOff>92704</xdr:rowOff>
    </xdr:to>
    <xdr:cxnSp macro="">
      <xdr:nvCxnSpPr>
        <xdr:cNvPr id="147" name="直線コネクタ 146">
          <a:extLst>
            <a:ext uri="{FF2B5EF4-FFF2-40B4-BE49-F238E27FC236}">
              <a16:creationId xmlns:a16="http://schemas.microsoft.com/office/drawing/2014/main" id="{F3418068-A80C-4A2B-B981-C2F5C93B069E}"/>
            </a:ext>
          </a:extLst>
        </xdr:cNvPr>
        <xdr:cNvCxnSpPr/>
      </xdr:nvCxnSpPr>
      <xdr:spPr>
        <a:xfrm flipV="1">
          <a:off x="12560300" y="6202650"/>
          <a:ext cx="762000" cy="319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33</xdr:row>
      <xdr:rowOff>102973</xdr:rowOff>
    </xdr:from>
    <xdr:to>
      <xdr:col>60</xdr:col>
      <xdr:colOff>123825</xdr:colOff>
      <xdr:row>34</xdr:row>
      <xdr:rowOff>33123</xdr:rowOff>
    </xdr:to>
    <xdr:sp textlink="">
      <xdr:nvSpPr>
        <xdr:cNvPr id="148" name="楕円 147">
          <a:extLst>
            <a:ext uri="{FF2B5EF4-FFF2-40B4-BE49-F238E27FC236}">
              <a16:creationId xmlns:a16="http://schemas.microsoft.com/office/drawing/2014/main" id="{D565EA56-2B39-4212-8F3A-142821158131}"/>
            </a:ext>
          </a:extLst>
        </xdr:cNvPr>
        <xdr:cNvSpPr/>
      </xdr:nvSpPr>
      <xdr:spPr>
        <a:xfrm>
          <a:off x="11747500" y="6532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33</xdr:row>
      <xdr:rowOff>92704</xdr:rowOff>
    </xdr:from>
    <xdr:to>
      <xdr:col>64</xdr:col>
      <xdr:colOff>73025</xdr:colOff>
      <xdr:row>33</xdr:row>
      <xdr:rowOff>153773</xdr:rowOff>
    </xdr:to>
    <xdr:cxnSp macro="">
      <xdr:nvCxnSpPr>
        <xdr:cNvPr id="149" name="直線コネクタ 148">
          <a:extLst>
            <a:ext uri="{FF2B5EF4-FFF2-40B4-BE49-F238E27FC236}">
              <a16:creationId xmlns:a16="http://schemas.microsoft.com/office/drawing/2014/main" id="{190EF0D5-4DA0-4E1A-825C-A628C473E6F1}"/>
            </a:ext>
          </a:extLst>
        </xdr:cNvPr>
        <xdr:cNvCxnSpPr/>
      </xdr:nvCxnSpPr>
      <xdr:spPr>
        <a:xfrm flipV="1">
          <a:off x="11798300" y="6522079"/>
          <a:ext cx="762000" cy="61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27</xdr:row>
      <xdr:rowOff>131305</xdr:rowOff>
    </xdr:from>
    <xdr:ext cx="469744" cy="259045"/>
    <xdr:sp textlink="">
      <xdr:nvSpPr>
        <xdr:cNvPr id="150" name="n_1aveValue債務償還比率">
          <a:extLst>
            <a:ext uri="{FF2B5EF4-FFF2-40B4-BE49-F238E27FC236}">
              <a16:creationId xmlns:a16="http://schemas.microsoft.com/office/drawing/2014/main" id="{05830EB2-25B7-4BA0-86A1-29F9F99DD351}"/>
            </a:ext>
          </a:extLst>
        </xdr:cNvPr>
        <xdr:cNvSpPr txBox="1"/>
      </xdr:nvSpPr>
      <xdr:spPr>
        <a:xfrm>
          <a:off x="13836727" y="55319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27</xdr:row>
      <xdr:rowOff>91929</xdr:rowOff>
    </xdr:from>
    <xdr:ext cx="469744" cy="259045"/>
    <xdr:sp textlink="">
      <xdr:nvSpPr>
        <xdr:cNvPr id="151" name="n_2aveValue債務償還比率">
          <a:extLst>
            <a:ext uri="{FF2B5EF4-FFF2-40B4-BE49-F238E27FC236}">
              <a16:creationId xmlns:a16="http://schemas.microsoft.com/office/drawing/2014/main" id="{E9F43938-822E-47AE-9A5F-2713E31ADFFA}"/>
            </a:ext>
          </a:extLst>
        </xdr:cNvPr>
        <xdr:cNvSpPr txBox="1"/>
      </xdr:nvSpPr>
      <xdr:spPr>
        <a:xfrm>
          <a:off x="13087427" y="54926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28</xdr:row>
      <xdr:rowOff>64515</xdr:rowOff>
    </xdr:from>
    <xdr:ext cx="469744" cy="259045"/>
    <xdr:sp textlink="">
      <xdr:nvSpPr>
        <xdr:cNvPr id="152" name="n_3aveValue債務償還比率">
          <a:extLst>
            <a:ext uri="{FF2B5EF4-FFF2-40B4-BE49-F238E27FC236}">
              <a16:creationId xmlns:a16="http://schemas.microsoft.com/office/drawing/2014/main" id="{4A4B1729-35B1-4857-A28F-D7E548C424BD}"/>
            </a:ext>
          </a:extLst>
        </xdr:cNvPr>
        <xdr:cNvSpPr txBox="1"/>
      </xdr:nvSpPr>
      <xdr:spPr>
        <a:xfrm>
          <a:off x="12325427" y="56366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28</xdr:row>
      <xdr:rowOff>68319</xdr:rowOff>
    </xdr:from>
    <xdr:ext cx="469744" cy="259045"/>
    <xdr:sp textlink="">
      <xdr:nvSpPr>
        <xdr:cNvPr id="153" name="n_4aveValue債務償還比率">
          <a:extLst>
            <a:ext uri="{FF2B5EF4-FFF2-40B4-BE49-F238E27FC236}">
              <a16:creationId xmlns:a16="http://schemas.microsoft.com/office/drawing/2014/main" id="{F74D83A7-AA63-47E2-99B6-971AA8E2BCDB}"/>
            </a:ext>
          </a:extLst>
        </xdr:cNvPr>
        <xdr:cNvSpPr txBox="1"/>
      </xdr:nvSpPr>
      <xdr:spPr>
        <a:xfrm>
          <a:off x="11563427" y="56404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160863</xdr:colOff>
      <xdr:row>32</xdr:row>
      <xdr:rowOff>106939</xdr:rowOff>
    </xdr:from>
    <xdr:ext cx="560923" cy="259045"/>
    <xdr:sp textlink="">
      <xdr:nvSpPr>
        <xdr:cNvPr id="154" name="n_1mainValue債務償還比率">
          <a:extLst>
            <a:ext uri="{FF2B5EF4-FFF2-40B4-BE49-F238E27FC236}">
              <a16:creationId xmlns:a16="http://schemas.microsoft.com/office/drawing/2014/main" id="{CF2E5A6D-EFD6-456D-A27F-ECBC11C864BE}"/>
            </a:ext>
          </a:extLst>
        </xdr:cNvPr>
        <xdr:cNvSpPr txBox="1"/>
      </xdr:nvSpPr>
      <xdr:spPr>
        <a:xfrm>
          <a:off x="13791138" y="6364864"/>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31</xdr:row>
      <xdr:rowOff>158102</xdr:rowOff>
    </xdr:from>
    <xdr:ext cx="469744" cy="259045"/>
    <xdr:sp textlink="">
      <xdr:nvSpPr>
        <xdr:cNvPr id="155" name="n_2mainValue債務償還比率">
          <a:extLst>
            <a:ext uri="{FF2B5EF4-FFF2-40B4-BE49-F238E27FC236}">
              <a16:creationId xmlns:a16="http://schemas.microsoft.com/office/drawing/2014/main" id="{1E9B9547-21F7-4CAA-ADB7-C652925166B6}"/>
            </a:ext>
          </a:extLst>
        </xdr:cNvPr>
        <xdr:cNvSpPr txBox="1"/>
      </xdr:nvSpPr>
      <xdr:spPr>
        <a:xfrm>
          <a:off x="13087427" y="6244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62</xdr:col>
      <xdr:colOff>173563</xdr:colOff>
      <xdr:row>33</xdr:row>
      <xdr:rowOff>134631</xdr:rowOff>
    </xdr:from>
    <xdr:ext cx="560923" cy="259045"/>
    <xdr:sp textlink="">
      <xdr:nvSpPr>
        <xdr:cNvPr id="156" name="n_3mainValue債務償還比率">
          <a:extLst>
            <a:ext uri="{FF2B5EF4-FFF2-40B4-BE49-F238E27FC236}">
              <a16:creationId xmlns:a16="http://schemas.microsoft.com/office/drawing/2014/main" id="{43AFAEFC-1407-49AE-9653-9FE22B406BEE}"/>
            </a:ext>
          </a:extLst>
        </xdr:cNvPr>
        <xdr:cNvSpPr txBox="1"/>
      </xdr:nvSpPr>
      <xdr:spPr>
        <a:xfrm>
          <a:off x="12279838" y="6564006"/>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58</xdr:col>
      <xdr:colOff>173563</xdr:colOff>
      <xdr:row>34</xdr:row>
      <xdr:rowOff>24250</xdr:rowOff>
    </xdr:from>
    <xdr:ext cx="560923" cy="259045"/>
    <xdr:sp textlink="">
      <xdr:nvSpPr>
        <xdr:cNvPr id="157" name="n_4mainValue債務償還比率">
          <a:extLst>
            <a:ext uri="{FF2B5EF4-FFF2-40B4-BE49-F238E27FC236}">
              <a16:creationId xmlns:a16="http://schemas.microsoft.com/office/drawing/2014/main" id="{D466F9B8-E629-4D5D-837B-6ECF252D06F6}"/>
            </a:ext>
          </a:extLst>
        </xdr:cNvPr>
        <xdr:cNvSpPr txBox="1"/>
      </xdr:nvSpPr>
      <xdr:spPr>
        <a:xfrm>
          <a:off x="11517838" y="6625075"/>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textlink="">
      <xdr:nvSpPr>
        <xdr:cNvPr id="158" name="正方形/長方形 157">
          <a:extLst>
            <a:ext uri="{FF2B5EF4-FFF2-40B4-BE49-F238E27FC236}">
              <a16:creationId xmlns:a16="http://schemas.microsoft.com/office/drawing/2014/main" id="{DA7BFD2A-EBEA-4CAE-9B66-68B60D86897D}"/>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textlink="">
      <xdr:nvSpPr>
        <xdr:cNvPr id="159" name="正方形/長方形 158">
          <a:extLst>
            <a:ext uri="{FF2B5EF4-FFF2-40B4-BE49-F238E27FC236}">
              <a16:creationId xmlns:a16="http://schemas.microsoft.com/office/drawing/2014/main" id="{568B11BC-AC2B-4D54-ACB6-54B0918DB700}"/>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textlink="">
      <xdr:nvSpPr>
        <xdr:cNvPr id="160" name="テキスト ボックス 159">
          <a:extLst>
            <a:ext uri="{FF2B5EF4-FFF2-40B4-BE49-F238E27FC236}">
              <a16:creationId xmlns:a16="http://schemas.microsoft.com/office/drawing/2014/main" id="{9A4958AA-22A3-4691-9C7B-C0B624488DEA}"/>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textlink="">
      <xdr:nvSpPr>
        <xdr:cNvPr id="161" name="テキスト ボックス 160">
          <a:extLst>
            <a:ext uri="{FF2B5EF4-FFF2-40B4-BE49-F238E27FC236}">
              <a16:creationId xmlns:a16="http://schemas.microsoft.com/office/drawing/2014/main" id="{0094273B-A312-4524-81ED-7F6BD77E21F0}"/>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textlink="">
      <xdr:nvSpPr>
        <xdr:cNvPr id="162" name="テキスト ボックス 161">
          <a:extLst>
            <a:ext uri="{FF2B5EF4-FFF2-40B4-BE49-F238E27FC236}">
              <a16:creationId xmlns:a16="http://schemas.microsoft.com/office/drawing/2014/main" id="{632E4F24-D99B-4A6F-AA83-5CCE8F8F2687}"/>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textlink="">
      <xdr:nvSpPr>
        <xdr:cNvPr id="163" name="テキスト ボックス 162">
          <a:extLst>
            <a:ext uri="{FF2B5EF4-FFF2-40B4-BE49-F238E27FC236}">
              <a16:creationId xmlns:a16="http://schemas.microsoft.com/office/drawing/2014/main" id="{E73553A4-2BA4-480D-9B0D-E3B4D0958CC6}"/>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textlink="">
      <xdr:nvSpPr>
        <xdr:cNvPr id="2" name="正方形/長方形 1">
          <a:extLst>
            <a:ext uri="{FF2B5EF4-FFF2-40B4-BE49-F238E27FC236}">
              <a16:creationId xmlns:a16="http://schemas.microsoft.com/office/drawing/2014/main" id="{2890E03B-A8C3-42BF-962C-C10E6BB3DDA5}"/>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textlink="">
      <xdr:nvSpPr>
        <xdr:cNvPr id="3" name="正方形/長方形 2">
          <a:extLst>
            <a:ext uri="{FF2B5EF4-FFF2-40B4-BE49-F238E27FC236}">
              <a16:creationId xmlns:a16="http://schemas.microsoft.com/office/drawing/2014/main" id="{06E17291-C2D1-4A51-A502-F0DA2D095F3A}"/>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textlink="">
      <xdr:nvSpPr>
        <xdr:cNvPr id="4" name="正方形/長方形 3">
          <a:extLst>
            <a:ext uri="{FF2B5EF4-FFF2-40B4-BE49-F238E27FC236}">
              <a16:creationId xmlns:a16="http://schemas.microsoft.com/office/drawing/2014/main" id="{58076438-81AD-4123-89FB-C85A6CA29159}"/>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textlink="">
      <xdr:nvSpPr>
        <xdr:cNvPr id="5" name="正方形/長方形 4">
          <a:extLst>
            <a:ext uri="{FF2B5EF4-FFF2-40B4-BE49-F238E27FC236}">
              <a16:creationId xmlns:a16="http://schemas.microsoft.com/office/drawing/2014/main" id="{CBCA3BFF-5089-4127-BE0C-24CC852A83DD}"/>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85</xdr:col>
      <xdr:colOff>63500</xdr:colOff>
      <xdr:row>1</xdr:row>
      <xdr:rowOff>19050</xdr:rowOff>
    </xdr:from>
    <xdr:to>
      <xdr:col>99</xdr:col>
      <xdr:colOff>57150</xdr:colOff>
      <xdr:row>4</xdr:row>
      <xdr:rowOff>63500</xdr:rowOff>
    </xdr:to>
    <xdr:sp textlink="">
      <xdr:nvSpPr>
        <xdr:cNvPr id="6" name="正方形/長方形 5">
          <a:extLst>
            <a:ext uri="{FF2B5EF4-FFF2-40B4-BE49-F238E27FC236}">
              <a16:creationId xmlns:a16="http://schemas.microsoft.com/office/drawing/2014/main" id="{4A0309EA-06E2-461A-93A6-9D85E46FC79B}"/>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textlink="">
      <xdr:nvSpPr>
        <xdr:cNvPr id="7" name="正方形/長方形 6">
          <a:extLst>
            <a:ext uri="{FF2B5EF4-FFF2-40B4-BE49-F238E27FC236}">
              <a16:creationId xmlns:a16="http://schemas.microsoft.com/office/drawing/2014/main" id="{3753EB64-CDEF-4162-AC0D-B044C764B50C}"/>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textlink="">
      <xdr:nvSpPr>
        <xdr:cNvPr id="8" name="正方形/長方形 7">
          <a:extLst>
            <a:ext uri="{FF2B5EF4-FFF2-40B4-BE49-F238E27FC236}">
              <a16:creationId xmlns:a16="http://schemas.microsoft.com/office/drawing/2014/main" id="{340B0E1B-A0F1-42FD-9CB2-74C2774DDBF4}"/>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textlink="">
      <xdr:nvSpPr>
        <xdr:cNvPr id="9" name="正方形/長方形 8">
          <a:extLst>
            <a:ext uri="{FF2B5EF4-FFF2-40B4-BE49-F238E27FC236}">
              <a16:creationId xmlns:a16="http://schemas.microsoft.com/office/drawing/2014/main" id="{E115A022-3115-42A5-A384-3EB520D65BB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textlink="">
      <xdr:nvSpPr>
        <xdr:cNvPr id="10" name="正方形/長方形 9">
          <a:extLst>
            <a:ext uri="{FF2B5EF4-FFF2-40B4-BE49-F238E27FC236}">
              <a16:creationId xmlns:a16="http://schemas.microsoft.com/office/drawing/2014/main" id="{5BCD9DDA-172D-42AC-8C95-EBA034C74F5E}"/>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textlink="">
      <xdr:nvSpPr>
        <xdr:cNvPr id="11" name="正方形/長方形 10">
          <a:extLst>
            <a:ext uri="{FF2B5EF4-FFF2-40B4-BE49-F238E27FC236}">
              <a16:creationId xmlns:a16="http://schemas.microsoft.com/office/drawing/2014/main" id="{DC96696A-AAC6-4A0A-8924-8BC7B64D18C3}"/>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textlink="">
      <xdr:nvSpPr>
        <xdr:cNvPr id="12" name="正方形/長方形 11">
          <a:extLst>
            <a:ext uri="{FF2B5EF4-FFF2-40B4-BE49-F238E27FC236}">
              <a16:creationId xmlns:a16="http://schemas.microsoft.com/office/drawing/2014/main" id="{B1113299-4FFF-46B3-A897-7CCDBBE12FB2}"/>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textlink="">
      <xdr:nvSpPr>
        <xdr:cNvPr id="13" name="正方形/長方形 12">
          <a:extLst>
            <a:ext uri="{FF2B5EF4-FFF2-40B4-BE49-F238E27FC236}">
              <a16:creationId xmlns:a16="http://schemas.microsoft.com/office/drawing/2014/main" id="{80E69189-F0DF-4786-A4C6-DE4D6E117D4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textlink="">
      <xdr:nvSpPr>
        <xdr:cNvPr id="14" name="正方形/長方形 13">
          <a:extLst>
            <a:ext uri="{FF2B5EF4-FFF2-40B4-BE49-F238E27FC236}">
              <a16:creationId xmlns:a16="http://schemas.microsoft.com/office/drawing/2014/main" id="{DC168D60-08BC-459B-B957-C9B97B2655FB}"/>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textlink="">
      <xdr:nvSpPr>
        <xdr:cNvPr id="15" name="正方形/長方形 14">
          <a:extLst>
            <a:ext uri="{FF2B5EF4-FFF2-40B4-BE49-F238E27FC236}">
              <a16:creationId xmlns:a16="http://schemas.microsoft.com/office/drawing/2014/main" id="{EBD689CE-FBED-4705-AA13-80D23AD1C12F}"/>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textlink="">
      <xdr:nvSpPr>
        <xdr:cNvPr id="16" name="正方形/長方形 15">
          <a:extLst>
            <a:ext uri="{FF2B5EF4-FFF2-40B4-BE49-F238E27FC236}">
              <a16:creationId xmlns:a16="http://schemas.microsoft.com/office/drawing/2014/main" id="{94760D39-907B-435E-A672-55773B756982}"/>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textlink="">
      <xdr:nvSpPr>
        <xdr:cNvPr id="17" name="正方形/長方形 16">
          <a:extLst>
            <a:ext uri="{FF2B5EF4-FFF2-40B4-BE49-F238E27FC236}">
              <a16:creationId xmlns:a16="http://schemas.microsoft.com/office/drawing/2014/main" id="{F218B4B3-63AA-4A22-948C-BFF7FA8D1FF5}"/>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textlink="">
      <xdr:nvSpPr>
        <xdr:cNvPr id="18" name="角丸四角形 17">
          <a:extLst>
            <a:ext uri="{FF2B5EF4-FFF2-40B4-BE49-F238E27FC236}">
              <a16:creationId xmlns:a16="http://schemas.microsoft.com/office/drawing/2014/main" id="{EE231955-4110-4989-A435-99FD4B5CEB57}"/>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textlink="">
      <xdr:nvSpPr>
        <xdr:cNvPr id="19" name="正方形/長方形 18">
          <a:extLst>
            <a:ext uri="{FF2B5EF4-FFF2-40B4-BE49-F238E27FC236}">
              <a16:creationId xmlns:a16="http://schemas.microsoft.com/office/drawing/2014/main" id="{4C22810A-9E15-4980-B969-349B6022C67A}"/>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textlink="">
      <xdr:nvSpPr>
        <xdr:cNvPr id="20" name="正方形/長方形 19">
          <a:extLst>
            <a:ext uri="{FF2B5EF4-FFF2-40B4-BE49-F238E27FC236}">
              <a16:creationId xmlns:a16="http://schemas.microsoft.com/office/drawing/2014/main" id="{9906249B-207C-42C5-984A-504B1BD25CFB}"/>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textlink="">
      <xdr:nvSpPr>
        <xdr:cNvPr id="21" name="正方形/長方形 20">
          <a:extLst>
            <a:ext uri="{FF2B5EF4-FFF2-40B4-BE49-F238E27FC236}">
              <a16:creationId xmlns:a16="http://schemas.microsoft.com/office/drawing/2014/main" id="{39E8F824-6FF6-43DA-977E-47BAF4A5E699}"/>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B7FC0D16-877B-4A00-B263-06B59C95B1F3}"/>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textlink="">
      <xdr:nvSpPr>
        <xdr:cNvPr id="23" name="楕円 22">
          <a:extLst>
            <a:ext uri="{FF2B5EF4-FFF2-40B4-BE49-F238E27FC236}">
              <a16:creationId xmlns:a16="http://schemas.microsoft.com/office/drawing/2014/main" id="{0228679D-DBFE-4B0A-ABCE-5EBD1A45BF66}"/>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textlink="">
      <xdr:nvSpPr>
        <xdr:cNvPr id="24" name="フローチャート: 判断 23">
          <a:extLst>
            <a:ext uri="{FF2B5EF4-FFF2-40B4-BE49-F238E27FC236}">
              <a16:creationId xmlns:a16="http://schemas.microsoft.com/office/drawing/2014/main" id="{A6FBB5E5-898E-4AB9-9DB9-54AAE5182D85}"/>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18FB3227-0889-402E-83D7-E15F1DABE53D}"/>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3329C7C7-BB4F-419F-A1A8-177A3FD9C622}"/>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2ECEC4D6-415C-4F41-9C15-B50251D30CED}"/>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ED1215BD-124D-4921-8D7C-EC861616E83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textlink="">
      <xdr:nvSpPr>
        <xdr:cNvPr id="29" name="テキスト ボックス 28">
          <a:extLst>
            <a:ext uri="{FF2B5EF4-FFF2-40B4-BE49-F238E27FC236}">
              <a16:creationId xmlns:a16="http://schemas.microsoft.com/office/drawing/2014/main" id="{85E0E288-73EA-4FD5-96AD-CC3D21A3C3C9}"/>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textlink="">
      <xdr:nvSpPr>
        <xdr:cNvPr id="30" name="テキスト ボックス 29">
          <a:extLst>
            <a:ext uri="{FF2B5EF4-FFF2-40B4-BE49-F238E27FC236}">
              <a16:creationId xmlns:a16="http://schemas.microsoft.com/office/drawing/2014/main" id="{0E1CDBFD-A21C-43B6-9F12-F43AE9563508}"/>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textlink="">
      <xdr:nvSpPr>
        <xdr:cNvPr id="31" name="テキスト ボックス 30">
          <a:extLst>
            <a:ext uri="{FF2B5EF4-FFF2-40B4-BE49-F238E27FC236}">
              <a16:creationId xmlns:a16="http://schemas.microsoft.com/office/drawing/2014/main" id="{5240A4B5-723D-4B3C-9AED-13913B4E8F6C}"/>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textlink="">
      <xdr:nvSpPr>
        <xdr:cNvPr id="32" name="テキスト ボックス 31">
          <a:extLst>
            <a:ext uri="{FF2B5EF4-FFF2-40B4-BE49-F238E27FC236}">
              <a16:creationId xmlns:a16="http://schemas.microsoft.com/office/drawing/2014/main" id="{96A0D9E3-7BED-42A6-9509-8559E65AEC21}"/>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textlink="">
      <xdr:nvSpPr>
        <xdr:cNvPr id="33" name="正方形/長方形 32">
          <a:extLst>
            <a:ext uri="{FF2B5EF4-FFF2-40B4-BE49-F238E27FC236}">
              <a16:creationId xmlns:a16="http://schemas.microsoft.com/office/drawing/2014/main" id="{4A637C1D-47F8-4307-B2F7-7E4A0A28AAF2}"/>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textlink="">
      <xdr:nvSpPr>
        <xdr:cNvPr id="34" name="正方形/長方形 33">
          <a:extLst>
            <a:ext uri="{FF2B5EF4-FFF2-40B4-BE49-F238E27FC236}">
              <a16:creationId xmlns:a16="http://schemas.microsoft.com/office/drawing/2014/main" id="{36FE1E55-8520-470C-860D-838DD8541ADF}"/>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textlink="">
      <xdr:nvSpPr>
        <xdr:cNvPr id="35" name="正方形/長方形 34">
          <a:extLst>
            <a:ext uri="{FF2B5EF4-FFF2-40B4-BE49-F238E27FC236}">
              <a16:creationId xmlns:a16="http://schemas.microsoft.com/office/drawing/2014/main" id="{8091031E-EF37-486A-BE31-01BC8B0A454D}"/>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textlink="">
      <xdr:nvSpPr>
        <xdr:cNvPr id="36" name="正方形/長方形 35">
          <a:extLst>
            <a:ext uri="{FF2B5EF4-FFF2-40B4-BE49-F238E27FC236}">
              <a16:creationId xmlns:a16="http://schemas.microsoft.com/office/drawing/2014/main" id="{C2699AF5-F3A8-4605-AC20-48573DF12471}"/>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textlink="">
      <xdr:nvSpPr>
        <xdr:cNvPr id="37" name="正方形/長方形 36">
          <a:extLst>
            <a:ext uri="{FF2B5EF4-FFF2-40B4-BE49-F238E27FC236}">
              <a16:creationId xmlns:a16="http://schemas.microsoft.com/office/drawing/2014/main" id="{4399FC0A-7C07-432D-8627-55310472DAD8}"/>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textlink="">
      <xdr:nvSpPr>
        <xdr:cNvPr id="38" name="正方形/長方形 37">
          <a:extLst>
            <a:ext uri="{FF2B5EF4-FFF2-40B4-BE49-F238E27FC236}">
              <a16:creationId xmlns:a16="http://schemas.microsoft.com/office/drawing/2014/main" id="{2AA92209-DA19-4000-B599-0CFC0226D6D2}"/>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textlink="">
      <xdr:nvSpPr>
        <xdr:cNvPr id="39" name="正方形/長方形 38">
          <a:extLst>
            <a:ext uri="{FF2B5EF4-FFF2-40B4-BE49-F238E27FC236}">
              <a16:creationId xmlns:a16="http://schemas.microsoft.com/office/drawing/2014/main" id="{799AAF80-AE5E-4C19-882E-1EB154BD33A7}"/>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textlink="">
      <xdr:nvSpPr>
        <xdr:cNvPr id="40" name="正方形/長方形 39">
          <a:extLst>
            <a:ext uri="{FF2B5EF4-FFF2-40B4-BE49-F238E27FC236}">
              <a16:creationId xmlns:a16="http://schemas.microsoft.com/office/drawing/2014/main" id="{51C33D6B-D819-4A09-9953-9A70593467AE}"/>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textlink="">
      <xdr:nvSpPr>
        <xdr:cNvPr id="41" name="テキスト ボックス 40">
          <a:extLst>
            <a:ext uri="{FF2B5EF4-FFF2-40B4-BE49-F238E27FC236}">
              <a16:creationId xmlns:a16="http://schemas.microsoft.com/office/drawing/2014/main" id="{6F15A480-E069-44B8-9DE0-EECCD76E2E57}"/>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E0088F60-1EFC-4C14-8946-A9A0266ECCB5}"/>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textlink="">
      <xdr:nvSpPr>
        <xdr:cNvPr id="43" name="テキスト ボックス 42">
          <a:extLst>
            <a:ext uri="{FF2B5EF4-FFF2-40B4-BE49-F238E27FC236}">
              <a16:creationId xmlns:a16="http://schemas.microsoft.com/office/drawing/2014/main" id="{15610230-1575-47E9-AA33-DCF57B363748}"/>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133350</xdr:rowOff>
    </xdr:from>
    <xdr:to>
      <xdr:col>28</xdr:col>
      <xdr:colOff>114300</xdr:colOff>
      <xdr:row>41</xdr:row>
      <xdr:rowOff>133350</xdr:rowOff>
    </xdr:to>
    <xdr:cxnSp macro="">
      <xdr:nvCxnSpPr>
        <xdr:cNvPr id="44" name="直線コネクタ 43">
          <a:extLst>
            <a:ext uri="{FF2B5EF4-FFF2-40B4-BE49-F238E27FC236}">
              <a16:creationId xmlns:a16="http://schemas.microsoft.com/office/drawing/2014/main" id="{ABE63A42-CB58-4DE6-91E4-FAE0FB4CCE8F}"/>
            </a:ext>
          </a:extLst>
        </xdr:cNvPr>
        <xdr:cNvCxnSpPr/>
      </xdr:nvCxnSpPr>
      <xdr:spPr>
        <a:xfrm>
          <a:off x="762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162577</xdr:rowOff>
    </xdr:from>
    <xdr:ext cx="467179" cy="259045"/>
    <xdr:sp textlink="">
      <xdr:nvSpPr>
        <xdr:cNvPr id="45" name="テキスト ボックス 44">
          <a:extLst>
            <a:ext uri="{FF2B5EF4-FFF2-40B4-BE49-F238E27FC236}">
              <a16:creationId xmlns:a16="http://schemas.microsoft.com/office/drawing/2014/main" id="{DBF20DF0-DBD3-4FB1-A38A-1C9D77BE1B9A}"/>
            </a:ext>
          </a:extLst>
        </xdr:cNvPr>
        <xdr:cNvSpPr txBox="1"/>
      </xdr:nvSpPr>
      <xdr:spPr>
        <a:xfrm>
          <a:off x="294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19050</xdr:rowOff>
    </xdr:from>
    <xdr:to>
      <xdr:col>28</xdr:col>
      <xdr:colOff>114300</xdr:colOff>
      <xdr:row>39</xdr:row>
      <xdr:rowOff>19050</xdr:rowOff>
    </xdr:to>
    <xdr:cxnSp macro="">
      <xdr:nvCxnSpPr>
        <xdr:cNvPr id="46" name="直線コネクタ 45">
          <a:extLst>
            <a:ext uri="{FF2B5EF4-FFF2-40B4-BE49-F238E27FC236}">
              <a16:creationId xmlns:a16="http://schemas.microsoft.com/office/drawing/2014/main" id="{FFF74447-EA38-4815-97A2-106E94F77116}"/>
            </a:ext>
          </a:extLst>
        </xdr:cNvPr>
        <xdr:cNvCxnSpPr/>
      </xdr:nvCxnSpPr>
      <xdr:spPr>
        <a:xfrm>
          <a:off x="762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38</xdr:row>
      <xdr:rowOff>48277</xdr:rowOff>
    </xdr:from>
    <xdr:ext cx="403059" cy="259045"/>
    <xdr:sp textlink="">
      <xdr:nvSpPr>
        <xdr:cNvPr id="47" name="テキスト ボックス 46">
          <a:extLst>
            <a:ext uri="{FF2B5EF4-FFF2-40B4-BE49-F238E27FC236}">
              <a16:creationId xmlns:a16="http://schemas.microsoft.com/office/drawing/2014/main" id="{15067C62-2341-47C3-ACD8-F5A6E340304B}"/>
            </a:ext>
          </a:extLst>
        </xdr:cNvPr>
        <xdr:cNvSpPr txBox="1"/>
      </xdr:nvSpPr>
      <xdr:spPr>
        <a:xfrm>
          <a:off x="358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76200</xdr:rowOff>
    </xdr:from>
    <xdr:to>
      <xdr:col>28</xdr:col>
      <xdr:colOff>114300</xdr:colOff>
      <xdr:row>36</xdr:row>
      <xdr:rowOff>76200</xdr:rowOff>
    </xdr:to>
    <xdr:cxnSp macro="">
      <xdr:nvCxnSpPr>
        <xdr:cNvPr id="48" name="直線コネクタ 47">
          <a:extLst>
            <a:ext uri="{FF2B5EF4-FFF2-40B4-BE49-F238E27FC236}">
              <a16:creationId xmlns:a16="http://schemas.microsoft.com/office/drawing/2014/main" id="{470BA4B0-62DB-4470-9662-A9B430AE7F13}"/>
            </a:ext>
          </a:extLst>
        </xdr:cNvPr>
        <xdr:cNvCxnSpPr/>
      </xdr:nvCxnSpPr>
      <xdr:spPr>
        <a:xfrm>
          <a:off x="762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105427</xdr:rowOff>
    </xdr:from>
    <xdr:ext cx="403059" cy="259045"/>
    <xdr:sp textlink="">
      <xdr:nvSpPr>
        <xdr:cNvPr id="49" name="テキスト ボックス 48">
          <a:extLst>
            <a:ext uri="{FF2B5EF4-FFF2-40B4-BE49-F238E27FC236}">
              <a16:creationId xmlns:a16="http://schemas.microsoft.com/office/drawing/2014/main" id="{43414DA5-F562-4AC8-AA88-733CD8E00D1C}"/>
            </a:ext>
          </a:extLst>
        </xdr:cNvPr>
        <xdr:cNvSpPr txBox="1"/>
      </xdr:nvSpPr>
      <xdr:spPr>
        <a:xfrm>
          <a:off x="358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133350</xdr:rowOff>
    </xdr:from>
    <xdr:to>
      <xdr:col>28</xdr:col>
      <xdr:colOff>114300</xdr:colOff>
      <xdr:row>33</xdr:row>
      <xdr:rowOff>133350</xdr:rowOff>
    </xdr:to>
    <xdr:cxnSp macro="">
      <xdr:nvCxnSpPr>
        <xdr:cNvPr id="50" name="直線コネクタ 49">
          <a:extLst>
            <a:ext uri="{FF2B5EF4-FFF2-40B4-BE49-F238E27FC236}">
              <a16:creationId xmlns:a16="http://schemas.microsoft.com/office/drawing/2014/main" id="{414F2EE7-BDD6-4916-BB3E-7865F7AD5FAE}"/>
            </a:ext>
          </a:extLst>
        </xdr:cNvPr>
        <xdr:cNvCxnSpPr/>
      </xdr:nvCxnSpPr>
      <xdr:spPr>
        <a:xfrm>
          <a:off x="762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162577</xdr:rowOff>
    </xdr:from>
    <xdr:ext cx="403059" cy="259045"/>
    <xdr:sp textlink="">
      <xdr:nvSpPr>
        <xdr:cNvPr id="51" name="テキスト ボックス 50">
          <a:extLst>
            <a:ext uri="{FF2B5EF4-FFF2-40B4-BE49-F238E27FC236}">
              <a16:creationId xmlns:a16="http://schemas.microsoft.com/office/drawing/2014/main" id="{F93D309F-0F0E-455A-AEB6-4D55AA8DE51F}"/>
            </a:ext>
          </a:extLst>
        </xdr:cNvPr>
        <xdr:cNvSpPr txBox="1"/>
      </xdr:nvSpPr>
      <xdr:spPr>
        <a:xfrm>
          <a:off x="358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2" name="直線コネクタ 51">
          <a:extLst>
            <a:ext uri="{FF2B5EF4-FFF2-40B4-BE49-F238E27FC236}">
              <a16:creationId xmlns:a16="http://schemas.microsoft.com/office/drawing/2014/main" id="{91E5F2E3-2D7E-46A8-A270-A27F840DBF87}"/>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textlink="">
      <xdr:nvSpPr>
        <xdr:cNvPr id="53" name="テキスト ボックス 52">
          <a:extLst>
            <a:ext uri="{FF2B5EF4-FFF2-40B4-BE49-F238E27FC236}">
              <a16:creationId xmlns:a16="http://schemas.microsoft.com/office/drawing/2014/main" id="{DEDFE19D-166D-43D3-A51B-483664CE99A9}"/>
            </a:ext>
          </a:extLst>
        </xdr:cNvPr>
        <xdr:cNvSpPr txBox="1"/>
      </xdr:nvSpPr>
      <xdr:spPr>
        <a:xfrm>
          <a:off x="358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textlink="">
      <xdr:nvSpPr>
        <xdr:cNvPr id="54" name="【道路】&#10;有形固定資産減価償却率グラフ枠">
          <a:extLst>
            <a:ext uri="{FF2B5EF4-FFF2-40B4-BE49-F238E27FC236}">
              <a16:creationId xmlns:a16="http://schemas.microsoft.com/office/drawing/2014/main" id="{28BD4C55-FB36-4438-98FF-6281B3EC95BE}"/>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55626</xdr:rowOff>
    </xdr:from>
    <xdr:to>
      <xdr:col>24</xdr:col>
      <xdr:colOff>62865</xdr:colOff>
      <xdr:row>40</xdr:row>
      <xdr:rowOff>23622</xdr:rowOff>
    </xdr:to>
    <xdr:cxnSp macro="">
      <xdr:nvCxnSpPr>
        <xdr:cNvPr id="55" name="直線コネクタ 54">
          <a:extLst>
            <a:ext uri="{FF2B5EF4-FFF2-40B4-BE49-F238E27FC236}">
              <a16:creationId xmlns:a16="http://schemas.microsoft.com/office/drawing/2014/main" id="{C4CD49D7-9A0B-4DB4-B46B-C853387B4289}"/>
            </a:ext>
          </a:extLst>
        </xdr:cNvPr>
        <xdr:cNvCxnSpPr/>
      </xdr:nvCxnSpPr>
      <xdr:spPr>
        <a:xfrm flipV="1">
          <a:off x="4634865" y="5713476"/>
          <a:ext cx="0" cy="11681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40</xdr:row>
      <xdr:rowOff>27449</xdr:rowOff>
    </xdr:from>
    <xdr:ext cx="405111" cy="259045"/>
    <xdr:sp textlink="">
      <xdr:nvSpPr>
        <xdr:cNvPr id="56" name="【道路】&#10;有形固定資産減価償却率最小値テキスト">
          <a:extLst>
            <a:ext uri="{FF2B5EF4-FFF2-40B4-BE49-F238E27FC236}">
              <a16:creationId xmlns:a16="http://schemas.microsoft.com/office/drawing/2014/main" id="{B5C50DAE-BC9E-4BC8-9FB5-9490E6F1A7F8}"/>
            </a:ext>
          </a:extLst>
        </xdr:cNvPr>
        <xdr:cNvSpPr txBox="1"/>
      </xdr:nvSpPr>
      <xdr:spPr>
        <a:xfrm>
          <a:off x="4673600" y="68854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40</xdr:row>
      <xdr:rowOff>23622</xdr:rowOff>
    </xdr:from>
    <xdr:to>
      <xdr:col>24</xdr:col>
      <xdr:colOff>152400</xdr:colOff>
      <xdr:row>40</xdr:row>
      <xdr:rowOff>23622</xdr:rowOff>
    </xdr:to>
    <xdr:cxnSp macro="">
      <xdr:nvCxnSpPr>
        <xdr:cNvPr id="57" name="直線コネクタ 56">
          <a:extLst>
            <a:ext uri="{FF2B5EF4-FFF2-40B4-BE49-F238E27FC236}">
              <a16:creationId xmlns:a16="http://schemas.microsoft.com/office/drawing/2014/main" id="{F3157E5D-7BD8-4039-8DE1-3378BDD9DF3D}"/>
            </a:ext>
          </a:extLst>
        </xdr:cNvPr>
        <xdr:cNvCxnSpPr/>
      </xdr:nvCxnSpPr>
      <xdr:spPr>
        <a:xfrm>
          <a:off x="4546600" y="68816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2303</xdr:rowOff>
    </xdr:from>
    <xdr:ext cx="405111" cy="259045"/>
    <xdr:sp textlink="">
      <xdr:nvSpPr>
        <xdr:cNvPr id="58" name="【道路】&#10;有形固定資産減価償却率最大値テキスト">
          <a:extLst>
            <a:ext uri="{FF2B5EF4-FFF2-40B4-BE49-F238E27FC236}">
              <a16:creationId xmlns:a16="http://schemas.microsoft.com/office/drawing/2014/main" id="{605B92DA-4467-4CB5-99ED-C43F316BC6C4}"/>
            </a:ext>
          </a:extLst>
        </xdr:cNvPr>
        <xdr:cNvSpPr txBox="1"/>
      </xdr:nvSpPr>
      <xdr:spPr>
        <a:xfrm>
          <a:off x="4673600" y="54887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55626</xdr:rowOff>
    </xdr:from>
    <xdr:to>
      <xdr:col>24</xdr:col>
      <xdr:colOff>152400</xdr:colOff>
      <xdr:row>33</xdr:row>
      <xdr:rowOff>55626</xdr:rowOff>
    </xdr:to>
    <xdr:cxnSp macro="">
      <xdr:nvCxnSpPr>
        <xdr:cNvPr id="59" name="直線コネクタ 58">
          <a:extLst>
            <a:ext uri="{FF2B5EF4-FFF2-40B4-BE49-F238E27FC236}">
              <a16:creationId xmlns:a16="http://schemas.microsoft.com/office/drawing/2014/main" id="{55B26A93-CB2D-4B9D-B5F7-47DEC2CD9520}"/>
            </a:ext>
          </a:extLst>
        </xdr:cNvPr>
        <xdr:cNvCxnSpPr/>
      </xdr:nvCxnSpPr>
      <xdr:spPr>
        <a:xfrm>
          <a:off x="4546600" y="57134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36</xdr:row>
      <xdr:rowOff>145559</xdr:rowOff>
    </xdr:from>
    <xdr:ext cx="405111" cy="259045"/>
    <xdr:sp textlink="">
      <xdr:nvSpPr>
        <xdr:cNvPr id="60" name="【道路】&#10;有形固定資産減価償却率平均値テキスト">
          <a:extLst>
            <a:ext uri="{FF2B5EF4-FFF2-40B4-BE49-F238E27FC236}">
              <a16:creationId xmlns:a16="http://schemas.microsoft.com/office/drawing/2014/main" id="{B93C7CC4-7719-4EC7-9C12-A857A02A1DFC}"/>
            </a:ext>
          </a:extLst>
        </xdr:cNvPr>
        <xdr:cNvSpPr txBox="1"/>
      </xdr:nvSpPr>
      <xdr:spPr>
        <a:xfrm>
          <a:off x="4673600" y="631775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167132</xdr:rowOff>
    </xdr:from>
    <xdr:to>
      <xdr:col>24</xdr:col>
      <xdr:colOff>114300</xdr:colOff>
      <xdr:row>37</xdr:row>
      <xdr:rowOff>97282</xdr:rowOff>
    </xdr:to>
    <xdr:sp textlink="">
      <xdr:nvSpPr>
        <xdr:cNvPr id="61" name="フローチャート: 判断 60">
          <a:extLst>
            <a:ext uri="{FF2B5EF4-FFF2-40B4-BE49-F238E27FC236}">
              <a16:creationId xmlns:a16="http://schemas.microsoft.com/office/drawing/2014/main" id="{B1A23828-5371-4011-B3B4-7B5CBA85C597}"/>
            </a:ext>
          </a:extLst>
        </xdr:cNvPr>
        <xdr:cNvSpPr/>
      </xdr:nvSpPr>
      <xdr:spPr>
        <a:xfrm>
          <a:off x="4584700" y="6339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123698</xdr:rowOff>
    </xdr:from>
    <xdr:to>
      <xdr:col>20</xdr:col>
      <xdr:colOff>38100</xdr:colOff>
      <xdr:row>37</xdr:row>
      <xdr:rowOff>53848</xdr:rowOff>
    </xdr:to>
    <xdr:sp textlink="">
      <xdr:nvSpPr>
        <xdr:cNvPr id="62" name="フローチャート: 判断 61">
          <a:extLst>
            <a:ext uri="{FF2B5EF4-FFF2-40B4-BE49-F238E27FC236}">
              <a16:creationId xmlns:a16="http://schemas.microsoft.com/office/drawing/2014/main" id="{F9C1CEAB-6DD5-40E5-8A84-D4DB206C7D3C}"/>
            </a:ext>
          </a:extLst>
        </xdr:cNvPr>
        <xdr:cNvSpPr/>
      </xdr:nvSpPr>
      <xdr:spPr>
        <a:xfrm>
          <a:off x="3746500" y="6295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89408</xdr:rowOff>
    </xdr:from>
    <xdr:to>
      <xdr:col>15</xdr:col>
      <xdr:colOff>101600</xdr:colOff>
      <xdr:row>37</xdr:row>
      <xdr:rowOff>19558</xdr:rowOff>
    </xdr:to>
    <xdr:sp textlink="">
      <xdr:nvSpPr>
        <xdr:cNvPr id="63" name="フローチャート: 判断 62">
          <a:extLst>
            <a:ext uri="{FF2B5EF4-FFF2-40B4-BE49-F238E27FC236}">
              <a16:creationId xmlns:a16="http://schemas.microsoft.com/office/drawing/2014/main" id="{C3E6060A-169C-4B89-A885-9E16CB6678F8}"/>
            </a:ext>
          </a:extLst>
        </xdr:cNvPr>
        <xdr:cNvSpPr/>
      </xdr:nvSpPr>
      <xdr:spPr>
        <a:xfrm>
          <a:off x="2857500" y="6261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48260</xdr:rowOff>
    </xdr:from>
    <xdr:to>
      <xdr:col>10</xdr:col>
      <xdr:colOff>165100</xdr:colOff>
      <xdr:row>36</xdr:row>
      <xdr:rowOff>149860</xdr:rowOff>
    </xdr:to>
    <xdr:sp textlink="">
      <xdr:nvSpPr>
        <xdr:cNvPr id="64" name="フローチャート: 判断 63">
          <a:extLst>
            <a:ext uri="{FF2B5EF4-FFF2-40B4-BE49-F238E27FC236}">
              <a16:creationId xmlns:a16="http://schemas.microsoft.com/office/drawing/2014/main" id="{71F12288-09F7-4BE7-B220-40C711B0165F}"/>
            </a:ext>
          </a:extLst>
        </xdr:cNvPr>
        <xdr:cNvSpPr/>
      </xdr:nvSpPr>
      <xdr:spPr>
        <a:xfrm>
          <a:off x="1968500" y="6220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32258</xdr:rowOff>
    </xdr:from>
    <xdr:to>
      <xdr:col>6</xdr:col>
      <xdr:colOff>38100</xdr:colOff>
      <xdr:row>36</xdr:row>
      <xdr:rowOff>133858</xdr:rowOff>
    </xdr:to>
    <xdr:sp textlink="">
      <xdr:nvSpPr>
        <xdr:cNvPr id="65" name="フローチャート: 判断 64">
          <a:extLst>
            <a:ext uri="{FF2B5EF4-FFF2-40B4-BE49-F238E27FC236}">
              <a16:creationId xmlns:a16="http://schemas.microsoft.com/office/drawing/2014/main" id="{7F4AFB7F-0113-434D-9F27-20C4EC681A38}"/>
            </a:ext>
          </a:extLst>
        </xdr:cNvPr>
        <xdr:cNvSpPr/>
      </xdr:nvSpPr>
      <xdr:spPr>
        <a:xfrm>
          <a:off x="1079500" y="6204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textlink="">
      <xdr:nvSpPr>
        <xdr:cNvPr id="66" name="テキスト ボックス 65">
          <a:extLst>
            <a:ext uri="{FF2B5EF4-FFF2-40B4-BE49-F238E27FC236}">
              <a16:creationId xmlns:a16="http://schemas.microsoft.com/office/drawing/2014/main" id="{7C41C320-5960-4056-A3D5-672973E79121}"/>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textlink="">
      <xdr:nvSpPr>
        <xdr:cNvPr id="67" name="テキスト ボックス 66">
          <a:extLst>
            <a:ext uri="{FF2B5EF4-FFF2-40B4-BE49-F238E27FC236}">
              <a16:creationId xmlns:a16="http://schemas.microsoft.com/office/drawing/2014/main" id="{40C4D423-E4E0-4B65-BD47-3C712F6FFB5C}"/>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textlink="">
      <xdr:nvSpPr>
        <xdr:cNvPr id="68" name="テキスト ボックス 67">
          <a:extLst>
            <a:ext uri="{FF2B5EF4-FFF2-40B4-BE49-F238E27FC236}">
              <a16:creationId xmlns:a16="http://schemas.microsoft.com/office/drawing/2014/main" id="{B8EE5B7B-78FC-4FDF-8503-8911FD147DEC}"/>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textlink="">
      <xdr:nvSpPr>
        <xdr:cNvPr id="69" name="テキスト ボックス 68">
          <a:extLst>
            <a:ext uri="{FF2B5EF4-FFF2-40B4-BE49-F238E27FC236}">
              <a16:creationId xmlns:a16="http://schemas.microsoft.com/office/drawing/2014/main" id="{7413B6D5-79A3-4F04-8CFA-ACF3188E30FC}"/>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textlink="">
      <xdr:nvSpPr>
        <xdr:cNvPr id="70" name="テキスト ボックス 69">
          <a:extLst>
            <a:ext uri="{FF2B5EF4-FFF2-40B4-BE49-F238E27FC236}">
              <a16:creationId xmlns:a16="http://schemas.microsoft.com/office/drawing/2014/main" id="{5D838CCA-A7CD-4407-93D9-03B40A82F63C}"/>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82550</xdr:rowOff>
    </xdr:from>
    <xdr:to>
      <xdr:col>20</xdr:col>
      <xdr:colOff>38100</xdr:colOff>
      <xdr:row>37</xdr:row>
      <xdr:rowOff>12700</xdr:rowOff>
    </xdr:to>
    <xdr:sp textlink="">
      <xdr:nvSpPr>
        <xdr:cNvPr id="71" name="楕円 70">
          <a:extLst>
            <a:ext uri="{FF2B5EF4-FFF2-40B4-BE49-F238E27FC236}">
              <a16:creationId xmlns:a16="http://schemas.microsoft.com/office/drawing/2014/main" id="{38DEFD67-2BFD-4D37-A4D9-4111B8CAA0FB}"/>
            </a:ext>
          </a:extLst>
        </xdr:cNvPr>
        <xdr:cNvSpPr/>
      </xdr:nvSpPr>
      <xdr:spPr>
        <a:xfrm>
          <a:off x="3746500" y="6254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50546</xdr:rowOff>
    </xdr:from>
    <xdr:to>
      <xdr:col>15</xdr:col>
      <xdr:colOff>101600</xdr:colOff>
      <xdr:row>36</xdr:row>
      <xdr:rowOff>152146</xdr:rowOff>
    </xdr:to>
    <xdr:sp textlink="">
      <xdr:nvSpPr>
        <xdr:cNvPr id="72" name="楕円 71">
          <a:extLst>
            <a:ext uri="{FF2B5EF4-FFF2-40B4-BE49-F238E27FC236}">
              <a16:creationId xmlns:a16="http://schemas.microsoft.com/office/drawing/2014/main" id="{B7B9D665-77E6-4D8A-8ECA-AB3264AC0887}"/>
            </a:ext>
          </a:extLst>
        </xdr:cNvPr>
        <xdr:cNvSpPr/>
      </xdr:nvSpPr>
      <xdr:spPr>
        <a:xfrm>
          <a:off x="2857500" y="6222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101346</xdr:rowOff>
    </xdr:from>
    <xdr:to>
      <xdr:col>19</xdr:col>
      <xdr:colOff>177800</xdr:colOff>
      <xdr:row>36</xdr:row>
      <xdr:rowOff>133350</xdr:rowOff>
    </xdr:to>
    <xdr:cxnSp macro="">
      <xdr:nvCxnSpPr>
        <xdr:cNvPr id="73" name="直線コネクタ 72">
          <a:extLst>
            <a:ext uri="{FF2B5EF4-FFF2-40B4-BE49-F238E27FC236}">
              <a16:creationId xmlns:a16="http://schemas.microsoft.com/office/drawing/2014/main" id="{3D698EEF-A941-4337-894D-6DC1EB85D589}"/>
            </a:ext>
          </a:extLst>
        </xdr:cNvPr>
        <xdr:cNvCxnSpPr/>
      </xdr:nvCxnSpPr>
      <xdr:spPr>
        <a:xfrm>
          <a:off x="2908300" y="6273546"/>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23114</xdr:rowOff>
    </xdr:from>
    <xdr:to>
      <xdr:col>10</xdr:col>
      <xdr:colOff>165100</xdr:colOff>
      <xdr:row>36</xdr:row>
      <xdr:rowOff>124714</xdr:rowOff>
    </xdr:to>
    <xdr:sp textlink="">
      <xdr:nvSpPr>
        <xdr:cNvPr id="74" name="楕円 73">
          <a:extLst>
            <a:ext uri="{FF2B5EF4-FFF2-40B4-BE49-F238E27FC236}">
              <a16:creationId xmlns:a16="http://schemas.microsoft.com/office/drawing/2014/main" id="{9434883A-CAEC-4D1F-A01B-E3E9B98C019A}"/>
            </a:ext>
          </a:extLst>
        </xdr:cNvPr>
        <xdr:cNvSpPr/>
      </xdr:nvSpPr>
      <xdr:spPr>
        <a:xfrm>
          <a:off x="1968500" y="6195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36</xdr:row>
      <xdr:rowOff>73914</xdr:rowOff>
    </xdr:from>
    <xdr:to>
      <xdr:col>15</xdr:col>
      <xdr:colOff>50800</xdr:colOff>
      <xdr:row>36</xdr:row>
      <xdr:rowOff>101346</xdr:rowOff>
    </xdr:to>
    <xdr:cxnSp macro="">
      <xdr:nvCxnSpPr>
        <xdr:cNvPr id="75" name="直線コネクタ 74">
          <a:extLst>
            <a:ext uri="{FF2B5EF4-FFF2-40B4-BE49-F238E27FC236}">
              <a16:creationId xmlns:a16="http://schemas.microsoft.com/office/drawing/2014/main" id="{F9923648-1923-47AB-AEF0-F2E89EA95494}"/>
            </a:ext>
          </a:extLst>
        </xdr:cNvPr>
        <xdr:cNvCxnSpPr/>
      </xdr:nvCxnSpPr>
      <xdr:spPr>
        <a:xfrm>
          <a:off x="2019300" y="6246114"/>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36</xdr:row>
      <xdr:rowOff>34544</xdr:rowOff>
    </xdr:from>
    <xdr:to>
      <xdr:col>6</xdr:col>
      <xdr:colOff>38100</xdr:colOff>
      <xdr:row>36</xdr:row>
      <xdr:rowOff>136144</xdr:rowOff>
    </xdr:to>
    <xdr:sp textlink="">
      <xdr:nvSpPr>
        <xdr:cNvPr id="76" name="楕円 75">
          <a:extLst>
            <a:ext uri="{FF2B5EF4-FFF2-40B4-BE49-F238E27FC236}">
              <a16:creationId xmlns:a16="http://schemas.microsoft.com/office/drawing/2014/main" id="{855A8EE7-1AEC-4597-B48F-96ECACE040D4}"/>
            </a:ext>
          </a:extLst>
        </xdr:cNvPr>
        <xdr:cNvSpPr/>
      </xdr:nvSpPr>
      <xdr:spPr>
        <a:xfrm>
          <a:off x="1079500" y="62067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36</xdr:row>
      <xdr:rowOff>73914</xdr:rowOff>
    </xdr:from>
    <xdr:to>
      <xdr:col>10</xdr:col>
      <xdr:colOff>114300</xdr:colOff>
      <xdr:row>36</xdr:row>
      <xdr:rowOff>85344</xdr:rowOff>
    </xdr:to>
    <xdr:cxnSp macro="">
      <xdr:nvCxnSpPr>
        <xdr:cNvPr id="77" name="直線コネクタ 76">
          <a:extLst>
            <a:ext uri="{FF2B5EF4-FFF2-40B4-BE49-F238E27FC236}">
              <a16:creationId xmlns:a16="http://schemas.microsoft.com/office/drawing/2014/main" id="{9558FC6A-C517-4DFE-88E4-49B826E6DECE}"/>
            </a:ext>
          </a:extLst>
        </xdr:cNvPr>
        <xdr:cNvCxnSpPr/>
      </xdr:nvCxnSpPr>
      <xdr:spPr>
        <a:xfrm flipV="1">
          <a:off x="1130300" y="6246114"/>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44975</xdr:rowOff>
    </xdr:from>
    <xdr:ext cx="405111" cy="259045"/>
    <xdr:sp textlink="">
      <xdr:nvSpPr>
        <xdr:cNvPr id="78" name="n_1aveValue【道路】&#10;有形固定資産減価償却率">
          <a:extLst>
            <a:ext uri="{FF2B5EF4-FFF2-40B4-BE49-F238E27FC236}">
              <a16:creationId xmlns:a16="http://schemas.microsoft.com/office/drawing/2014/main" id="{E40FD207-7181-48B2-A671-00E4E0D132E9}"/>
            </a:ext>
          </a:extLst>
        </xdr:cNvPr>
        <xdr:cNvSpPr txBox="1"/>
      </xdr:nvSpPr>
      <xdr:spPr>
        <a:xfrm>
          <a:off x="3582044" y="63886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10685</xdr:rowOff>
    </xdr:from>
    <xdr:ext cx="405111" cy="259045"/>
    <xdr:sp textlink="">
      <xdr:nvSpPr>
        <xdr:cNvPr id="79" name="n_2aveValue【道路】&#10;有形固定資産減価償却率">
          <a:extLst>
            <a:ext uri="{FF2B5EF4-FFF2-40B4-BE49-F238E27FC236}">
              <a16:creationId xmlns:a16="http://schemas.microsoft.com/office/drawing/2014/main" id="{4DE97694-6CA8-4D50-95E6-560A1B2D7603}"/>
            </a:ext>
          </a:extLst>
        </xdr:cNvPr>
        <xdr:cNvSpPr txBox="1"/>
      </xdr:nvSpPr>
      <xdr:spPr>
        <a:xfrm>
          <a:off x="2705744" y="63543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140987</xdr:rowOff>
    </xdr:from>
    <xdr:ext cx="405111" cy="259045"/>
    <xdr:sp textlink="">
      <xdr:nvSpPr>
        <xdr:cNvPr id="80" name="n_3aveValue【道路】&#10;有形固定資産減価償却率">
          <a:extLst>
            <a:ext uri="{FF2B5EF4-FFF2-40B4-BE49-F238E27FC236}">
              <a16:creationId xmlns:a16="http://schemas.microsoft.com/office/drawing/2014/main" id="{36A9B993-4015-4B6D-A758-E83936C86D25}"/>
            </a:ext>
          </a:extLst>
        </xdr:cNvPr>
        <xdr:cNvSpPr txBox="1"/>
      </xdr:nvSpPr>
      <xdr:spPr>
        <a:xfrm>
          <a:off x="1816744" y="63131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150385</xdr:rowOff>
    </xdr:from>
    <xdr:ext cx="405111" cy="259045"/>
    <xdr:sp textlink="">
      <xdr:nvSpPr>
        <xdr:cNvPr id="81" name="n_4aveValue【道路】&#10;有形固定資産減価償却率">
          <a:extLst>
            <a:ext uri="{FF2B5EF4-FFF2-40B4-BE49-F238E27FC236}">
              <a16:creationId xmlns:a16="http://schemas.microsoft.com/office/drawing/2014/main" id="{B8FDB901-FE70-4F44-A4A4-5AB7FE787C38}"/>
            </a:ext>
          </a:extLst>
        </xdr:cNvPr>
        <xdr:cNvSpPr txBox="1"/>
      </xdr:nvSpPr>
      <xdr:spPr>
        <a:xfrm>
          <a:off x="927744" y="59796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29227</xdr:rowOff>
    </xdr:from>
    <xdr:ext cx="405111" cy="259045"/>
    <xdr:sp textlink="">
      <xdr:nvSpPr>
        <xdr:cNvPr id="82" name="n_1mainValue【道路】&#10;有形固定資産減価償却率">
          <a:extLst>
            <a:ext uri="{FF2B5EF4-FFF2-40B4-BE49-F238E27FC236}">
              <a16:creationId xmlns:a16="http://schemas.microsoft.com/office/drawing/2014/main" id="{68D8CCF9-29BF-488E-908F-B9A13C49D226}"/>
            </a:ext>
          </a:extLst>
        </xdr:cNvPr>
        <xdr:cNvSpPr txBox="1"/>
      </xdr:nvSpPr>
      <xdr:spPr>
        <a:xfrm>
          <a:off x="3582044" y="6029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34</xdr:row>
      <xdr:rowOff>168673</xdr:rowOff>
    </xdr:from>
    <xdr:ext cx="405111" cy="259045"/>
    <xdr:sp textlink="">
      <xdr:nvSpPr>
        <xdr:cNvPr id="83" name="n_2mainValue【道路】&#10;有形固定資産減価償却率">
          <a:extLst>
            <a:ext uri="{FF2B5EF4-FFF2-40B4-BE49-F238E27FC236}">
              <a16:creationId xmlns:a16="http://schemas.microsoft.com/office/drawing/2014/main" id="{79A5B4B5-2F2E-4E29-813C-15E82B988CB0}"/>
            </a:ext>
          </a:extLst>
        </xdr:cNvPr>
        <xdr:cNvSpPr txBox="1"/>
      </xdr:nvSpPr>
      <xdr:spPr>
        <a:xfrm>
          <a:off x="2705744" y="5997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34</xdr:row>
      <xdr:rowOff>141241</xdr:rowOff>
    </xdr:from>
    <xdr:ext cx="405111" cy="259045"/>
    <xdr:sp textlink="">
      <xdr:nvSpPr>
        <xdr:cNvPr id="84" name="n_3mainValue【道路】&#10;有形固定資産減価償却率">
          <a:extLst>
            <a:ext uri="{FF2B5EF4-FFF2-40B4-BE49-F238E27FC236}">
              <a16:creationId xmlns:a16="http://schemas.microsoft.com/office/drawing/2014/main" id="{AFA966C5-2258-4006-B72C-66F530946514}"/>
            </a:ext>
          </a:extLst>
        </xdr:cNvPr>
        <xdr:cNvSpPr txBox="1"/>
      </xdr:nvSpPr>
      <xdr:spPr>
        <a:xfrm>
          <a:off x="1816744" y="59705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127271</xdr:rowOff>
    </xdr:from>
    <xdr:ext cx="405111" cy="259045"/>
    <xdr:sp textlink="">
      <xdr:nvSpPr>
        <xdr:cNvPr id="85" name="n_4mainValue【道路】&#10;有形固定資産減価償却率">
          <a:extLst>
            <a:ext uri="{FF2B5EF4-FFF2-40B4-BE49-F238E27FC236}">
              <a16:creationId xmlns:a16="http://schemas.microsoft.com/office/drawing/2014/main" id="{9CF6A1C8-BBAC-42AA-B1E8-EC5756833295}"/>
            </a:ext>
          </a:extLst>
        </xdr:cNvPr>
        <xdr:cNvSpPr txBox="1"/>
      </xdr:nvSpPr>
      <xdr:spPr>
        <a:xfrm>
          <a:off x="927744" y="6299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textlink="">
      <xdr:nvSpPr>
        <xdr:cNvPr id="86" name="正方形/長方形 85">
          <a:extLst>
            <a:ext uri="{FF2B5EF4-FFF2-40B4-BE49-F238E27FC236}">
              <a16:creationId xmlns:a16="http://schemas.microsoft.com/office/drawing/2014/main" id="{20374EDE-6EE2-4F97-B580-F1132FAED2A8}"/>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textlink="">
      <xdr:nvSpPr>
        <xdr:cNvPr id="87" name="正方形/長方形 86">
          <a:extLst>
            <a:ext uri="{FF2B5EF4-FFF2-40B4-BE49-F238E27FC236}">
              <a16:creationId xmlns:a16="http://schemas.microsoft.com/office/drawing/2014/main" id="{11DE04CC-0C59-4E2C-A46E-7315CEB6943F}"/>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textlink="">
      <xdr:nvSpPr>
        <xdr:cNvPr id="88" name="正方形/長方形 87">
          <a:extLst>
            <a:ext uri="{FF2B5EF4-FFF2-40B4-BE49-F238E27FC236}">
              <a16:creationId xmlns:a16="http://schemas.microsoft.com/office/drawing/2014/main" id="{B2088E40-67AD-422D-973E-67EA7433B812}"/>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textlink="">
      <xdr:nvSpPr>
        <xdr:cNvPr id="89" name="正方形/長方形 88">
          <a:extLst>
            <a:ext uri="{FF2B5EF4-FFF2-40B4-BE49-F238E27FC236}">
              <a16:creationId xmlns:a16="http://schemas.microsoft.com/office/drawing/2014/main" id="{71486D91-E77C-43E9-B32F-FFBBEFDE5A3A}"/>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textlink="">
      <xdr:nvSpPr>
        <xdr:cNvPr id="90" name="正方形/長方形 89">
          <a:extLst>
            <a:ext uri="{FF2B5EF4-FFF2-40B4-BE49-F238E27FC236}">
              <a16:creationId xmlns:a16="http://schemas.microsoft.com/office/drawing/2014/main" id="{7A277B1C-C024-45F6-928B-4BCEBC1B219D}"/>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textlink="">
      <xdr:nvSpPr>
        <xdr:cNvPr id="91" name="正方形/長方形 90">
          <a:extLst>
            <a:ext uri="{FF2B5EF4-FFF2-40B4-BE49-F238E27FC236}">
              <a16:creationId xmlns:a16="http://schemas.microsoft.com/office/drawing/2014/main" id="{1766A287-3AD4-4DA5-85D2-F48DE28A56B3}"/>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textlink="">
      <xdr:nvSpPr>
        <xdr:cNvPr id="92" name="正方形/長方形 91">
          <a:extLst>
            <a:ext uri="{FF2B5EF4-FFF2-40B4-BE49-F238E27FC236}">
              <a16:creationId xmlns:a16="http://schemas.microsoft.com/office/drawing/2014/main" id="{F755972A-BDFE-4A00-B3ED-5C2031CFB1B8}"/>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textlink="">
      <xdr:nvSpPr>
        <xdr:cNvPr id="93" name="正方形/長方形 92">
          <a:extLst>
            <a:ext uri="{FF2B5EF4-FFF2-40B4-BE49-F238E27FC236}">
              <a16:creationId xmlns:a16="http://schemas.microsoft.com/office/drawing/2014/main" id="{E67890B5-C8A2-42A1-8D30-4B7B7588E1D7}"/>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textlink="">
      <xdr:nvSpPr>
        <xdr:cNvPr id="94" name="テキスト ボックス 93">
          <a:extLst>
            <a:ext uri="{FF2B5EF4-FFF2-40B4-BE49-F238E27FC236}">
              <a16:creationId xmlns:a16="http://schemas.microsoft.com/office/drawing/2014/main" id="{B0BE31F3-456E-4F2A-B393-254B32CE7A4F}"/>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5" name="直線コネクタ 94">
          <a:extLst>
            <a:ext uri="{FF2B5EF4-FFF2-40B4-BE49-F238E27FC236}">
              <a16:creationId xmlns:a16="http://schemas.microsoft.com/office/drawing/2014/main" id="{3CCAFC32-454B-4741-9024-A0BBC8255557}"/>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6" name="直線コネクタ 95">
          <a:extLst>
            <a:ext uri="{FF2B5EF4-FFF2-40B4-BE49-F238E27FC236}">
              <a16:creationId xmlns:a16="http://schemas.microsoft.com/office/drawing/2014/main" id="{844879AB-17D9-4766-BCFC-CAB46F82E687}"/>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textlink="">
      <xdr:nvSpPr>
        <xdr:cNvPr id="97" name="テキスト ボックス 96">
          <a:extLst>
            <a:ext uri="{FF2B5EF4-FFF2-40B4-BE49-F238E27FC236}">
              <a16:creationId xmlns:a16="http://schemas.microsoft.com/office/drawing/2014/main" id="{05A47419-FCE4-4CFC-BA37-D0D9874727E8}"/>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98" name="直線コネクタ 97">
          <a:extLst>
            <a:ext uri="{FF2B5EF4-FFF2-40B4-BE49-F238E27FC236}">
              <a16:creationId xmlns:a16="http://schemas.microsoft.com/office/drawing/2014/main" id="{EAE8D088-71DB-4B80-86B2-22BD8353CD56}"/>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textlink="">
      <xdr:nvSpPr>
        <xdr:cNvPr id="99" name="テキスト ボックス 98">
          <a:extLst>
            <a:ext uri="{FF2B5EF4-FFF2-40B4-BE49-F238E27FC236}">
              <a16:creationId xmlns:a16="http://schemas.microsoft.com/office/drawing/2014/main" id="{DF2AAC0E-AD5B-4557-A396-4DE14C48F775}"/>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0" name="直線コネクタ 99">
          <a:extLst>
            <a:ext uri="{FF2B5EF4-FFF2-40B4-BE49-F238E27FC236}">
              <a16:creationId xmlns:a16="http://schemas.microsoft.com/office/drawing/2014/main" id="{CD37D4DE-1880-4B83-BBEE-EBAA94EAAF72}"/>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textlink="">
      <xdr:nvSpPr>
        <xdr:cNvPr id="101" name="テキスト ボックス 100">
          <a:extLst>
            <a:ext uri="{FF2B5EF4-FFF2-40B4-BE49-F238E27FC236}">
              <a16:creationId xmlns:a16="http://schemas.microsoft.com/office/drawing/2014/main" id="{5059D4CB-7B2B-422E-98B0-5A0A361112C1}"/>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2" name="直線コネクタ 101">
          <a:extLst>
            <a:ext uri="{FF2B5EF4-FFF2-40B4-BE49-F238E27FC236}">
              <a16:creationId xmlns:a16="http://schemas.microsoft.com/office/drawing/2014/main" id="{0EE58782-5100-4570-AE40-9ED29547B42D}"/>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textlink="">
      <xdr:nvSpPr>
        <xdr:cNvPr id="103" name="テキスト ボックス 102">
          <a:extLst>
            <a:ext uri="{FF2B5EF4-FFF2-40B4-BE49-F238E27FC236}">
              <a16:creationId xmlns:a16="http://schemas.microsoft.com/office/drawing/2014/main" id="{C6F433BA-7A37-4CC9-A909-084BA2975926}"/>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4" name="直線コネクタ 103">
          <a:extLst>
            <a:ext uri="{FF2B5EF4-FFF2-40B4-BE49-F238E27FC236}">
              <a16:creationId xmlns:a16="http://schemas.microsoft.com/office/drawing/2014/main" id="{2604524A-BD40-4B21-A52A-788E41DC7D71}"/>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textlink="">
      <xdr:nvSpPr>
        <xdr:cNvPr id="105" name="テキスト ボックス 104">
          <a:extLst>
            <a:ext uri="{FF2B5EF4-FFF2-40B4-BE49-F238E27FC236}">
              <a16:creationId xmlns:a16="http://schemas.microsoft.com/office/drawing/2014/main" id="{170AA4E8-2F55-4C50-BF39-D16DDA7F3D74}"/>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6" name="直線コネクタ 105">
          <a:extLst>
            <a:ext uri="{FF2B5EF4-FFF2-40B4-BE49-F238E27FC236}">
              <a16:creationId xmlns:a16="http://schemas.microsoft.com/office/drawing/2014/main" id="{EDF1BBB5-3525-4C2D-8F83-6C07B91CB0EC}"/>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30</xdr:row>
      <xdr:rowOff>48277</xdr:rowOff>
    </xdr:from>
    <xdr:ext cx="531299" cy="259045"/>
    <xdr:sp textlink="">
      <xdr:nvSpPr>
        <xdr:cNvPr id="107" name="テキスト ボックス 106">
          <a:extLst>
            <a:ext uri="{FF2B5EF4-FFF2-40B4-BE49-F238E27FC236}">
              <a16:creationId xmlns:a16="http://schemas.microsoft.com/office/drawing/2014/main" id="{3D23737E-9774-49A4-BEA5-86D590EDB5C8}"/>
            </a:ext>
          </a:extLst>
        </xdr:cNvPr>
        <xdr:cNvSpPr txBox="1"/>
      </xdr:nvSpPr>
      <xdr:spPr>
        <a:xfrm>
          <a:off x="6072701" y="519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textlink="">
      <xdr:nvSpPr>
        <xdr:cNvPr id="108" name="【道路】&#10;一人当たり延長グラフ枠">
          <a:extLst>
            <a:ext uri="{FF2B5EF4-FFF2-40B4-BE49-F238E27FC236}">
              <a16:creationId xmlns:a16="http://schemas.microsoft.com/office/drawing/2014/main" id="{8B1D7832-E676-4149-BC4A-21D2224808E2}"/>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85649</xdr:rowOff>
    </xdr:from>
    <xdr:to>
      <xdr:col>54</xdr:col>
      <xdr:colOff>189865</xdr:colOff>
      <xdr:row>41</xdr:row>
      <xdr:rowOff>74676</xdr:rowOff>
    </xdr:to>
    <xdr:cxnSp macro="">
      <xdr:nvCxnSpPr>
        <xdr:cNvPr id="109" name="直線コネクタ 108">
          <a:extLst>
            <a:ext uri="{FF2B5EF4-FFF2-40B4-BE49-F238E27FC236}">
              <a16:creationId xmlns:a16="http://schemas.microsoft.com/office/drawing/2014/main" id="{8733B8B3-DA85-4A80-A2AE-F3D155B5C838}"/>
            </a:ext>
          </a:extLst>
        </xdr:cNvPr>
        <xdr:cNvCxnSpPr/>
      </xdr:nvCxnSpPr>
      <xdr:spPr>
        <a:xfrm flipV="1">
          <a:off x="10476865" y="5914949"/>
          <a:ext cx="0" cy="11891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78503</xdr:rowOff>
    </xdr:from>
    <xdr:ext cx="469744" cy="259045"/>
    <xdr:sp textlink="">
      <xdr:nvSpPr>
        <xdr:cNvPr id="110" name="【道路】&#10;一人当たり延長最小値テキスト">
          <a:extLst>
            <a:ext uri="{FF2B5EF4-FFF2-40B4-BE49-F238E27FC236}">
              <a16:creationId xmlns:a16="http://schemas.microsoft.com/office/drawing/2014/main" id="{89F80126-124E-4699-8698-B371861E3D14}"/>
            </a:ext>
          </a:extLst>
        </xdr:cNvPr>
        <xdr:cNvSpPr txBox="1"/>
      </xdr:nvSpPr>
      <xdr:spPr>
        <a:xfrm>
          <a:off x="10515600" y="71079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74676</xdr:rowOff>
    </xdr:from>
    <xdr:to>
      <xdr:col>55</xdr:col>
      <xdr:colOff>88900</xdr:colOff>
      <xdr:row>41</xdr:row>
      <xdr:rowOff>74676</xdr:rowOff>
    </xdr:to>
    <xdr:cxnSp macro="">
      <xdr:nvCxnSpPr>
        <xdr:cNvPr id="111" name="直線コネクタ 110">
          <a:extLst>
            <a:ext uri="{FF2B5EF4-FFF2-40B4-BE49-F238E27FC236}">
              <a16:creationId xmlns:a16="http://schemas.microsoft.com/office/drawing/2014/main" id="{0C9AF986-4D4F-4F9C-9800-70FEB5BAC428}"/>
            </a:ext>
          </a:extLst>
        </xdr:cNvPr>
        <xdr:cNvCxnSpPr/>
      </xdr:nvCxnSpPr>
      <xdr:spPr>
        <a:xfrm>
          <a:off x="10388600" y="71041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32326</xdr:rowOff>
    </xdr:from>
    <xdr:ext cx="534377" cy="259045"/>
    <xdr:sp textlink="">
      <xdr:nvSpPr>
        <xdr:cNvPr id="112" name="【道路】&#10;一人当たり延長最大値テキスト">
          <a:extLst>
            <a:ext uri="{FF2B5EF4-FFF2-40B4-BE49-F238E27FC236}">
              <a16:creationId xmlns:a16="http://schemas.microsoft.com/office/drawing/2014/main" id="{14DD48D1-9F8A-4E11-9B12-0A71D4529766}"/>
            </a:ext>
          </a:extLst>
        </xdr:cNvPr>
        <xdr:cNvSpPr txBox="1"/>
      </xdr:nvSpPr>
      <xdr:spPr>
        <a:xfrm>
          <a:off x="10515600" y="56901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34.752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85649</xdr:rowOff>
    </xdr:from>
    <xdr:to>
      <xdr:col>55</xdr:col>
      <xdr:colOff>88900</xdr:colOff>
      <xdr:row>34</xdr:row>
      <xdr:rowOff>85649</xdr:rowOff>
    </xdr:to>
    <xdr:cxnSp macro="">
      <xdr:nvCxnSpPr>
        <xdr:cNvPr id="113" name="直線コネクタ 112">
          <a:extLst>
            <a:ext uri="{FF2B5EF4-FFF2-40B4-BE49-F238E27FC236}">
              <a16:creationId xmlns:a16="http://schemas.microsoft.com/office/drawing/2014/main" id="{1DEC2475-7D92-4515-87B1-68EE53F06217}"/>
            </a:ext>
          </a:extLst>
        </xdr:cNvPr>
        <xdr:cNvCxnSpPr/>
      </xdr:nvCxnSpPr>
      <xdr:spPr>
        <a:xfrm>
          <a:off x="10388600" y="5914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138930</xdr:rowOff>
    </xdr:from>
    <xdr:ext cx="534377" cy="259045"/>
    <xdr:sp textlink="">
      <xdr:nvSpPr>
        <xdr:cNvPr id="114" name="【道路】&#10;一人当たり延長平均値テキスト">
          <a:extLst>
            <a:ext uri="{FF2B5EF4-FFF2-40B4-BE49-F238E27FC236}">
              <a16:creationId xmlns:a16="http://schemas.microsoft.com/office/drawing/2014/main" id="{D72143F4-59EC-43A7-98B1-C931780B1A3E}"/>
            </a:ext>
          </a:extLst>
        </xdr:cNvPr>
        <xdr:cNvSpPr txBox="1"/>
      </xdr:nvSpPr>
      <xdr:spPr>
        <a:xfrm>
          <a:off x="10515600" y="66540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160503</xdr:rowOff>
    </xdr:from>
    <xdr:to>
      <xdr:col>55</xdr:col>
      <xdr:colOff>50800</xdr:colOff>
      <xdr:row>39</xdr:row>
      <xdr:rowOff>90653</xdr:rowOff>
    </xdr:to>
    <xdr:sp textlink="">
      <xdr:nvSpPr>
        <xdr:cNvPr id="115" name="フローチャート: 判断 114">
          <a:extLst>
            <a:ext uri="{FF2B5EF4-FFF2-40B4-BE49-F238E27FC236}">
              <a16:creationId xmlns:a16="http://schemas.microsoft.com/office/drawing/2014/main" id="{FFFA9850-2341-4B55-98E5-B5127A36C198}"/>
            </a:ext>
          </a:extLst>
        </xdr:cNvPr>
        <xdr:cNvSpPr/>
      </xdr:nvSpPr>
      <xdr:spPr>
        <a:xfrm>
          <a:off x="10426700" y="6675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120764</xdr:rowOff>
    </xdr:from>
    <xdr:to>
      <xdr:col>50</xdr:col>
      <xdr:colOff>165100</xdr:colOff>
      <xdr:row>39</xdr:row>
      <xdr:rowOff>50914</xdr:rowOff>
    </xdr:to>
    <xdr:sp textlink="">
      <xdr:nvSpPr>
        <xdr:cNvPr id="116" name="フローチャート: 判断 115">
          <a:extLst>
            <a:ext uri="{FF2B5EF4-FFF2-40B4-BE49-F238E27FC236}">
              <a16:creationId xmlns:a16="http://schemas.microsoft.com/office/drawing/2014/main" id="{5152B9D8-7B0A-4EA9-8DE6-CDC28C690CFD}"/>
            </a:ext>
          </a:extLst>
        </xdr:cNvPr>
        <xdr:cNvSpPr/>
      </xdr:nvSpPr>
      <xdr:spPr>
        <a:xfrm>
          <a:off x="9588500" y="6635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117754</xdr:rowOff>
    </xdr:from>
    <xdr:to>
      <xdr:col>46</xdr:col>
      <xdr:colOff>38100</xdr:colOff>
      <xdr:row>39</xdr:row>
      <xdr:rowOff>47904</xdr:rowOff>
    </xdr:to>
    <xdr:sp textlink="">
      <xdr:nvSpPr>
        <xdr:cNvPr id="117" name="フローチャート: 判断 116">
          <a:extLst>
            <a:ext uri="{FF2B5EF4-FFF2-40B4-BE49-F238E27FC236}">
              <a16:creationId xmlns:a16="http://schemas.microsoft.com/office/drawing/2014/main" id="{57584A08-A373-4CCB-B35F-2F7FA98398EA}"/>
            </a:ext>
          </a:extLst>
        </xdr:cNvPr>
        <xdr:cNvSpPr/>
      </xdr:nvSpPr>
      <xdr:spPr>
        <a:xfrm>
          <a:off x="8699500" y="6632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169228</xdr:rowOff>
    </xdr:from>
    <xdr:to>
      <xdr:col>41</xdr:col>
      <xdr:colOff>101600</xdr:colOff>
      <xdr:row>39</xdr:row>
      <xdr:rowOff>99378</xdr:rowOff>
    </xdr:to>
    <xdr:sp textlink="">
      <xdr:nvSpPr>
        <xdr:cNvPr id="118" name="フローチャート: 判断 117">
          <a:extLst>
            <a:ext uri="{FF2B5EF4-FFF2-40B4-BE49-F238E27FC236}">
              <a16:creationId xmlns:a16="http://schemas.microsoft.com/office/drawing/2014/main" id="{5178EDB3-69A7-4830-86CA-9524C891173F}"/>
            </a:ext>
          </a:extLst>
        </xdr:cNvPr>
        <xdr:cNvSpPr/>
      </xdr:nvSpPr>
      <xdr:spPr>
        <a:xfrm>
          <a:off x="7810500" y="6684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155016</xdr:rowOff>
    </xdr:from>
    <xdr:to>
      <xdr:col>36</xdr:col>
      <xdr:colOff>165100</xdr:colOff>
      <xdr:row>39</xdr:row>
      <xdr:rowOff>85166</xdr:rowOff>
    </xdr:to>
    <xdr:sp textlink="">
      <xdr:nvSpPr>
        <xdr:cNvPr id="119" name="フローチャート: 判断 118">
          <a:extLst>
            <a:ext uri="{FF2B5EF4-FFF2-40B4-BE49-F238E27FC236}">
              <a16:creationId xmlns:a16="http://schemas.microsoft.com/office/drawing/2014/main" id="{BE5CDD4F-CB1F-4B05-A41B-787F54FFA1DF}"/>
            </a:ext>
          </a:extLst>
        </xdr:cNvPr>
        <xdr:cNvSpPr/>
      </xdr:nvSpPr>
      <xdr:spPr>
        <a:xfrm>
          <a:off x="6921500" y="6670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textlink="">
      <xdr:nvSpPr>
        <xdr:cNvPr id="120" name="テキスト ボックス 119">
          <a:extLst>
            <a:ext uri="{FF2B5EF4-FFF2-40B4-BE49-F238E27FC236}">
              <a16:creationId xmlns:a16="http://schemas.microsoft.com/office/drawing/2014/main" id="{98D1466F-39D9-4F45-8099-36C886ACBDC5}"/>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textlink="">
      <xdr:nvSpPr>
        <xdr:cNvPr id="121" name="テキスト ボックス 120">
          <a:extLst>
            <a:ext uri="{FF2B5EF4-FFF2-40B4-BE49-F238E27FC236}">
              <a16:creationId xmlns:a16="http://schemas.microsoft.com/office/drawing/2014/main" id="{C6E77A3C-7D1B-4B8A-ACC5-8C391D9194E3}"/>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textlink="">
      <xdr:nvSpPr>
        <xdr:cNvPr id="122" name="テキスト ボックス 121">
          <a:extLst>
            <a:ext uri="{FF2B5EF4-FFF2-40B4-BE49-F238E27FC236}">
              <a16:creationId xmlns:a16="http://schemas.microsoft.com/office/drawing/2014/main" id="{88A964CC-5E6C-4271-A203-1AEE2BEB7DD1}"/>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textlink="">
      <xdr:nvSpPr>
        <xdr:cNvPr id="123" name="テキスト ボックス 122">
          <a:extLst>
            <a:ext uri="{FF2B5EF4-FFF2-40B4-BE49-F238E27FC236}">
              <a16:creationId xmlns:a16="http://schemas.microsoft.com/office/drawing/2014/main" id="{09E0F0D0-D3BF-489E-8044-E7FA4253840B}"/>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textlink="">
      <xdr:nvSpPr>
        <xdr:cNvPr id="124" name="テキスト ボックス 123">
          <a:extLst>
            <a:ext uri="{FF2B5EF4-FFF2-40B4-BE49-F238E27FC236}">
              <a16:creationId xmlns:a16="http://schemas.microsoft.com/office/drawing/2014/main" id="{07F72537-CE32-4958-BFBD-F224A110F677}"/>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25591</xdr:rowOff>
    </xdr:from>
    <xdr:to>
      <xdr:col>50</xdr:col>
      <xdr:colOff>165100</xdr:colOff>
      <xdr:row>39</xdr:row>
      <xdr:rowOff>127191</xdr:rowOff>
    </xdr:to>
    <xdr:sp textlink="">
      <xdr:nvSpPr>
        <xdr:cNvPr id="125" name="楕円 124">
          <a:extLst>
            <a:ext uri="{FF2B5EF4-FFF2-40B4-BE49-F238E27FC236}">
              <a16:creationId xmlns:a16="http://schemas.microsoft.com/office/drawing/2014/main" id="{137A81D4-2FEF-4F86-9A76-E397B039106F}"/>
            </a:ext>
          </a:extLst>
        </xdr:cNvPr>
        <xdr:cNvSpPr/>
      </xdr:nvSpPr>
      <xdr:spPr>
        <a:xfrm>
          <a:off x="9588500" y="6712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30276</xdr:rowOff>
    </xdr:from>
    <xdr:to>
      <xdr:col>46</xdr:col>
      <xdr:colOff>38100</xdr:colOff>
      <xdr:row>39</xdr:row>
      <xdr:rowOff>131876</xdr:rowOff>
    </xdr:to>
    <xdr:sp textlink="">
      <xdr:nvSpPr>
        <xdr:cNvPr id="126" name="楕円 125">
          <a:extLst>
            <a:ext uri="{FF2B5EF4-FFF2-40B4-BE49-F238E27FC236}">
              <a16:creationId xmlns:a16="http://schemas.microsoft.com/office/drawing/2014/main" id="{04E93459-3E68-41EB-9D8F-9F977D3B26D8}"/>
            </a:ext>
          </a:extLst>
        </xdr:cNvPr>
        <xdr:cNvSpPr/>
      </xdr:nvSpPr>
      <xdr:spPr>
        <a:xfrm>
          <a:off x="8699500" y="6716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76391</xdr:rowOff>
    </xdr:from>
    <xdr:to>
      <xdr:col>50</xdr:col>
      <xdr:colOff>114300</xdr:colOff>
      <xdr:row>39</xdr:row>
      <xdr:rowOff>81076</xdr:rowOff>
    </xdr:to>
    <xdr:cxnSp macro="">
      <xdr:nvCxnSpPr>
        <xdr:cNvPr id="127" name="直線コネクタ 126">
          <a:extLst>
            <a:ext uri="{FF2B5EF4-FFF2-40B4-BE49-F238E27FC236}">
              <a16:creationId xmlns:a16="http://schemas.microsoft.com/office/drawing/2014/main" id="{C1D4B1EC-DD85-4558-B156-A61563C74DF5}"/>
            </a:ext>
          </a:extLst>
        </xdr:cNvPr>
        <xdr:cNvCxnSpPr/>
      </xdr:nvCxnSpPr>
      <xdr:spPr>
        <a:xfrm flipV="1">
          <a:off x="8750300" y="6762941"/>
          <a:ext cx="889000" cy="46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39</xdr:row>
      <xdr:rowOff>34392</xdr:rowOff>
    </xdr:from>
    <xdr:to>
      <xdr:col>41</xdr:col>
      <xdr:colOff>101600</xdr:colOff>
      <xdr:row>39</xdr:row>
      <xdr:rowOff>135992</xdr:rowOff>
    </xdr:to>
    <xdr:sp textlink="">
      <xdr:nvSpPr>
        <xdr:cNvPr id="128" name="楕円 127">
          <a:extLst>
            <a:ext uri="{FF2B5EF4-FFF2-40B4-BE49-F238E27FC236}">
              <a16:creationId xmlns:a16="http://schemas.microsoft.com/office/drawing/2014/main" id="{6B6B069C-D6AD-4783-B370-53B4B3C20549}"/>
            </a:ext>
          </a:extLst>
        </xdr:cNvPr>
        <xdr:cNvSpPr/>
      </xdr:nvSpPr>
      <xdr:spPr>
        <a:xfrm>
          <a:off x="7810500" y="6720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39</xdr:row>
      <xdr:rowOff>81076</xdr:rowOff>
    </xdr:from>
    <xdr:to>
      <xdr:col>45</xdr:col>
      <xdr:colOff>177800</xdr:colOff>
      <xdr:row>39</xdr:row>
      <xdr:rowOff>85192</xdr:rowOff>
    </xdr:to>
    <xdr:cxnSp macro="">
      <xdr:nvCxnSpPr>
        <xdr:cNvPr id="129" name="直線コネクタ 128">
          <a:extLst>
            <a:ext uri="{FF2B5EF4-FFF2-40B4-BE49-F238E27FC236}">
              <a16:creationId xmlns:a16="http://schemas.microsoft.com/office/drawing/2014/main" id="{4740025A-3D0A-47D0-965B-0AB3FDCBE017}"/>
            </a:ext>
          </a:extLst>
        </xdr:cNvPr>
        <xdr:cNvCxnSpPr/>
      </xdr:nvCxnSpPr>
      <xdr:spPr>
        <a:xfrm flipV="1">
          <a:off x="7861300" y="6767626"/>
          <a:ext cx="889000" cy="41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39</xdr:row>
      <xdr:rowOff>84341</xdr:rowOff>
    </xdr:from>
    <xdr:to>
      <xdr:col>36</xdr:col>
      <xdr:colOff>165100</xdr:colOff>
      <xdr:row>40</xdr:row>
      <xdr:rowOff>14491</xdr:rowOff>
    </xdr:to>
    <xdr:sp textlink="">
      <xdr:nvSpPr>
        <xdr:cNvPr id="130" name="楕円 129">
          <a:extLst>
            <a:ext uri="{FF2B5EF4-FFF2-40B4-BE49-F238E27FC236}">
              <a16:creationId xmlns:a16="http://schemas.microsoft.com/office/drawing/2014/main" id="{4956C2DB-1204-47BF-B74F-7FB7B1DE69F8}"/>
            </a:ext>
          </a:extLst>
        </xdr:cNvPr>
        <xdr:cNvSpPr/>
      </xdr:nvSpPr>
      <xdr:spPr>
        <a:xfrm>
          <a:off x="6921500" y="67708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39</xdr:row>
      <xdr:rowOff>85192</xdr:rowOff>
    </xdr:from>
    <xdr:to>
      <xdr:col>41</xdr:col>
      <xdr:colOff>50800</xdr:colOff>
      <xdr:row>39</xdr:row>
      <xdr:rowOff>135141</xdr:rowOff>
    </xdr:to>
    <xdr:cxnSp macro="">
      <xdr:nvCxnSpPr>
        <xdr:cNvPr id="131" name="直線コネクタ 130">
          <a:extLst>
            <a:ext uri="{FF2B5EF4-FFF2-40B4-BE49-F238E27FC236}">
              <a16:creationId xmlns:a16="http://schemas.microsoft.com/office/drawing/2014/main" id="{CAA20076-549C-4F9F-8BF1-8523223DC8DE}"/>
            </a:ext>
          </a:extLst>
        </xdr:cNvPr>
        <xdr:cNvCxnSpPr/>
      </xdr:nvCxnSpPr>
      <xdr:spPr>
        <a:xfrm flipV="1">
          <a:off x="6972300" y="6771742"/>
          <a:ext cx="889000" cy="49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37</xdr:row>
      <xdr:rowOff>67441</xdr:rowOff>
    </xdr:from>
    <xdr:ext cx="534377" cy="259045"/>
    <xdr:sp textlink="">
      <xdr:nvSpPr>
        <xdr:cNvPr id="132" name="n_1aveValue【道路】&#10;一人当たり延長">
          <a:extLst>
            <a:ext uri="{FF2B5EF4-FFF2-40B4-BE49-F238E27FC236}">
              <a16:creationId xmlns:a16="http://schemas.microsoft.com/office/drawing/2014/main" id="{9D7E385F-76A0-4BE7-B6C5-F75F52F5EABF}"/>
            </a:ext>
          </a:extLst>
        </xdr:cNvPr>
        <xdr:cNvSpPr txBox="1"/>
      </xdr:nvSpPr>
      <xdr:spPr>
        <a:xfrm>
          <a:off x="9359411" y="64110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64431</xdr:rowOff>
    </xdr:from>
    <xdr:ext cx="534377" cy="259045"/>
    <xdr:sp textlink="">
      <xdr:nvSpPr>
        <xdr:cNvPr id="133" name="n_2aveValue【道路】&#10;一人当たり延長">
          <a:extLst>
            <a:ext uri="{FF2B5EF4-FFF2-40B4-BE49-F238E27FC236}">
              <a16:creationId xmlns:a16="http://schemas.microsoft.com/office/drawing/2014/main" id="{7F5C2B71-5C6B-48DE-BE24-A46D3F676918}"/>
            </a:ext>
          </a:extLst>
        </xdr:cNvPr>
        <xdr:cNvSpPr txBox="1"/>
      </xdr:nvSpPr>
      <xdr:spPr>
        <a:xfrm>
          <a:off x="8483111" y="6408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115905</xdr:rowOff>
    </xdr:from>
    <xdr:ext cx="534377" cy="259045"/>
    <xdr:sp textlink="">
      <xdr:nvSpPr>
        <xdr:cNvPr id="134" name="n_3aveValue【道路】&#10;一人当たり延長">
          <a:extLst>
            <a:ext uri="{FF2B5EF4-FFF2-40B4-BE49-F238E27FC236}">
              <a16:creationId xmlns:a16="http://schemas.microsoft.com/office/drawing/2014/main" id="{A24E1094-8BE6-44CF-A05E-9368D728D22E}"/>
            </a:ext>
          </a:extLst>
        </xdr:cNvPr>
        <xdr:cNvSpPr txBox="1"/>
      </xdr:nvSpPr>
      <xdr:spPr>
        <a:xfrm>
          <a:off x="7594111" y="6459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101693</xdr:rowOff>
    </xdr:from>
    <xdr:ext cx="534377" cy="259045"/>
    <xdr:sp textlink="">
      <xdr:nvSpPr>
        <xdr:cNvPr id="135" name="n_4aveValue【道路】&#10;一人当たり延長">
          <a:extLst>
            <a:ext uri="{FF2B5EF4-FFF2-40B4-BE49-F238E27FC236}">
              <a16:creationId xmlns:a16="http://schemas.microsoft.com/office/drawing/2014/main" id="{FA415DF0-F6E3-46DB-A1AB-26C2D0CE0DDF}"/>
            </a:ext>
          </a:extLst>
        </xdr:cNvPr>
        <xdr:cNvSpPr txBox="1"/>
      </xdr:nvSpPr>
      <xdr:spPr>
        <a:xfrm>
          <a:off x="6705111" y="6445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39</xdr:row>
      <xdr:rowOff>118318</xdr:rowOff>
    </xdr:from>
    <xdr:ext cx="534377" cy="259045"/>
    <xdr:sp textlink="">
      <xdr:nvSpPr>
        <xdr:cNvPr id="136" name="n_1mainValue【道路】&#10;一人当たり延長">
          <a:extLst>
            <a:ext uri="{FF2B5EF4-FFF2-40B4-BE49-F238E27FC236}">
              <a16:creationId xmlns:a16="http://schemas.microsoft.com/office/drawing/2014/main" id="{25F7854C-4C14-455C-BC78-617E587DBB77}"/>
            </a:ext>
          </a:extLst>
        </xdr:cNvPr>
        <xdr:cNvSpPr txBox="1"/>
      </xdr:nvSpPr>
      <xdr:spPr>
        <a:xfrm>
          <a:off x="9359411" y="6804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39</xdr:row>
      <xdr:rowOff>123003</xdr:rowOff>
    </xdr:from>
    <xdr:ext cx="534377" cy="259045"/>
    <xdr:sp textlink="">
      <xdr:nvSpPr>
        <xdr:cNvPr id="137" name="n_2mainValue【道路】&#10;一人当たり延長">
          <a:extLst>
            <a:ext uri="{FF2B5EF4-FFF2-40B4-BE49-F238E27FC236}">
              <a16:creationId xmlns:a16="http://schemas.microsoft.com/office/drawing/2014/main" id="{32FDC68B-9F1F-4A6C-97FB-0691BA1AC013}"/>
            </a:ext>
          </a:extLst>
        </xdr:cNvPr>
        <xdr:cNvSpPr txBox="1"/>
      </xdr:nvSpPr>
      <xdr:spPr>
        <a:xfrm>
          <a:off x="8483111" y="68095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39</xdr:row>
      <xdr:rowOff>127119</xdr:rowOff>
    </xdr:from>
    <xdr:ext cx="534377" cy="259045"/>
    <xdr:sp textlink="">
      <xdr:nvSpPr>
        <xdr:cNvPr id="138" name="n_3mainValue【道路】&#10;一人当たり延長">
          <a:extLst>
            <a:ext uri="{FF2B5EF4-FFF2-40B4-BE49-F238E27FC236}">
              <a16:creationId xmlns:a16="http://schemas.microsoft.com/office/drawing/2014/main" id="{93C18AB8-2A26-4695-AA99-3934090BADDB}"/>
            </a:ext>
          </a:extLst>
        </xdr:cNvPr>
        <xdr:cNvSpPr txBox="1"/>
      </xdr:nvSpPr>
      <xdr:spPr>
        <a:xfrm>
          <a:off x="7594111" y="6813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5618</xdr:rowOff>
    </xdr:from>
    <xdr:ext cx="534377" cy="259045"/>
    <xdr:sp textlink="">
      <xdr:nvSpPr>
        <xdr:cNvPr id="139" name="n_4mainValue【道路】&#10;一人当たり延長">
          <a:extLst>
            <a:ext uri="{FF2B5EF4-FFF2-40B4-BE49-F238E27FC236}">
              <a16:creationId xmlns:a16="http://schemas.microsoft.com/office/drawing/2014/main" id="{415A8D73-25EA-4FFD-A4AE-CB2A08586ECE}"/>
            </a:ext>
          </a:extLst>
        </xdr:cNvPr>
        <xdr:cNvSpPr txBox="1"/>
      </xdr:nvSpPr>
      <xdr:spPr>
        <a:xfrm>
          <a:off x="6705111" y="68636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textlink="">
      <xdr:nvSpPr>
        <xdr:cNvPr id="140" name="正方形/長方形 139">
          <a:extLst>
            <a:ext uri="{FF2B5EF4-FFF2-40B4-BE49-F238E27FC236}">
              <a16:creationId xmlns:a16="http://schemas.microsoft.com/office/drawing/2014/main" id="{2FE6E6B4-02FD-4ACB-A2D0-77E1943A1669}"/>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textlink="">
      <xdr:nvSpPr>
        <xdr:cNvPr id="141" name="正方形/長方形 140">
          <a:extLst>
            <a:ext uri="{FF2B5EF4-FFF2-40B4-BE49-F238E27FC236}">
              <a16:creationId xmlns:a16="http://schemas.microsoft.com/office/drawing/2014/main" id="{3992120C-B42B-447D-9C69-315A73E5362A}"/>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textlink="">
      <xdr:nvSpPr>
        <xdr:cNvPr id="142" name="正方形/長方形 141">
          <a:extLst>
            <a:ext uri="{FF2B5EF4-FFF2-40B4-BE49-F238E27FC236}">
              <a16:creationId xmlns:a16="http://schemas.microsoft.com/office/drawing/2014/main" id="{BE19798E-B602-4A73-8F06-EDF04119B93A}"/>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textlink="">
      <xdr:nvSpPr>
        <xdr:cNvPr id="143" name="正方形/長方形 142">
          <a:extLst>
            <a:ext uri="{FF2B5EF4-FFF2-40B4-BE49-F238E27FC236}">
              <a16:creationId xmlns:a16="http://schemas.microsoft.com/office/drawing/2014/main" id="{DB348DE3-3572-47C7-9BF7-5D50098C3918}"/>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textlink="">
      <xdr:nvSpPr>
        <xdr:cNvPr id="144" name="正方形/長方形 143">
          <a:extLst>
            <a:ext uri="{FF2B5EF4-FFF2-40B4-BE49-F238E27FC236}">
              <a16:creationId xmlns:a16="http://schemas.microsoft.com/office/drawing/2014/main" id="{01EB45FD-E0AC-4B4A-A120-919B1581F838}"/>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textlink="">
      <xdr:nvSpPr>
        <xdr:cNvPr id="145" name="正方形/長方形 144">
          <a:extLst>
            <a:ext uri="{FF2B5EF4-FFF2-40B4-BE49-F238E27FC236}">
              <a16:creationId xmlns:a16="http://schemas.microsoft.com/office/drawing/2014/main" id="{57657EF5-CAEF-43FC-92D1-B6A7E21A857E}"/>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textlink="">
      <xdr:nvSpPr>
        <xdr:cNvPr id="146" name="正方形/長方形 145">
          <a:extLst>
            <a:ext uri="{FF2B5EF4-FFF2-40B4-BE49-F238E27FC236}">
              <a16:creationId xmlns:a16="http://schemas.microsoft.com/office/drawing/2014/main" id="{3CED9F21-4984-45DB-86DB-B04A767D6BF3}"/>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textlink="">
      <xdr:nvSpPr>
        <xdr:cNvPr id="147" name="正方形/長方形 146">
          <a:extLst>
            <a:ext uri="{FF2B5EF4-FFF2-40B4-BE49-F238E27FC236}">
              <a16:creationId xmlns:a16="http://schemas.microsoft.com/office/drawing/2014/main" id="{190A7913-ECEB-4A5B-816B-B1F69F67F740}"/>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textlink="">
      <xdr:nvSpPr>
        <xdr:cNvPr id="148" name="テキスト ボックス 147">
          <a:extLst>
            <a:ext uri="{FF2B5EF4-FFF2-40B4-BE49-F238E27FC236}">
              <a16:creationId xmlns:a16="http://schemas.microsoft.com/office/drawing/2014/main" id="{8B185E2E-F1F3-4D88-A4E5-77A546439A67}"/>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49" name="直線コネクタ 148">
          <a:extLst>
            <a:ext uri="{FF2B5EF4-FFF2-40B4-BE49-F238E27FC236}">
              <a16:creationId xmlns:a16="http://schemas.microsoft.com/office/drawing/2014/main" id="{F1F39C51-E707-4A0D-B35A-29A36BC024A8}"/>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textlink="">
      <xdr:nvSpPr>
        <xdr:cNvPr id="150" name="テキスト ボックス 149">
          <a:extLst>
            <a:ext uri="{FF2B5EF4-FFF2-40B4-BE49-F238E27FC236}">
              <a16:creationId xmlns:a16="http://schemas.microsoft.com/office/drawing/2014/main" id="{33452132-4B96-4F5E-80E2-C772A2B5F859}"/>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1" name="直線コネクタ 150">
          <a:extLst>
            <a:ext uri="{FF2B5EF4-FFF2-40B4-BE49-F238E27FC236}">
              <a16:creationId xmlns:a16="http://schemas.microsoft.com/office/drawing/2014/main" id="{9FAC9022-2993-4814-B2BD-C8C96C2C9970}"/>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textlink="">
      <xdr:nvSpPr>
        <xdr:cNvPr id="152" name="テキスト ボックス 151">
          <a:extLst>
            <a:ext uri="{FF2B5EF4-FFF2-40B4-BE49-F238E27FC236}">
              <a16:creationId xmlns:a16="http://schemas.microsoft.com/office/drawing/2014/main" id="{4F618761-2F3D-4640-8CDF-DB4E671DB2FC}"/>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3" name="直線コネクタ 152">
          <a:extLst>
            <a:ext uri="{FF2B5EF4-FFF2-40B4-BE49-F238E27FC236}">
              <a16:creationId xmlns:a16="http://schemas.microsoft.com/office/drawing/2014/main" id="{46A40416-BA54-45A1-B9B0-1DE1829CD16A}"/>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textlink="">
      <xdr:nvSpPr>
        <xdr:cNvPr id="154" name="テキスト ボックス 153">
          <a:extLst>
            <a:ext uri="{FF2B5EF4-FFF2-40B4-BE49-F238E27FC236}">
              <a16:creationId xmlns:a16="http://schemas.microsoft.com/office/drawing/2014/main" id="{CF1295B8-A7DC-466D-9283-8F5F8304206A}"/>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55" name="直線コネクタ 154">
          <a:extLst>
            <a:ext uri="{FF2B5EF4-FFF2-40B4-BE49-F238E27FC236}">
              <a16:creationId xmlns:a16="http://schemas.microsoft.com/office/drawing/2014/main" id="{20640978-D9D3-44DC-A66A-9489FFBADD49}"/>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textlink="">
      <xdr:nvSpPr>
        <xdr:cNvPr id="156" name="テキスト ボックス 155">
          <a:extLst>
            <a:ext uri="{FF2B5EF4-FFF2-40B4-BE49-F238E27FC236}">
              <a16:creationId xmlns:a16="http://schemas.microsoft.com/office/drawing/2014/main" id="{F4DBB0FE-3EDA-4357-8041-07A57B38F51F}"/>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57" name="直線コネクタ 156">
          <a:extLst>
            <a:ext uri="{FF2B5EF4-FFF2-40B4-BE49-F238E27FC236}">
              <a16:creationId xmlns:a16="http://schemas.microsoft.com/office/drawing/2014/main" id="{5BC6735C-BBB5-4C25-A603-4E3AB0A7361E}"/>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textlink="">
      <xdr:nvSpPr>
        <xdr:cNvPr id="158" name="テキスト ボックス 157">
          <a:extLst>
            <a:ext uri="{FF2B5EF4-FFF2-40B4-BE49-F238E27FC236}">
              <a16:creationId xmlns:a16="http://schemas.microsoft.com/office/drawing/2014/main" id="{1FF7904C-4D3D-47D6-9522-719ED7B18489}"/>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59" name="直線コネクタ 158">
          <a:extLst>
            <a:ext uri="{FF2B5EF4-FFF2-40B4-BE49-F238E27FC236}">
              <a16:creationId xmlns:a16="http://schemas.microsoft.com/office/drawing/2014/main" id="{7F6B9455-0443-4F0C-84DD-2B67B5B3D127}"/>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textlink="">
      <xdr:nvSpPr>
        <xdr:cNvPr id="160" name="テキスト ボックス 159">
          <a:extLst>
            <a:ext uri="{FF2B5EF4-FFF2-40B4-BE49-F238E27FC236}">
              <a16:creationId xmlns:a16="http://schemas.microsoft.com/office/drawing/2014/main" id="{97049C7B-2F5F-4BC4-808E-C255BE02A863}"/>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1" name="直線コネクタ 160">
          <a:extLst>
            <a:ext uri="{FF2B5EF4-FFF2-40B4-BE49-F238E27FC236}">
              <a16:creationId xmlns:a16="http://schemas.microsoft.com/office/drawing/2014/main" id="{C1000AFD-7673-4585-9F14-4D47396B149E}"/>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textlink="">
      <xdr:nvSpPr>
        <xdr:cNvPr id="162" name="テキスト ボックス 161">
          <a:extLst>
            <a:ext uri="{FF2B5EF4-FFF2-40B4-BE49-F238E27FC236}">
              <a16:creationId xmlns:a16="http://schemas.microsoft.com/office/drawing/2014/main" id="{4D84CEB4-10E0-49EF-943A-D28B3EE5436B}"/>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3" name="直線コネクタ 162">
          <a:extLst>
            <a:ext uri="{FF2B5EF4-FFF2-40B4-BE49-F238E27FC236}">
              <a16:creationId xmlns:a16="http://schemas.microsoft.com/office/drawing/2014/main" id="{91F42B9B-75F1-46A3-B8AD-B03690A0D69D}"/>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textlink="">
      <xdr:nvSpPr>
        <xdr:cNvPr id="164" name="【橋りょう・トンネル】&#10;有形固定資産減価償却率グラフ枠">
          <a:extLst>
            <a:ext uri="{FF2B5EF4-FFF2-40B4-BE49-F238E27FC236}">
              <a16:creationId xmlns:a16="http://schemas.microsoft.com/office/drawing/2014/main" id="{31DD21A9-FB0B-4586-A879-6E6FFBDC68AA}"/>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81643</xdr:rowOff>
    </xdr:from>
    <xdr:to>
      <xdr:col>24</xdr:col>
      <xdr:colOff>62865</xdr:colOff>
      <xdr:row>63</xdr:row>
      <xdr:rowOff>128996</xdr:rowOff>
    </xdr:to>
    <xdr:cxnSp macro="">
      <xdr:nvCxnSpPr>
        <xdr:cNvPr id="165" name="直線コネクタ 164">
          <a:extLst>
            <a:ext uri="{FF2B5EF4-FFF2-40B4-BE49-F238E27FC236}">
              <a16:creationId xmlns:a16="http://schemas.microsoft.com/office/drawing/2014/main" id="{094B697B-4CBB-4A49-B686-5FF1392DF580}"/>
            </a:ext>
          </a:extLst>
        </xdr:cNvPr>
        <xdr:cNvCxnSpPr/>
      </xdr:nvCxnSpPr>
      <xdr:spPr>
        <a:xfrm flipV="1">
          <a:off x="4634865" y="9511393"/>
          <a:ext cx="0" cy="14189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132823</xdr:rowOff>
    </xdr:from>
    <xdr:ext cx="405111" cy="259045"/>
    <xdr:sp textlink="">
      <xdr:nvSpPr>
        <xdr:cNvPr id="166" name="【橋りょう・トンネル】&#10;有形固定資産減価償却率最小値テキスト">
          <a:extLst>
            <a:ext uri="{FF2B5EF4-FFF2-40B4-BE49-F238E27FC236}">
              <a16:creationId xmlns:a16="http://schemas.microsoft.com/office/drawing/2014/main" id="{719DD867-B33E-47CC-90A2-10F6E130D1AC}"/>
            </a:ext>
          </a:extLst>
        </xdr:cNvPr>
        <xdr:cNvSpPr txBox="1"/>
      </xdr:nvSpPr>
      <xdr:spPr>
        <a:xfrm>
          <a:off x="4673600" y="109341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128996</xdr:rowOff>
    </xdr:from>
    <xdr:to>
      <xdr:col>24</xdr:col>
      <xdr:colOff>152400</xdr:colOff>
      <xdr:row>63</xdr:row>
      <xdr:rowOff>128996</xdr:rowOff>
    </xdr:to>
    <xdr:cxnSp macro="">
      <xdr:nvCxnSpPr>
        <xdr:cNvPr id="167" name="直線コネクタ 166">
          <a:extLst>
            <a:ext uri="{FF2B5EF4-FFF2-40B4-BE49-F238E27FC236}">
              <a16:creationId xmlns:a16="http://schemas.microsoft.com/office/drawing/2014/main" id="{15CF1EDC-7255-4AB1-9B46-E31051091152}"/>
            </a:ext>
          </a:extLst>
        </xdr:cNvPr>
        <xdr:cNvCxnSpPr/>
      </xdr:nvCxnSpPr>
      <xdr:spPr>
        <a:xfrm>
          <a:off x="4546600" y="109303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28320</xdr:rowOff>
    </xdr:from>
    <xdr:ext cx="340478" cy="259045"/>
    <xdr:sp textlink="">
      <xdr:nvSpPr>
        <xdr:cNvPr id="168" name="【橋りょう・トンネル】&#10;有形固定資産減価償却率最大値テキスト">
          <a:extLst>
            <a:ext uri="{FF2B5EF4-FFF2-40B4-BE49-F238E27FC236}">
              <a16:creationId xmlns:a16="http://schemas.microsoft.com/office/drawing/2014/main" id="{AAC9D273-5949-41EC-81D2-7BDC41CD1946}"/>
            </a:ext>
          </a:extLst>
        </xdr:cNvPr>
        <xdr:cNvSpPr txBox="1"/>
      </xdr:nvSpPr>
      <xdr:spPr>
        <a:xfrm>
          <a:off x="4673600" y="928662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81643</xdr:rowOff>
    </xdr:from>
    <xdr:to>
      <xdr:col>24</xdr:col>
      <xdr:colOff>152400</xdr:colOff>
      <xdr:row>55</xdr:row>
      <xdr:rowOff>81643</xdr:rowOff>
    </xdr:to>
    <xdr:cxnSp macro="">
      <xdr:nvCxnSpPr>
        <xdr:cNvPr id="169" name="直線コネクタ 168">
          <a:extLst>
            <a:ext uri="{FF2B5EF4-FFF2-40B4-BE49-F238E27FC236}">
              <a16:creationId xmlns:a16="http://schemas.microsoft.com/office/drawing/2014/main" id="{1DF8F805-CB0B-4AA5-8D3F-5A7F6C2AE94F}"/>
            </a:ext>
          </a:extLst>
        </xdr:cNvPr>
        <xdr:cNvCxnSpPr/>
      </xdr:nvCxnSpPr>
      <xdr:spPr>
        <a:xfrm>
          <a:off x="4546600" y="95113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133367</xdr:rowOff>
    </xdr:from>
    <xdr:ext cx="405111" cy="259045"/>
    <xdr:sp textlink="">
      <xdr:nvSpPr>
        <xdr:cNvPr id="170" name="【橋りょう・トンネル】&#10;有形固定資産減価償却率平均値テキスト">
          <a:extLst>
            <a:ext uri="{FF2B5EF4-FFF2-40B4-BE49-F238E27FC236}">
              <a16:creationId xmlns:a16="http://schemas.microsoft.com/office/drawing/2014/main" id="{66D8D0A5-D14B-4936-8D99-F92B9C115F0E}"/>
            </a:ext>
          </a:extLst>
        </xdr:cNvPr>
        <xdr:cNvSpPr txBox="1"/>
      </xdr:nvSpPr>
      <xdr:spPr>
        <a:xfrm>
          <a:off x="4673600" y="1042036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154940</xdr:rowOff>
    </xdr:from>
    <xdr:to>
      <xdr:col>24</xdr:col>
      <xdr:colOff>114300</xdr:colOff>
      <xdr:row>61</xdr:row>
      <xdr:rowOff>85090</xdr:rowOff>
    </xdr:to>
    <xdr:sp textlink="">
      <xdr:nvSpPr>
        <xdr:cNvPr id="171" name="フローチャート: 判断 170">
          <a:extLst>
            <a:ext uri="{FF2B5EF4-FFF2-40B4-BE49-F238E27FC236}">
              <a16:creationId xmlns:a16="http://schemas.microsoft.com/office/drawing/2014/main" id="{10153EAE-391B-402D-B6EF-62767AE2501F}"/>
            </a:ext>
          </a:extLst>
        </xdr:cNvPr>
        <xdr:cNvSpPr/>
      </xdr:nvSpPr>
      <xdr:spPr>
        <a:xfrm>
          <a:off x="4584700" y="10441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130447</xdr:rowOff>
    </xdr:from>
    <xdr:to>
      <xdr:col>20</xdr:col>
      <xdr:colOff>38100</xdr:colOff>
      <xdr:row>61</xdr:row>
      <xdr:rowOff>60597</xdr:rowOff>
    </xdr:to>
    <xdr:sp textlink="">
      <xdr:nvSpPr>
        <xdr:cNvPr id="172" name="フローチャート: 判断 171">
          <a:extLst>
            <a:ext uri="{FF2B5EF4-FFF2-40B4-BE49-F238E27FC236}">
              <a16:creationId xmlns:a16="http://schemas.microsoft.com/office/drawing/2014/main" id="{21642B36-70A3-456C-B446-FB08090B4501}"/>
            </a:ext>
          </a:extLst>
        </xdr:cNvPr>
        <xdr:cNvSpPr/>
      </xdr:nvSpPr>
      <xdr:spPr>
        <a:xfrm>
          <a:off x="3746500" y="10417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109220</xdr:rowOff>
    </xdr:from>
    <xdr:to>
      <xdr:col>15</xdr:col>
      <xdr:colOff>101600</xdr:colOff>
      <xdr:row>61</xdr:row>
      <xdr:rowOff>39370</xdr:rowOff>
    </xdr:to>
    <xdr:sp textlink="">
      <xdr:nvSpPr>
        <xdr:cNvPr id="173" name="フローチャート: 判断 172">
          <a:extLst>
            <a:ext uri="{FF2B5EF4-FFF2-40B4-BE49-F238E27FC236}">
              <a16:creationId xmlns:a16="http://schemas.microsoft.com/office/drawing/2014/main" id="{BC33FB09-A74A-467B-B109-E06C867E6860}"/>
            </a:ext>
          </a:extLst>
        </xdr:cNvPr>
        <xdr:cNvSpPr/>
      </xdr:nvSpPr>
      <xdr:spPr>
        <a:xfrm>
          <a:off x="2857500" y="1039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109220</xdr:rowOff>
    </xdr:from>
    <xdr:to>
      <xdr:col>10</xdr:col>
      <xdr:colOff>165100</xdr:colOff>
      <xdr:row>61</xdr:row>
      <xdr:rowOff>39370</xdr:rowOff>
    </xdr:to>
    <xdr:sp textlink="">
      <xdr:nvSpPr>
        <xdr:cNvPr id="174" name="フローチャート: 判断 173">
          <a:extLst>
            <a:ext uri="{FF2B5EF4-FFF2-40B4-BE49-F238E27FC236}">
              <a16:creationId xmlns:a16="http://schemas.microsoft.com/office/drawing/2014/main" id="{E02442A9-5E7A-43E5-A6F8-5104F961FD41}"/>
            </a:ext>
          </a:extLst>
        </xdr:cNvPr>
        <xdr:cNvSpPr/>
      </xdr:nvSpPr>
      <xdr:spPr>
        <a:xfrm>
          <a:off x="1968500" y="1039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120650</xdr:rowOff>
    </xdr:from>
    <xdr:to>
      <xdr:col>6</xdr:col>
      <xdr:colOff>38100</xdr:colOff>
      <xdr:row>61</xdr:row>
      <xdr:rowOff>50800</xdr:rowOff>
    </xdr:to>
    <xdr:sp textlink="">
      <xdr:nvSpPr>
        <xdr:cNvPr id="175" name="フローチャート: 判断 174">
          <a:extLst>
            <a:ext uri="{FF2B5EF4-FFF2-40B4-BE49-F238E27FC236}">
              <a16:creationId xmlns:a16="http://schemas.microsoft.com/office/drawing/2014/main" id="{415E9772-4236-4C22-997A-E99F41DEE197}"/>
            </a:ext>
          </a:extLst>
        </xdr:cNvPr>
        <xdr:cNvSpPr/>
      </xdr:nvSpPr>
      <xdr:spPr>
        <a:xfrm>
          <a:off x="1079500" y="1040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textlink="">
      <xdr:nvSpPr>
        <xdr:cNvPr id="176" name="テキスト ボックス 175">
          <a:extLst>
            <a:ext uri="{FF2B5EF4-FFF2-40B4-BE49-F238E27FC236}">
              <a16:creationId xmlns:a16="http://schemas.microsoft.com/office/drawing/2014/main" id="{55B2D154-DAA0-4D5D-864E-6E53A0BAFF0C}"/>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textlink="">
      <xdr:nvSpPr>
        <xdr:cNvPr id="177" name="テキスト ボックス 176">
          <a:extLst>
            <a:ext uri="{FF2B5EF4-FFF2-40B4-BE49-F238E27FC236}">
              <a16:creationId xmlns:a16="http://schemas.microsoft.com/office/drawing/2014/main" id="{71B305C2-9663-4659-9CE0-8F24EBFB6442}"/>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textlink="">
      <xdr:nvSpPr>
        <xdr:cNvPr id="178" name="テキスト ボックス 177">
          <a:extLst>
            <a:ext uri="{FF2B5EF4-FFF2-40B4-BE49-F238E27FC236}">
              <a16:creationId xmlns:a16="http://schemas.microsoft.com/office/drawing/2014/main" id="{A4BB1B13-C124-4720-8498-01B35AE0BFF4}"/>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textlink="">
      <xdr:nvSpPr>
        <xdr:cNvPr id="179" name="テキスト ボックス 178">
          <a:extLst>
            <a:ext uri="{FF2B5EF4-FFF2-40B4-BE49-F238E27FC236}">
              <a16:creationId xmlns:a16="http://schemas.microsoft.com/office/drawing/2014/main" id="{3DCF3047-AA16-4321-B993-9F6442FFDDD4}"/>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textlink="">
      <xdr:nvSpPr>
        <xdr:cNvPr id="180" name="テキスト ボックス 179">
          <a:extLst>
            <a:ext uri="{FF2B5EF4-FFF2-40B4-BE49-F238E27FC236}">
              <a16:creationId xmlns:a16="http://schemas.microsoft.com/office/drawing/2014/main" id="{BF3F7442-0E28-409F-B05A-D65C0D7480A4}"/>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63</xdr:row>
      <xdr:rowOff>39007</xdr:rowOff>
    </xdr:from>
    <xdr:to>
      <xdr:col>20</xdr:col>
      <xdr:colOff>38100</xdr:colOff>
      <xdr:row>63</xdr:row>
      <xdr:rowOff>140607</xdr:rowOff>
    </xdr:to>
    <xdr:sp textlink="">
      <xdr:nvSpPr>
        <xdr:cNvPr id="181" name="楕円 180">
          <a:extLst>
            <a:ext uri="{FF2B5EF4-FFF2-40B4-BE49-F238E27FC236}">
              <a16:creationId xmlns:a16="http://schemas.microsoft.com/office/drawing/2014/main" id="{0735F4A0-FBDF-4A40-B29E-DC0260891F87}"/>
            </a:ext>
          </a:extLst>
        </xdr:cNvPr>
        <xdr:cNvSpPr/>
      </xdr:nvSpPr>
      <xdr:spPr>
        <a:xfrm>
          <a:off x="3746500" y="10840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63</xdr:row>
      <xdr:rowOff>34109</xdr:rowOff>
    </xdr:from>
    <xdr:to>
      <xdr:col>15</xdr:col>
      <xdr:colOff>101600</xdr:colOff>
      <xdr:row>63</xdr:row>
      <xdr:rowOff>135709</xdr:rowOff>
    </xdr:to>
    <xdr:sp textlink="">
      <xdr:nvSpPr>
        <xdr:cNvPr id="182" name="楕円 181">
          <a:extLst>
            <a:ext uri="{FF2B5EF4-FFF2-40B4-BE49-F238E27FC236}">
              <a16:creationId xmlns:a16="http://schemas.microsoft.com/office/drawing/2014/main" id="{605AD1DE-B6D0-41F1-BBF3-A9E4312993DC}"/>
            </a:ext>
          </a:extLst>
        </xdr:cNvPr>
        <xdr:cNvSpPr/>
      </xdr:nvSpPr>
      <xdr:spPr>
        <a:xfrm>
          <a:off x="2857500" y="10835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84909</xdr:rowOff>
    </xdr:from>
    <xdr:to>
      <xdr:col>19</xdr:col>
      <xdr:colOff>177800</xdr:colOff>
      <xdr:row>63</xdr:row>
      <xdr:rowOff>89807</xdr:rowOff>
    </xdr:to>
    <xdr:cxnSp macro="">
      <xdr:nvCxnSpPr>
        <xdr:cNvPr id="183" name="直線コネクタ 182">
          <a:extLst>
            <a:ext uri="{FF2B5EF4-FFF2-40B4-BE49-F238E27FC236}">
              <a16:creationId xmlns:a16="http://schemas.microsoft.com/office/drawing/2014/main" id="{AB7B9E19-15A5-4B49-98FF-87782D7B60C1}"/>
            </a:ext>
          </a:extLst>
        </xdr:cNvPr>
        <xdr:cNvCxnSpPr/>
      </xdr:nvCxnSpPr>
      <xdr:spPr>
        <a:xfrm>
          <a:off x="2908300" y="10886259"/>
          <a:ext cx="889000" cy="48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63</xdr:row>
      <xdr:rowOff>30843</xdr:rowOff>
    </xdr:from>
    <xdr:to>
      <xdr:col>10</xdr:col>
      <xdr:colOff>165100</xdr:colOff>
      <xdr:row>63</xdr:row>
      <xdr:rowOff>132443</xdr:rowOff>
    </xdr:to>
    <xdr:sp textlink="">
      <xdr:nvSpPr>
        <xdr:cNvPr id="184" name="楕円 183">
          <a:extLst>
            <a:ext uri="{FF2B5EF4-FFF2-40B4-BE49-F238E27FC236}">
              <a16:creationId xmlns:a16="http://schemas.microsoft.com/office/drawing/2014/main" id="{1EF97554-20BA-44DB-A015-23B9BD1555F1}"/>
            </a:ext>
          </a:extLst>
        </xdr:cNvPr>
        <xdr:cNvSpPr/>
      </xdr:nvSpPr>
      <xdr:spPr>
        <a:xfrm>
          <a:off x="1968500" y="10832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63</xdr:row>
      <xdr:rowOff>81643</xdr:rowOff>
    </xdr:from>
    <xdr:to>
      <xdr:col>15</xdr:col>
      <xdr:colOff>50800</xdr:colOff>
      <xdr:row>63</xdr:row>
      <xdr:rowOff>84909</xdr:rowOff>
    </xdr:to>
    <xdr:cxnSp macro="">
      <xdr:nvCxnSpPr>
        <xdr:cNvPr id="185" name="直線コネクタ 184">
          <a:extLst>
            <a:ext uri="{FF2B5EF4-FFF2-40B4-BE49-F238E27FC236}">
              <a16:creationId xmlns:a16="http://schemas.microsoft.com/office/drawing/2014/main" id="{3B9647C9-A1BF-489D-B859-20BFD7B78B95}"/>
            </a:ext>
          </a:extLst>
        </xdr:cNvPr>
        <xdr:cNvCxnSpPr/>
      </xdr:nvCxnSpPr>
      <xdr:spPr>
        <a:xfrm>
          <a:off x="2019300" y="10882993"/>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63</xdr:row>
      <xdr:rowOff>14515</xdr:rowOff>
    </xdr:from>
    <xdr:to>
      <xdr:col>6</xdr:col>
      <xdr:colOff>38100</xdr:colOff>
      <xdr:row>63</xdr:row>
      <xdr:rowOff>116115</xdr:rowOff>
    </xdr:to>
    <xdr:sp textlink="">
      <xdr:nvSpPr>
        <xdr:cNvPr id="186" name="楕円 185">
          <a:extLst>
            <a:ext uri="{FF2B5EF4-FFF2-40B4-BE49-F238E27FC236}">
              <a16:creationId xmlns:a16="http://schemas.microsoft.com/office/drawing/2014/main" id="{AF8DD0D3-7731-4495-878C-3329CDE42FC5}"/>
            </a:ext>
          </a:extLst>
        </xdr:cNvPr>
        <xdr:cNvSpPr/>
      </xdr:nvSpPr>
      <xdr:spPr>
        <a:xfrm>
          <a:off x="1079500" y="10815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63</xdr:row>
      <xdr:rowOff>65315</xdr:rowOff>
    </xdr:from>
    <xdr:to>
      <xdr:col>10</xdr:col>
      <xdr:colOff>114300</xdr:colOff>
      <xdr:row>63</xdr:row>
      <xdr:rowOff>81643</xdr:rowOff>
    </xdr:to>
    <xdr:cxnSp macro="">
      <xdr:nvCxnSpPr>
        <xdr:cNvPr id="187" name="直線コネクタ 186">
          <a:extLst>
            <a:ext uri="{FF2B5EF4-FFF2-40B4-BE49-F238E27FC236}">
              <a16:creationId xmlns:a16="http://schemas.microsoft.com/office/drawing/2014/main" id="{B67013DB-9263-4134-8255-5F9C5167A11C}"/>
            </a:ext>
          </a:extLst>
        </xdr:cNvPr>
        <xdr:cNvCxnSpPr/>
      </xdr:nvCxnSpPr>
      <xdr:spPr>
        <a:xfrm>
          <a:off x="1130300" y="10866665"/>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77124</xdr:rowOff>
    </xdr:from>
    <xdr:ext cx="405111" cy="259045"/>
    <xdr:sp textlink="">
      <xdr:nvSpPr>
        <xdr:cNvPr id="188" name="n_1aveValue【橋りょう・トンネル】&#10;有形固定資産減価償却率">
          <a:extLst>
            <a:ext uri="{FF2B5EF4-FFF2-40B4-BE49-F238E27FC236}">
              <a16:creationId xmlns:a16="http://schemas.microsoft.com/office/drawing/2014/main" id="{2E1C68F5-D98C-40DE-A91A-53A5FFB033D5}"/>
            </a:ext>
          </a:extLst>
        </xdr:cNvPr>
        <xdr:cNvSpPr txBox="1"/>
      </xdr:nvSpPr>
      <xdr:spPr>
        <a:xfrm>
          <a:off x="3582044" y="101926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55897</xdr:rowOff>
    </xdr:from>
    <xdr:ext cx="405111" cy="259045"/>
    <xdr:sp textlink="">
      <xdr:nvSpPr>
        <xdr:cNvPr id="189" name="n_2aveValue【橋りょう・トンネル】&#10;有形固定資産減価償却率">
          <a:extLst>
            <a:ext uri="{FF2B5EF4-FFF2-40B4-BE49-F238E27FC236}">
              <a16:creationId xmlns:a16="http://schemas.microsoft.com/office/drawing/2014/main" id="{04F20917-7B33-4682-A415-3EC4730D0538}"/>
            </a:ext>
          </a:extLst>
        </xdr:cNvPr>
        <xdr:cNvSpPr txBox="1"/>
      </xdr:nvSpPr>
      <xdr:spPr>
        <a:xfrm>
          <a:off x="2705744" y="10171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55897</xdr:rowOff>
    </xdr:from>
    <xdr:ext cx="405111" cy="259045"/>
    <xdr:sp textlink="">
      <xdr:nvSpPr>
        <xdr:cNvPr id="190" name="n_3aveValue【橋りょう・トンネル】&#10;有形固定資産減価償却率">
          <a:extLst>
            <a:ext uri="{FF2B5EF4-FFF2-40B4-BE49-F238E27FC236}">
              <a16:creationId xmlns:a16="http://schemas.microsoft.com/office/drawing/2014/main" id="{5D6FC86F-2042-41D4-9BAA-6BC653CDE023}"/>
            </a:ext>
          </a:extLst>
        </xdr:cNvPr>
        <xdr:cNvSpPr txBox="1"/>
      </xdr:nvSpPr>
      <xdr:spPr>
        <a:xfrm>
          <a:off x="1816744" y="10171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67327</xdr:rowOff>
    </xdr:from>
    <xdr:ext cx="405111" cy="259045"/>
    <xdr:sp textlink="">
      <xdr:nvSpPr>
        <xdr:cNvPr id="191" name="n_4aveValue【橋りょう・トンネル】&#10;有形固定資産減価償却率">
          <a:extLst>
            <a:ext uri="{FF2B5EF4-FFF2-40B4-BE49-F238E27FC236}">
              <a16:creationId xmlns:a16="http://schemas.microsoft.com/office/drawing/2014/main" id="{82025161-7708-4662-899C-B38FC57DF1DF}"/>
            </a:ext>
          </a:extLst>
        </xdr:cNvPr>
        <xdr:cNvSpPr txBox="1"/>
      </xdr:nvSpPr>
      <xdr:spPr>
        <a:xfrm>
          <a:off x="927744" y="10182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63</xdr:row>
      <xdr:rowOff>131734</xdr:rowOff>
    </xdr:from>
    <xdr:ext cx="405111" cy="259045"/>
    <xdr:sp textlink="">
      <xdr:nvSpPr>
        <xdr:cNvPr id="192" name="n_1mainValue【橋りょう・トンネル】&#10;有形固定資産減価償却率">
          <a:extLst>
            <a:ext uri="{FF2B5EF4-FFF2-40B4-BE49-F238E27FC236}">
              <a16:creationId xmlns:a16="http://schemas.microsoft.com/office/drawing/2014/main" id="{4CCBF0E1-9955-4E74-88B1-593DE274384F}"/>
            </a:ext>
          </a:extLst>
        </xdr:cNvPr>
        <xdr:cNvSpPr txBox="1"/>
      </xdr:nvSpPr>
      <xdr:spPr>
        <a:xfrm>
          <a:off x="3582044" y="10933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126836</xdr:rowOff>
    </xdr:from>
    <xdr:ext cx="405111" cy="259045"/>
    <xdr:sp textlink="">
      <xdr:nvSpPr>
        <xdr:cNvPr id="193" name="n_2mainValue【橋りょう・トンネル】&#10;有形固定資産減価償却率">
          <a:extLst>
            <a:ext uri="{FF2B5EF4-FFF2-40B4-BE49-F238E27FC236}">
              <a16:creationId xmlns:a16="http://schemas.microsoft.com/office/drawing/2014/main" id="{216E4C10-2053-473A-9ED4-C9B01188AF0B}"/>
            </a:ext>
          </a:extLst>
        </xdr:cNvPr>
        <xdr:cNvSpPr txBox="1"/>
      </xdr:nvSpPr>
      <xdr:spPr>
        <a:xfrm>
          <a:off x="2705744" y="109281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123570</xdr:rowOff>
    </xdr:from>
    <xdr:ext cx="405111" cy="259045"/>
    <xdr:sp textlink="">
      <xdr:nvSpPr>
        <xdr:cNvPr id="194" name="n_3mainValue【橋りょう・トンネル】&#10;有形固定資産減価償却率">
          <a:extLst>
            <a:ext uri="{FF2B5EF4-FFF2-40B4-BE49-F238E27FC236}">
              <a16:creationId xmlns:a16="http://schemas.microsoft.com/office/drawing/2014/main" id="{DDA5CF20-1F32-4126-B033-EF53A5D7EA41}"/>
            </a:ext>
          </a:extLst>
        </xdr:cNvPr>
        <xdr:cNvSpPr txBox="1"/>
      </xdr:nvSpPr>
      <xdr:spPr>
        <a:xfrm>
          <a:off x="1816744" y="109249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63</xdr:row>
      <xdr:rowOff>107242</xdr:rowOff>
    </xdr:from>
    <xdr:ext cx="405111" cy="259045"/>
    <xdr:sp textlink="">
      <xdr:nvSpPr>
        <xdr:cNvPr id="195" name="n_4mainValue【橋りょう・トンネル】&#10;有形固定資産減価償却率">
          <a:extLst>
            <a:ext uri="{FF2B5EF4-FFF2-40B4-BE49-F238E27FC236}">
              <a16:creationId xmlns:a16="http://schemas.microsoft.com/office/drawing/2014/main" id="{D0CB57E3-A550-44CE-B93E-230E9897F875}"/>
            </a:ext>
          </a:extLst>
        </xdr:cNvPr>
        <xdr:cNvSpPr txBox="1"/>
      </xdr:nvSpPr>
      <xdr:spPr>
        <a:xfrm>
          <a:off x="927744" y="109085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textlink="">
      <xdr:nvSpPr>
        <xdr:cNvPr id="196" name="正方形/長方形 195">
          <a:extLst>
            <a:ext uri="{FF2B5EF4-FFF2-40B4-BE49-F238E27FC236}">
              <a16:creationId xmlns:a16="http://schemas.microsoft.com/office/drawing/2014/main" id="{319275C3-586F-455B-8FB6-1C007224FE62}"/>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textlink="">
      <xdr:nvSpPr>
        <xdr:cNvPr id="197" name="正方形/長方形 196">
          <a:extLst>
            <a:ext uri="{FF2B5EF4-FFF2-40B4-BE49-F238E27FC236}">
              <a16:creationId xmlns:a16="http://schemas.microsoft.com/office/drawing/2014/main" id="{3D58C416-7625-4EC9-B7AE-2600DFD44BAE}"/>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textlink="">
      <xdr:nvSpPr>
        <xdr:cNvPr id="198" name="正方形/長方形 197">
          <a:extLst>
            <a:ext uri="{FF2B5EF4-FFF2-40B4-BE49-F238E27FC236}">
              <a16:creationId xmlns:a16="http://schemas.microsoft.com/office/drawing/2014/main" id="{EDA5D55A-E409-486A-9039-BAAA3826D239}"/>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textlink="">
      <xdr:nvSpPr>
        <xdr:cNvPr id="199" name="正方形/長方形 198">
          <a:extLst>
            <a:ext uri="{FF2B5EF4-FFF2-40B4-BE49-F238E27FC236}">
              <a16:creationId xmlns:a16="http://schemas.microsoft.com/office/drawing/2014/main" id="{B0962E17-64E6-44BF-B9E9-77F09A5E417B}"/>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textlink="">
      <xdr:nvSpPr>
        <xdr:cNvPr id="200" name="正方形/長方形 199">
          <a:extLst>
            <a:ext uri="{FF2B5EF4-FFF2-40B4-BE49-F238E27FC236}">
              <a16:creationId xmlns:a16="http://schemas.microsoft.com/office/drawing/2014/main" id="{F82AE66E-BF0F-4686-9E72-D1F0E21EB203}"/>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textlink="">
      <xdr:nvSpPr>
        <xdr:cNvPr id="201" name="正方形/長方形 200">
          <a:extLst>
            <a:ext uri="{FF2B5EF4-FFF2-40B4-BE49-F238E27FC236}">
              <a16:creationId xmlns:a16="http://schemas.microsoft.com/office/drawing/2014/main" id="{618DB87E-B27A-4E77-9DD0-64D039312AB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textlink="">
      <xdr:nvSpPr>
        <xdr:cNvPr id="202" name="正方形/長方形 201">
          <a:extLst>
            <a:ext uri="{FF2B5EF4-FFF2-40B4-BE49-F238E27FC236}">
              <a16:creationId xmlns:a16="http://schemas.microsoft.com/office/drawing/2014/main" id="{5E72EFE5-27C0-47C4-AB36-094FDF1DE56E}"/>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226,319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textlink="">
      <xdr:nvSpPr>
        <xdr:cNvPr id="203" name="正方形/長方形 202">
          <a:extLst>
            <a:ext uri="{FF2B5EF4-FFF2-40B4-BE49-F238E27FC236}">
              <a16:creationId xmlns:a16="http://schemas.microsoft.com/office/drawing/2014/main" id="{3E1A22B3-2B14-4F97-BC7E-DFEA5C3E943C}"/>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textlink="">
      <xdr:nvSpPr>
        <xdr:cNvPr id="204" name="テキスト ボックス 203">
          <a:extLst>
            <a:ext uri="{FF2B5EF4-FFF2-40B4-BE49-F238E27FC236}">
              <a16:creationId xmlns:a16="http://schemas.microsoft.com/office/drawing/2014/main" id="{121D3A8E-D633-4B82-AC13-31747A4E5B5A}"/>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05" name="直線コネクタ 204">
          <a:extLst>
            <a:ext uri="{FF2B5EF4-FFF2-40B4-BE49-F238E27FC236}">
              <a16:creationId xmlns:a16="http://schemas.microsoft.com/office/drawing/2014/main" id="{BD43C9A2-3AF9-441C-A161-E44C24A5CFDA}"/>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06" name="直線コネクタ 205">
          <a:extLst>
            <a:ext uri="{FF2B5EF4-FFF2-40B4-BE49-F238E27FC236}">
              <a16:creationId xmlns:a16="http://schemas.microsoft.com/office/drawing/2014/main" id="{C2335FD6-8297-4C32-A874-786F4DEBA94A}"/>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textlink="">
      <xdr:nvSpPr>
        <xdr:cNvPr id="207" name="テキスト ボックス 206">
          <a:extLst>
            <a:ext uri="{FF2B5EF4-FFF2-40B4-BE49-F238E27FC236}">
              <a16:creationId xmlns:a16="http://schemas.microsoft.com/office/drawing/2014/main" id="{412388CA-6BF3-46D7-A4C2-BDFBDCE438B6}"/>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08" name="直線コネクタ 207">
          <a:extLst>
            <a:ext uri="{FF2B5EF4-FFF2-40B4-BE49-F238E27FC236}">
              <a16:creationId xmlns:a16="http://schemas.microsoft.com/office/drawing/2014/main" id="{995B8FBA-2480-4F20-AAC5-DF4733ED7F55}"/>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textlink="">
      <xdr:nvSpPr>
        <xdr:cNvPr id="209" name="テキスト ボックス 208">
          <a:extLst>
            <a:ext uri="{FF2B5EF4-FFF2-40B4-BE49-F238E27FC236}">
              <a16:creationId xmlns:a16="http://schemas.microsoft.com/office/drawing/2014/main" id="{D3D67B2D-DBA6-4BDE-8A80-D80E39EEF1AC}"/>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0" name="直線コネクタ 209">
          <a:extLst>
            <a:ext uri="{FF2B5EF4-FFF2-40B4-BE49-F238E27FC236}">
              <a16:creationId xmlns:a16="http://schemas.microsoft.com/office/drawing/2014/main" id="{2B0D8A16-491E-42D2-884A-BB8F1979CB67}"/>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textlink="">
      <xdr:nvSpPr>
        <xdr:cNvPr id="211" name="テキスト ボックス 210">
          <a:extLst>
            <a:ext uri="{FF2B5EF4-FFF2-40B4-BE49-F238E27FC236}">
              <a16:creationId xmlns:a16="http://schemas.microsoft.com/office/drawing/2014/main" id="{009D2339-5952-47D4-B541-A82EF0698137}"/>
            </a:ext>
          </a:extLst>
        </xdr:cNvPr>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12" name="直線コネクタ 211">
          <a:extLst>
            <a:ext uri="{FF2B5EF4-FFF2-40B4-BE49-F238E27FC236}">
              <a16:creationId xmlns:a16="http://schemas.microsoft.com/office/drawing/2014/main" id="{0F4CB92B-A0E3-4EE1-AF1C-F46C4481C8BA}"/>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textlink="">
      <xdr:nvSpPr>
        <xdr:cNvPr id="213" name="テキスト ボックス 212">
          <a:extLst>
            <a:ext uri="{FF2B5EF4-FFF2-40B4-BE49-F238E27FC236}">
              <a16:creationId xmlns:a16="http://schemas.microsoft.com/office/drawing/2014/main" id="{25B949F8-C6A3-448B-B83C-B5FD2F0A8B83}"/>
            </a:ext>
          </a:extLst>
        </xdr:cNvPr>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14" name="直線コネクタ 213">
          <a:extLst>
            <a:ext uri="{FF2B5EF4-FFF2-40B4-BE49-F238E27FC236}">
              <a16:creationId xmlns:a16="http://schemas.microsoft.com/office/drawing/2014/main" id="{E86E38BB-3DC7-4476-B353-83BEA8AD205A}"/>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textlink="">
      <xdr:nvSpPr>
        <xdr:cNvPr id="215" name="テキスト ボックス 214">
          <a:extLst>
            <a:ext uri="{FF2B5EF4-FFF2-40B4-BE49-F238E27FC236}">
              <a16:creationId xmlns:a16="http://schemas.microsoft.com/office/drawing/2014/main" id="{F3ED3C1A-B6A6-4970-930E-054FE425B5DF}"/>
            </a:ext>
          </a:extLst>
        </xdr:cNvPr>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16" name="直線コネクタ 215">
          <a:extLst>
            <a:ext uri="{FF2B5EF4-FFF2-40B4-BE49-F238E27FC236}">
              <a16:creationId xmlns:a16="http://schemas.microsoft.com/office/drawing/2014/main" id="{114F452F-A69F-4E54-8113-1485B25707B2}"/>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textlink="">
      <xdr:nvSpPr>
        <xdr:cNvPr id="217" name="テキスト ボックス 216">
          <a:extLst>
            <a:ext uri="{FF2B5EF4-FFF2-40B4-BE49-F238E27FC236}">
              <a16:creationId xmlns:a16="http://schemas.microsoft.com/office/drawing/2014/main" id="{BC4F133C-C015-4095-A8DE-77D6F237B9A6}"/>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textlink="">
      <xdr:nvSpPr>
        <xdr:cNvPr id="218" name="【橋りょう・トンネル】&#10;一人当たり有形固定資産（償却資産）額グラフ枠">
          <a:extLst>
            <a:ext uri="{FF2B5EF4-FFF2-40B4-BE49-F238E27FC236}">
              <a16:creationId xmlns:a16="http://schemas.microsoft.com/office/drawing/2014/main" id="{860C3606-C4F5-46D8-A52A-51F5E1743FC3}"/>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155768</xdr:rowOff>
    </xdr:from>
    <xdr:to>
      <xdr:col>54</xdr:col>
      <xdr:colOff>189865</xdr:colOff>
      <xdr:row>64</xdr:row>
      <xdr:rowOff>58416</xdr:rowOff>
    </xdr:to>
    <xdr:cxnSp macro="">
      <xdr:nvCxnSpPr>
        <xdr:cNvPr id="219" name="直線コネクタ 218">
          <a:extLst>
            <a:ext uri="{FF2B5EF4-FFF2-40B4-BE49-F238E27FC236}">
              <a16:creationId xmlns:a16="http://schemas.microsoft.com/office/drawing/2014/main" id="{D0E98208-D0D6-4D22-80E0-1F881BB11545}"/>
            </a:ext>
          </a:extLst>
        </xdr:cNvPr>
        <xdr:cNvCxnSpPr/>
      </xdr:nvCxnSpPr>
      <xdr:spPr>
        <a:xfrm flipV="1">
          <a:off x="10476865" y="9585518"/>
          <a:ext cx="0" cy="14456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62243</xdr:rowOff>
    </xdr:from>
    <xdr:ext cx="534377" cy="259045"/>
    <xdr:sp textlink="">
      <xdr:nvSpPr>
        <xdr:cNvPr id="220" name="【橋りょう・トンネル】&#10;一人当たり有形固定資産（償却資産）額最小値テキスト">
          <a:extLst>
            <a:ext uri="{FF2B5EF4-FFF2-40B4-BE49-F238E27FC236}">
              <a16:creationId xmlns:a16="http://schemas.microsoft.com/office/drawing/2014/main" id="{D44D40D8-ECB9-40B5-8EBD-94425CA9F88D}"/>
            </a:ext>
          </a:extLst>
        </xdr:cNvPr>
        <xdr:cNvSpPr txBox="1"/>
      </xdr:nvSpPr>
      <xdr:spPr>
        <a:xfrm>
          <a:off x="10515600" y="110350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58416</xdr:rowOff>
    </xdr:from>
    <xdr:to>
      <xdr:col>55</xdr:col>
      <xdr:colOff>88900</xdr:colOff>
      <xdr:row>64</xdr:row>
      <xdr:rowOff>58416</xdr:rowOff>
    </xdr:to>
    <xdr:cxnSp macro="">
      <xdr:nvCxnSpPr>
        <xdr:cNvPr id="221" name="直線コネクタ 220">
          <a:extLst>
            <a:ext uri="{FF2B5EF4-FFF2-40B4-BE49-F238E27FC236}">
              <a16:creationId xmlns:a16="http://schemas.microsoft.com/office/drawing/2014/main" id="{F0B58F8D-9643-4F50-B80B-3DFAAAA61FD3}"/>
            </a:ext>
          </a:extLst>
        </xdr:cNvPr>
        <xdr:cNvCxnSpPr/>
      </xdr:nvCxnSpPr>
      <xdr:spPr>
        <a:xfrm>
          <a:off x="10388600" y="110312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102445</xdr:rowOff>
    </xdr:from>
    <xdr:ext cx="690189" cy="259045"/>
    <xdr:sp textlink="">
      <xdr:nvSpPr>
        <xdr:cNvPr id="222" name="【橋りょう・トンネル】&#10;一人当たり有形固定資産（償却資産）額最大値テキスト">
          <a:extLst>
            <a:ext uri="{FF2B5EF4-FFF2-40B4-BE49-F238E27FC236}">
              <a16:creationId xmlns:a16="http://schemas.microsoft.com/office/drawing/2014/main" id="{EF4BEB7E-EC17-4766-91E6-CADCA8ADDC20}"/>
            </a:ext>
          </a:extLst>
        </xdr:cNvPr>
        <xdr:cNvSpPr txBox="1"/>
      </xdr:nvSpPr>
      <xdr:spPr>
        <a:xfrm>
          <a:off x="10515600" y="936074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1,152,348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155768</xdr:rowOff>
    </xdr:from>
    <xdr:to>
      <xdr:col>55</xdr:col>
      <xdr:colOff>88900</xdr:colOff>
      <xdr:row>55</xdr:row>
      <xdr:rowOff>155768</xdr:rowOff>
    </xdr:to>
    <xdr:cxnSp macro="">
      <xdr:nvCxnSpPr>
        <xdr:cNvPr id="223" name="直線コネクタ 222">
          <a:extLst>
            <a:ext uri="{FF2B5EF4-FFF2-40B4-BE49-F238E27FC236}">
              <a16:creationId xmlns:a16="http://schemas.microsoft.com/office/drawing/2014/main" id="{E0256B3E-E249-4FF1-BE39-C72CEA831322}"/>
            </a:ext>
          </a:extLst>
        </xdr:cNvPr>
        <xdr:cNvCxnSpPr/>
      </xdr:nvCxnSpPr>
      <xdr:spPr>
        <a:xfrm>
          <a:off x="10388600" y="95855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62</xdr:row>
      <xdr:rowOff>78119</xdr:rowOff>
    </xdr:from>
    <xdr:ext cx="599010" cy="259045"/>
    <xdr:sp textlink="">
      <xdr:nvSpPr>
        <xdr:cNvPr id="224" name="【橋りょう・トンネル】&#10;一人当たり有形固定資産（償却資産）額平均値テキスト">
          <a:extLst>
            <a:ext uri="{FF2B5EF4-FFF2-40B4-BE49-F238E27FC236}">
              <a16:creationId xmlns:a16="http://schemas.microsoft.com/office/drawing/2014/main" id="{6D9D2DE2-AE4F-4325-9427-326F771A455E}"/>
            </a:ext>
          </a:extLst>
        </xdr:cNvPr>
        <xdr:cNvSpPr txBox="1"/>
      </xdr:nvSpPr>
      <xdr:spPr>
        <a:xfrm>
          <a:off x="10515600" y="1070801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211,502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99692</xdr:rowOff>
    </xdr:from>
    <xdr:to>
      <xdr:col>55</xdr:col>
      <xdr:colOff>50800</xdr:colOff>
      <xdr:row>63</xdr:row>
      <xdr:rowOff>29842</xdr:rowOff>
    </xdr:to>
    <xdr:sp textlink="">
      <xdr:nvSpPr>
        <xdr:cNvPr id="225" name="フローチャート: 判断 224">
          <a:extLst>
            <a:ext uri="{FF2B5EF4-FFF2-40B4-BE49-F238E27FC236}">
              <a16:creationId xmlns:a16="http://schemas.microsoft.com/office/drawing/2014/main" id="{1A124042-E4AE-4F2B-9C93-246BD3A706D4}"/>
            </a:ext>
          </a:extLst>
        </xdr:cNvPr>
        <xdr:cNvSpPr/>
      </xdr:nvSpPr>
      <xdr:spPr>
        <a:xfrm>
          <a:off x="10426700" y="10729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98943</xdr:rowOff>
    </xdr:from>
    <xdr:to>
      <xdr:col>50</xdr:col>
      <xdr:colOff>165100</xdr:colOff>
      <xdr:row>63</xdr:row>
      <xdr:rowOff>29093</xdr:rowOff>
    </xdr:to>
    <xdr:sp textlink="">
      <xdr:nvSpPr>
        <xdr:cNvPr id="226" name="フローチャート: 判断 225">
          <a:extLst>
            <a:ext uri="{FF2B5EF4-FFF2-40B4-BE49-F238E27FC236}">
              <a16:creationId xmlns:a16="http://schemas.microsoft.com/office/drawing/2014/main" id="{FD71206C-117F-47EE-83A2-63F75A95115D}"/>
            </a:ext>
          </a:extLst>
        </xdr:cNvPr>
        <xdr:cNvSpPr/>
      </xdr:nvSpPr>
      <xdr:spPr>
        <a:xfrm>
          <a:off x="9588500" y="10728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96082</xdr:rowOff>
    </xdr:from>
    <xdr:to>
      <xdr:col>46</xdr:col>
      <xdr:colOff>38100</xdr:colOff>
      <xdr:row>63</xdr:row>
      <xdr:rowOff>26232</xdr:rowOff>
    </xdr:to>
    <xdr:sp textlink="">
      <xdr:nvSpPr>
        <xdr:cNvPr id="227" name="フローチャート: 判断 226">
          <a:extLst>
            <a:ext uri="{FF2B5EF4-FFF2-40B4-BE49-F238E27FC236}">
              <a16:creationId xmlns:a16="http://schemas.microsoft.com/office/drawing/2014/main" id="{6232F18B-F6D8-4F9F-8481-17047DE817AB}"/>
            </a:ext>
          </a:extLst>
        </xdr:cNvPr>
        <xdr:cNvSpPr/>
      </xdr:nvSpPr>
      <xdr:spPr>
        <a:xfrm>
          <a:off x="8699500" y="10725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111844</xdr:rowOff>
    </xdr:from>
    <xdr:to>
      <xdr:col>41</xdr:col>
      <xdr:colOff>101600</xdr:colOff>
      <xdr:row>63</xdr:row>
      <xdr:rowOff>41994</xdr:rowOff>
    </xdr:to>
    <xdr:sp textlink="">
      <xdr:nvSpPr>
        <xdr:cNvPr id="228" name="フローチャート: 判断 227">
          <a:extLst>
            <a:ext uri="{FF2B5EF4-FFF2-40B4-BE49-F238E27FC236}">
              <a16:creationId xmlns:a16="http://schemas.microsoft.com/office/drawing/2014/main" id="{BDFB870D-45D4-4206-B57B-71E417A161C3}"/>
            </a:ext>
          </a:extLst>
        </xdr:cNvPr>
        <xdr:cNvSpPr/>
      </xdr:nvSpPr>
      <xdr:spPr>
        <a:xfrm>
          <a:off x="7810500" y="10741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113012</xdr:rowOff>
    </xdr:from>
    <xdr:to>
      <xdr:col>36</xdr:col>
      <xdr:colOff>165100</xdr:colOff>
      <xdr:row>63</xdr:row>
      <xdr:rowOff>43162</xdr:rowOff>
    </xdr:to>
    <xdr:sp textlink="">
      <xdr:nvSpPr>
        <xdr:cNvPr id="229" name="フローチャート: 判断 228">
          <a:extLst>
            <a:ext uri="{FF2B5EF4-FFF2-40B4-BE49-F238E27FC236}">
              <a16:creationId xmlns:a16="http://schemas.microsoft.com/office/drawing/2014/main" id="{77839A64-0383-434F-A106-73D914E8D3E1}"/>
            </a:ext>
          </a:extLst>
        </xdr:cNvPr>
        <xdr:cNvSpPr/>
      </xdr:nvSpPr>
      <xdr:spPr>
        <a:xfrm>
          <a:off x="6921500" y="10742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textlink="">
      <xdr:nvSpPr>
        <xdr:cNvPr id="230" name="テキスト ボックス 229">
          <a:extLst>
            <a:ext uri="{FF2B5EF4-FFF2-40B4-BE49-F238E27FC236}">
              <a16:creationId xmlns:a16="http://schemas.microsoft.com/office/drawing/2014/main" id="{ABE8DF6F-54EF-4A6D-8A1F-2DA6087B0119}"/>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textlink="">
      <xdr:nvSpPr>
        <xdr:cNvPr id="231" name="テキスト ボックス 230">
          <a:extLst>
            <a:ext uri="{FF2B5EF4-FFF2-40B4-BE49-F238E27FC236}">
              <a16:creationId xmlns:a16="http://schemas.microsoft.com/office/drawing/2014/main" id="{3B0D5BFA-3A7A-491C-A7A7-406D8FBE23E8}"/>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textlink="">
      <xdr:nvSpPr>
        <xdr:cNvPr id="232" name="テキスト ボックス 231">
          <a:extLst>
            <a:ext uri="{FF2B5EF4-FFF2-40B4-BE49-F238E27FC236}">
              <a16:creationId xmlns:a16="http://schemas.microsoft.com/office/drawing/2014/main" id="{9CF04E00-A9CC-4FF0-B7FD-E073E1420641}"/>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textlink="">
      <xdr:nvSpPr>
        <xdr:cNvPr id="233" name="テキスト ボックス 232">
          <a:extLst>
            <a:ext uri="{FF2B5EF4-FFF2-40B4-BE49-F238E27FC236}">
              <a16:creationId xmlns:a16="http://schemas.microsoft.com/office/drawing/2014/main" id="{1AB4B22F-FCA4-4F3D-988D-D225D18B9CB9}"/>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textlink="">
      <xdr:nvSpPr>
        <xdr:cNvPr id="234" name="テキスト ボックス 233">
          <a:extLst>
            <a:ext uri="{FF2B5EF4-FFF2-40B4-BE49-F238E27FC236}">
              <a16:creationId xmlns:a16="http://schemas.microsoft.com/office/drawing/2014/main" id="{51614A6A-FFE9-443E-8E2A-77C1B40D9E9A}"/>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32869</xdr:rowOff>
    </xdr:from>
    <xdr:to>
      <xdr:col>50</xdr:col>
      <xdr:colOff>165100</xdr:colOff>
      <xdr:row>63</xdr:row>
      <xdr:rowOff>134469</xdr:rowOff>
    </xdr:to>
    <xdr:sp textlink="">
      <xdr:nvSpPr>
        <xdr:cNvPr id="235" name="楕円 234">
          <a:extLst>
            <a:ext uri="{FF2B5EF4-FFF2-40B4-BE49-F238E27FC236}">
              <a16:creationId xmlns:a16="http://schemas.microsoft.com/office/drawing/2014/main" id="{CFDF4BCA-9E0C-488A-B60B-814DFAC3BB77}"/>
            </a:ext>
          </a:extLst>
        </xdr:cNvPr>
        <xdr:cNvSpPr/>
      </xdr:nvSpPr>
      <xdr:spPr>
        <a:xfrm>
          <a:off x="9588500" y="10834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63</xdr:row>
      <xdr:rowOff>35681</xdr:rowOff>
    </xdr:from>
    <xdr:to>
      <xdr:col>46</xdr:col>
      <xdr:colOff>38100</xdr:colOff>
      <xdr:row>63</xdr:row>
      <xdr:rowOff>137281</xdr:rowOff>
    </xdr:to>
    <xdr:sp textlink="">
      <xdr:nvSpPr>
        <xdr:cNvPr id="236" name="楕円 235">
          <a:extLst>
            <a:ext uri="{FF2B5EF4-FFF2-40B4-BE49-F238E27FC236}">
              <a16:creationId xmlns:a16="http://schemas.microsoft.com/office/drawing/2014/main" id="{B93F2C8A-2F36-4BDD-AA51-95D466B40904}"/>
            </a:ext>
          </a:extLst>
        </xdr:cNvPr>
        <xdr:cNvSpPr/>
      </xdr:nvSpPr>
      <xdr:spPr>
        <a:xfrm>
          <a:off x="8699500" y="10837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83669</xdr:rowOff>
    </xdr:from>
    <xdr:to>
      <xdr:col>50</xdr:col>
      <xdr:colOff>114300</xdr:colOff>
      <xdr:row>63</xdr:row>
      <xdr:rowOff>86481</xdr:rowOff>
    </xdr:to>
    <xdr:cxnSp macro="">
      <xdr:nvCxnSpPr>
        <xdr:cNvPr id="237" name="直線コネクタ 236">
          <a:extLst>
            <a:ext uri="{FF2B5EF4-FFF2-40B4-BE49-F238E27FC236}">
              <a16:creationId xmlns:a16="http://schemas.microsoft.com/office/drawing/2014/main" id="{A17536AE-5397-4E3E-8510-EE9DEC0B0E4A}"/>
            </a:ext>
          </a:extLst>
        </xdr:cNvPr>
        <xdr:cNvCxnSpPr/>
      </xdr:nvCxnSpPr>
      <xdr:spPr>
        <a:xfrm flipV="1">
          <a:off x="8750300" y="10885019"/>
          <a:ext cx="889000" cy="2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38422</xdr:rowOff>
    </xdr:from>
    <xdr:to>
      <xdr:col>41</xdr:col>
      <xdr:colOff>101600</xdr:colOff>
      <xdr:row>63</xdr:row>
      <xdr:rowOff>140022</xdr:rowOff>
    </xdr:to>
    <xdr:sp textlink="">
      <xdr:nvSpPr>
        <xdr:cNvPr id="238" name="楕円 237">
          <a:extLst>
            <a:ext uri="{FF2B5EF4-FFF2-40B4-BE49-F238E27FC236}">
              <a16:creationId xmlns:a16="http://schemas.microsoft.com/office/drawing/2014/main" id="{3A891999-8C35-40CF-96E4-58FC4C89194B}"/>
            </a:ext>
          </a:extLst>
        </xdr:cNvPr>
        <xdr:cNvSpPr/>
      </xdr:nvSpPr>
      <xdr:spPr>
        <a:xfrm>
          <a:off x="7810500" y="10839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86481</xdr:rowOff>
    </xdr:from>
    <xdr:to>
      <xdr:col>45</xdr:col>
      <xdr:colOff>177800</xdr:colOff>
      <xdr:row>63</xdr:row>
      <xdr:rowOff>89222</xdr:rowOff>
    </xdr:to>
    <xdr:cxnSp macro="">
      <xdr:nvCxnSpPr>
        <xdr:cNvPr id="239" name="直線コネクタ 238">
          <a:extLst>
            <a:ext uri="{FF2B5EF4-FFF2-40B4-BE49-F238E27FC236}">
              <a16:creationId xmlns:a16="http://schemas.microsoft.com/office/drawing/2014/main" id="{48267663-F176-4F40-8BA8-53633A4BA400}"/>
            </a:ext>
          </a:extLst>
        </xdr:cNvPr>
        <xdr:cNvCxnSpPr/>
      </xdr:nvCxnSpPr>
      <xdr:spPr>
        <a:xfrm flipV="1">
          <a:off x="7861300" y="10887831"/>
          <a:ext cx="889000" cy="27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40067</xdr:rowOff>
    </xdr:from>
    <xdr:to>
      <xdr:col>36</xdr:col>
      <xdr:colOff>165100</xdr:colOff>
      <xdr:row>63</xdr:row>
      <xdr:rowOff>141667</xdr:rowOff>
    </xdr:to>
    <xdr:sp textlink="">
      <xdr:nvSpPr>
        <xdr:cNvPr id="240" name="楕円 239">
          <a:extLst>
            <a:ext uri="{FF2B5EF4-FFF2-40B4-BE49-F238E27FC236}">
              <a16:creationId xmlns:a16="http://schemas.microsoft.com/office/drawing/2014/main" id="{C2B7EDD5-BB86-4A2D-965F-6BE58ECEB222}"/>
            </a:ext>
          </a:extLst>
        </xdr:cNvPr>
        <xdr:cNvSpPr/>
      </xdr:nvSpPr>
      <xdr:spPr>
        <a:xfrm>
          <a:off x="6921500" y="10841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89222</xdr:rowOff>
    </xdr:from>
    <xdr:to>
      <xdr:col>41</xdr:col>
      <xdr:colOff>50800</xdr:colOff>
      <xdr:row>63</xdr:row>
      <xdr:rowOff>90867</xdr:rowOff>
    </xdr:to>
    <xdr:cxnSp macro="">
      <xdr:nvCxnSpPr>
        <xdr:cNvPr id="241" name="直線コネクタ 240">
          <a:extLst>
            <a:ext uri="{FF2B5EF4-FFF2-40B4-BE49-F238E27FC236}">
              <a16:creationId xmlns:a16="http://schemas.microsoft.com/office/drawing/2014/main" id="{AE9FF3B6-3F1F-47FD-A25A-3A6BAA631022}"/>
            </a:ext>
          </a:extLst>
        </xdr:cNvPr>
        <xdr:cNvCxnSpPr/>
      </xdr:nvCxnSpPr>
      <xdr:spPr>
        <a:xfrm flipV="1">
          <a:off x="6972300" y="10890572"/>
          <a:ext cx="889000" cy="16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61</xdr:row>
      <xdr:rowOff>45620</xdr:rowOff>
    </xdr:from>
    <xdr:ext cx="599010" cy="259045"/>
    <xdr:sp textlink="">
      <xdr:nvSpPr>
        <xdr:cNvPr id="242" name="n_1aveValue【橋りょう・トンネル】&#10;一人当たり有形固定資産（償却資産）額">
          <a:extLst>
            <a:ext uri="{FF2B5EF4-FFF2-40B4-BE49-F238E27FC236}">
              <a16:creationId xmlns:a16="http://schemas.microsoft.com/office/drawing/2014/main" id="{D1F385D2-2D70-420E-8DAA-81F2FCDFA44F}"/>
            </a:ext>
          </a:extLst>
        </xdr:cNvPr>
        <xdr:cNvSpPr txBox="1"/>
      </xdr:nvSpPr>
      <xdr:spPr>
        <a:xfrm>
          <a:off x="9327095" y="10504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212,092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61</xdr:row>
      <xdr:rowOff>42759</xdr:rowOff>
    </xdr:from>
    <xdr:ext cx="599010" cy="259045"/>
    <xdr:sp textlink="">
      <xdr:nvSpPr>
        <xdr:cNvPr id="243" name="n_2aveValue【橋りょう・トンネル】&#10;一人当たり有形固定資産（償却資産）額">
          <a:extLst>
            <a:ext uri="{FF2B5EF4-FFF2-40B4-BE49-F238E27FC236}">
              <a16:creationId xmlns:a16="http://schemas.microsoft.com/office/drawing/2014/main" id="{C8128117-889B-4D31-8BD9-519337FBE01E}"/>
            </a:ext>
          </a:extLst>
        </xdr:cNvPr>
        <xdr:cNvSpPr txBox="1"/>
      </xdr:nvSpPr>
      <xdr:spPr>
        <a:xfrm>
          <a:off x="8450795" y="10501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61</xdr:row>
      <xdr:rowOff>58521</xdr:rowOff>
    </xdr:from>
    <xdr:ext cx="599010" cy="259045"/>
    <xdr:sp textlink="">
      <xdr:nvSpPr>
        <xdr:cNvPr id="244" name="n_3aveValue【橋りょう・トンネル】&#10;一人当たり有形固定資産（償却資産）額">
          <a:extLst>
            <a:ext uri="{FF2B5EF4-FFF2-40B4-BE49-F238E27FC236}">
              <a16:creationId xmlns:a16="http://schemas.microsoft.com/office/drawing/2014/main" id="{DDA6A9F8-77DD-4CE6-9062-EDAA17A594AC}"/>
            </a:ext>
          </a:extLst>
        </xdr:cNvPr>
        <xdr:cNvSpPr txBox="1"/>
      </xdr:nvSpPr>
      <xdr:spPr>
        <a:xfrm>
          <a:off x="7561795" y="105169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61</xdr:row>
      <xdr:rowOff>59689</xdr:rowOff>
    </xdr:from>
    <xdr:ext cx="599010" cy="259045"/>
    <xdr:sp textlink="">
      <xdr:nvSpPr>
        <xdr:cNvPr id="245" name="n_4aveValue【橋りょう・トンネル】&#10;一人当たり有形固定資産（償却資産）額">
          <a:extLst>
            <a:ext uri="{FF2B5EF4-FFF2-40B4-BE49-F238E27FC236}">
              <a16:creationId xmlns:a16="http://schemas.microsoft.com/office/drawing/2014/main" id="{991E9879-DA35-406B-8AAA-89E65EF1F0BF}"/>
            </a:ext>
          </a:extLst>
        </xdr:cNvPr>
        <xdr:cNvSpPr txBox="1"/>
      </xdr:nvSpPr>
      <xdr:spPr>
        <a:xfrm>
          <a:off x="6672795" y="10518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63</xdr:row>
      <xdr:rowOff>125596</xdr:rowOff>
    </xdr:from>
    <xdr:ext cx="599010" cy="259045"/>
    <xdr:sp textlink="">
      <xdr:nvSpPr>
        <xdr:cNvPr id="246" name="n_1mainValue【橋りょう・トンネル】&#10;一人当たり有形固定資産（償却資産）額">
          <a:extLst>
            <a:ext uri="{FF2B5EF4-FFF2-40B4-BE49-F238E27FC236}">
              <a16:creationId xmlns:a16="http://schemas.microsoft.com/office/drawing/2014/main" id="{70F4B2C2-A385-46E6-BA69-700C1F7883E4}"/>
            </a:ext>
          </a:extLst>
        </xdr:cNvPr>
        <xdr:cNvSpPr txBox="1"/>
      </xdr:nvSpPr>
      <xdr:spPr>
        <a:xfrm>
          <a:off x="9327095" y="109269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63</xdr:row>
      <xdr:rowOff>128408</xdr:rowOff>
    </xdr:from>
    <xdr:ext cx="599010" cy="259045"/>
    <xdr:sp textlink="">
      <xdr:nvSpPr>
        <xdr:cNvPr id="247" name="n_2mainValue【橋りょう・トンネル】&#10;一人当たり有形固定資産（償却資産）額">
          <a:extLst>
            <a:ext uri="{FF2B5EF4-FFF2-40B4-BE49-F238E27FC236}">
              <a16:creationId xmlns:a16="http://schemas.microsoft.com/office/drawing/2014/main" id="{BF7ABE9A-766A-422F-8AC5-A777D93D4AD3}"/>
            </a:ext>
          </a:extLst>
        </xdr:cNvPr>
        <xdr:cNvSpPr txBox="1"/>
      </xdr:nvSpPr>
      <xdr:spPr>
        <a:xfrm>
          <a:off x="8450795" y="109297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63</xdr:row>
      <xdr:rowOff>131149</xdr:rowOff>
    </xdr:from>
    <xdr:ext cx="599010" cy="259045"/>
    <xdr:sp textlink="">
      <xdr:nvSpPr>
        <xdr:cNvPr id="248" name="n_3mainValue【橋りょう・トンネル】&#10;一人当たり有形固定資産（償却資産）額">
          <a:extLst>
            <a:ext uri="{FF2B5EF4-FFF2-40B4-BE49-F238E27FC236}">
              <a16:creationId xmlns:a16="http://schemas.microsoft.com/office/drawing/2014/main" id="{34A16E73-1A35-4902-83A7-D3C69B186846}"/>
            </a:ext>
          </a:extLst>
        </xdr:cNvPr>
        <xdr:cNvSpPr txBox="1"/>
      </xdr:nvSpPr>
      <xdr:spPr>
        <a:xfrm>
          <a:off x="7561795" y="109324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63</xdr:row>
      <xdr:rowOff>132794</xdr:rowOff>
    </xdr:from>
    <xdr:ext cx="599010" cy="259045"/>
    <xdr:sp textlink="">
      <xdr:nvSpPr>
        <xdr:cNvPr id="249" name="n_4mainValue【橋りょう・トンネル】&#10;一人当たり有形固定資産（償却資産）額">
          <a:extLst>
            <a:ext uri="{FF2B5EF4-FFF2-40B4-BE49-F238E27FC236}">
              <a16:creationId xmlns:a16="http://schemas.microsoft.com/office/drawing/2014/main" id="{463A1D0F-5595-4EEB-969C-F0485B8C108F}"/>
            </a:ext>
          </a:extLst>
        </xdr:cNvPr>
        <xdr:cNvSpPr txBox="1"/>
      </xdr:nvSpPr>
      <xdr:spPr>
        <a:xfrm>
          <a:off x="6672795" y="109341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123,451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textlink="">
      <xdr:nvSpPr>
        <xdr:cNvPr id="250" name="正方形/長方形 249">
          <a:extLst>
            <a:ext uri="{FF2B5EF4-FFF2-40B4-BE49-F238E27FC236}">
              <a16:creationId xmlns:a16="http://schemas.microsoft.com/office/drawing/2014/main" id="{05349B1D-42D6-4CCD-B959-946340F10145}"/>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textlink="">
      <xdr:nvSpPr>
        <xdr:cNvPr id="251" name="正方形/長方形 250">
          <a:extLst>
            <a:ext uri="{FF2B5EF4-FFF2-40B4-BE49-F238E27FC236}">
              <a16:creationId xmlns:a16="http://schemas.microsoft.com/office/drawing/2014/main" id="{1C1BB5F7-B88D-4D8C-B2B8-F9DFF117D6C6}"/>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textlink="">
      <xdr:nvSpPr>
        <xdr:cNvPr id="252" name="正方形/長方形 251">
          <a:extLst>
            <a:ext uri="{FF2B5EF4-FFF2-40B4-BE49-F238E27FC236}">
              <a16:creationId xmlns:a16="http://schemas.microsoft.com/office/drawing/2014/main" id="{8F17C474-79C4-4D5E-A999-82BC46B2C4DD}"/>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textlink="">
      <xdr:nvSpPr>
        <xdr:cNvPr id="253" name="正方形/長方形 252">
          <a:extLst>
            <a:ext uri="{FF2B5EF4-FFF2-40B4-BE49-F238E27FC236}">
              <a16:creationId xmlns:a16="http://schemas.microsoft.com/office/drawing/2014/main" id="{D90D98B7-5463-4B86-B1FF-9ADAF580CAC4}"/>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textlink="">
      <xdr:nvSpPr>
        <xdr:cNvPr id="254" name="正方形/長方形 253">
          <a:extLst>
            <a:ext uri="{FF2B5EF4-FFF2-40B4-BE49-F238E27FC236}">
              <a16:creationId xmlns:a16="http://schemas.microsoft.com/office/drawing/2014/main" id="{E078330D-AFB9-4CD2-9ECB-0F692A95D32E}"/>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textlink="">
      <xdr:nvSpPr>
        <xdr:cNvPr id="255" name="正方形/長方形 254">
          <a:extLst>
            <a:ext uri="{FF2B5EF4-FFF2-40B4-BE49-F238E27FC236}">
              <a16:creationId xmlns:a16="http://schemas.microsoft.com/office/drawing/2014/main" id="{6ADF558E-165E-451A-8D6B-B0D7EE0F2A69}"/>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textlink="">
      <xdr:nvSpPr>
        <xdr:cNvPr id="256" name="正方形/長方形 255">
          <a:extLst>
            <a:ext uri="{FF2B5EF4-FFF2-40B4-BE49-F238E27FC236}">
              <a16:creationId xmlns:a16="http://schemas.microsoft.com/office/drawing/2014/main" id="{4B04A7B7-A61C-48B2-8F8E-BF341DC163FC}"/>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textlink="">
      <xdr:nvSpPr>
        <xdr:cNvPr id="257" name="正方形/長方形 256">
          <a:extLst>
            <a:ext uri="{FF2B5EF4-FFF2-40B4-BE49-F238E27FC236}">
              <a16:creationId xmlns:a16="http://schemas.microsoft.com/office/drawing/2014/main" id="{79B641C1-EE34-415C-A52E-EE5B513019C9}"/>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textlink="">
      <xdr:nvSpPr>
        <xdr:cNvPr id="258" name="テキスト ボックス 257">
          <a:extLst>
            <a:ext uri="{FF2B5EF4-FFF2-40B4-BE49-F238E27FC236}">
              <a16:creationId xmlns:a16="http://schemas.microsoft.com/office/drawing/2014/main" id="{6CAE5CC0-0192-4ADA-86EA-589819CF9A62}"/>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59" name="直線コネクタ 258">
          <a:extLst>
            <a:ext uri="{FF2B5EF4-FFF2-40B4-BE49-F238E27FC236}">
              <a16:creationId xmlns:a16="http://schemas.microsoft.com/office/drawing/2014/main" id="{45DB00D7-7671-4085-9219-E2C1D0E0CBB1}"/>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textlink="">
      <xdr:nvSpPr>
        <xdr:cNvPr id="260" name="テキスト ボックス 259">
          <a:extLst>
            <a:ext uri="{FF2B5EF4-FFF2-40B4-BE49-F238E27FC236}">
              <a16:creationId xmlns:a16="http://schemas.microsoft.com/office/drawing/2014/main" id="{72FB49EE-2DD6-4A1E-9DEB-8B3F80A2C90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261" name="直線コネクタ 260">
          <a:extLst>
            <a:ext uri="{FF2B5EF4-FFF2-40B4-BE49-F238E27FC236}">
              <a16:creationId xmlns:a16="http://schemas.microsoft.com/office/drawing/2014/main" id="{34CB3F5B-515A-47E7-B853-07AC9C1334E8}"/>
            </a:ext>
          </a:extLst>
        </xdr:cNvPr>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textlink="">
      <xdr:nvSpPr>
        <xdr:cNvPr id="262" name="テキスト ボックス 261">
          <a:extLst>
            <a:ext uri="{FF2B5EF4-FFF2-40B4-BE49-F238E27FC236}">
              <a16:creationId xmlns:a16="http://schemas.microsoft.com/office/drawing/2014/main" id="{9268AD2C-5F64-4D7E-9195-BBD72C93BA51}"/>
            </a:ext>
          </a:extLst>
        </xdr:cNvPr>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263" name="直線コネクタ 262">
          <a:extLst>
            <a:ext uri="{FF2B5EF4-FFF2-40B4-BE49-F238E27FC236}">
              <a16:creationId xmlns:a16="http://schemas.microsoft.com/office/drawing/2014/main" id="{D3E09DA0-9F4C-4888-86ED-2B3D7214CA0A}"/>
            </a:ext>
          </a:extLst>
        </xdr:cNvPr>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textlink="">
      <xdr:nvSpPr>
        <xdr:cNvPr id="264" name="テキスト ボックス 263">
          <a:extLst>
            <a:ext uri="{FF2B5EF4-FFF2-40B4-BE49-F238E27FC236}">
              <a16:creationId xmlns:a16="http://schemas.microsoft.com/office/drawing/2014/main" id="{50E10055-9BD0-427E-98CF-36F0E5977CF8}"/>
            </a:ext>
          </a:extLst>
        </xdr:cNvPr>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265" name="直線コネクタ 264">
          <a:extLst>
            <a:ext uri="{FF2B5EF4-FFF2-40B4-BE49-F238E27FC236}">
              <a16:creationId xmlns:a16="http://schemas.microsoft.com/office/drawing/2014/main" id="{F57015CA-A253-44BE-B5FA-7B9AD4112D09}"/>
            </a:ext>
          </a:extLst>
        </xdr:cNvPr>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textlink="">
      <xdr:nvSpPr>
        <xdr:cNvPr id="266" name="テキスト ボックス 265">
          <a:extLst>
            <a:ext uri="{FF2B5EF4-FFF2-40B4-BE49-F238E27FC236}">
              <a16:creationId xmlns:a16="http://schemas.microsoft.com/office/drawing/2014/main" id="{A94D110C-6CD0-4591-B484-1AD6D3834644}"/>
            </a:ext>
          </a:extLst>
        </xdr:cNvPr>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267" name="直線コネクタ 266">
          <a:extLst>
            <a:ext uri="{FF2B5EF4-FFF2-40B4-BE49-F238E27FC236}">
              <a16:creationId xmlns:a16="http://schemas.microsoft.com/office/drawing/2014/main" id="{2C46A7BC-70A1-46E0-B3DC-35FE4A2933C7}"/>
            </a:ext>
          </a:extLst>
        </xdr:cNvPr>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textlink="">
      <xdr:nvSpPr>
        <xdr:cNvPr id="268" name="テキスト ボックス 267">
          <a:extLst>
            <a:ext uri="{FF2B5EF4-FFF2-40B4-BE49-F238E27FC236}">
              <a16:creationId xmlns:a16="http://schemas.microsoft.com/office/drawing/2014/main" id="{195CD2F6-01AD-4B53-A075-352F81AEB870}"/>
            </a:ext>
          </a:extLst>
        </xdr:cNvPr>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69" name="直線コネクタ 268">
          <a:extLst>
            <a:ext uri="{FF2B5EF4-FFF2-40B4-BE49-F238E27FC236}">
              <a16:creationId xmlns:a16="http://schemas.microsoft.com/office/drawing/2014/main" id="{85BEDC88-B372-4F26-AF59-C3068B4EA414}"/>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textlink="">
      <xdr:nvSpPr>
        <xdr:cNvPr id="270" name="テキスト ボックス 269">
          <a:extLst>
            <a:ext uri="{FF2B5EF4-FFF2-40B4-BE49-F238E27FC236}">
              <a16:creationId xmlns:a16="http://schemas.microsoft.com/office/drawing/2014/main" id="{16A6FB3C-F305-4C41-8F00-071592E2D299}"/>
            </a:ext>
          </a:extLst>
        </xdr:cNvPr>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textlink="">
      <xdr:nvSpPr>
        <xdr:cNvPr id="271" name="【公営住宅】&#10;有形固定資産減価償却率グラフ枠">
          <a:extLst>
            <a:ext uri="{FF2B5EF4-FFF2-40B4-BE49-F238E27FC236}">
              <a16:creationId xmlns:a16="http://schemas.microsoft.com/office/drawing/2014/main" id="{03A275A5-4191-45AE-8BDB-9F07250E44F5}"/>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79</xdr:row>
      <xdr:rowOff>47244</xdr:rowOff>
    </xdr:from>
    <xdr:to>
      <xdr:col>24</xdr:col>
      <xdr:colOff>62865</xdr:colOff>
      <xdr:row>86</xdr:row>
      <xdr:rowOff>38100</xdr:rowOff>
    </xdr:to>
    <xdr:cxnSp macro="">
      <xdr:nvCxnSpPr>
        <xdr:cNvPr id="272" name="直線コネクタ 271">
          <a:extLst>
            <a:ext uri="{FF2B5EF4-FFF2-40B4-BE49-F238E27FC236}">
              <a16:creationId xmlns:a16="http://schemas.microsoft.com/office/drawing/2014/main" id="{87490F32-403F-4A34-AA0A-3A18DAC78F4D}"/>
            </a:ext>
          </a:extLst>
        </xdr:cNvPr>
        <xdr:cNvCxnSpPr/>
      </xdr:nvCxnSpPr>
      <xdr:spPr>
        <a:xfrm flipV="1">
          <a:off x="4634865" y="13591794"/>
          <a:ext cx="0" cy="11910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41927</xdr:rowOff>
    </xdr:from>
    <xdr:ext cx="469744" cy="259045"/>
    <xdr:sp textlink="">
      <xdr:nvSpPr>
        <xdr:cNvPr id="273" name="【公営住宅】&#10;有形固定資産減価償却率最小値テキスト">
          <a:extLst>
            <a:ext uri="{FF2B5EF4-FFF2-40B4-BE49-F238E27FC236}">
              <a16:creationId xmlns:a16="http://schemas.microsoft.com/office/drawing/2014/main" id="{4F4F2D64-CDEE-4EA7-8CE7-2DB26D9980A2}"/>
            </a:ext>
          </a:extLst>
        </xdr:cNvPr>
        <xdr:cNvSpPr txBox="1"/>
      </xdr:nvSpPr>
      <xdr:spPr>
        <a:xfrm>
          <a:off x="4673600" y="1478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38100</xdr:rowOff>
    </xdr:from>
    <xdr:to>
      <xdr:col>24</xdr:col>
      <xdr:colOff>152400</xdr:colOff>
      <xdr:row>86</xdr:row>
      <xdr:rowOff>38100</xdr:rowOff>
    </xdr:to>
    <xdr:cxnSp macro="">
      <xdr:nvCxnSpPr>
        <xdr:cNvPr id="274" name="直線コネクタ 273">
          <a:extLst>
            <a:ext uri="{FF2B5EF4-FFF2-40B4-BE49-F238E27FC236}">
              <a16:creationId xmlns:a16="http://schemas.microsoft.com/office/drawing/2014/main" id="{1F7DC902-6A66-4049-BB3B-47B090CBF80A}"/>
            </a:ext>
          </a:extLst>
        </xdr:cNvPr>
        <xdr:cNvCxnSpPr/>
      </xdr:nvCxnSpPr>
      <xdr:spPr>
        <a:xfrm>
          <a:off x="4546600" y="1478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165371</xdr:rowOff>
    </xdr:from>
    <xdr:ext cx="405111" cy="259045"/>
    <xdr:sp textlink="">
      <xdr:nvSpPr>
        <xdr:cNvPr id="275" name="【公営住宅】&#10;有形固定資産減価償却率最大値テキスト">
          <a:extLst>
            <a:ext uri="{FF2B5EF4-FFF2-40B4-BE49-F238E27FC236}">
              <a16:creationId xmlns:a16="http://schemas.microsoft.com/office/drawing/2014/main" id="{79BAB682-75FA-4BE8-B510-85CAE2C2669F}"/>
            </a:ext>
          </a:extLst>
        </xdr:cNvPr>
        <xdr:cNvSpPr txBox="1"/>
      </xdr:nvSpPr>
      <xdr:spPr>
        <a:xfrm>
          <a:off x="4673600" y="133670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47244</xdr:rowOff>
    </xdr:from>
    <xdr:to>
      <xdr:col>24</xdr:col>
      <xdr:colOff>152400</xdr:colOff>
      <xdr:row>79</xdr:row>
      <xdr:rowOff>47244</xdr:rowOff>
    </xdr:to>
    <xdr:cxnSp macro="">
      <xdr:nvCxnSpPr>
        <xdr:cNvPr id="276" name="直線コネクタ 275">
          <a:extLst>
            <a:ext uri="{FF2B5EF4-FFF2-40B4-BE49-F238E27FC236}">
              <a16:creationId xmlns:a16="http://schemas.microsoft.com/office/drawing/2014/main" id="{671E710A-D6F7-422F-95F6-C1C19A4CCAE3}"/>
            </a:ext>
          </a:extLst>
        </xdr:cNvPr>
        <xdr:cNvCxnSpPr/>
      </xdr:nvCxnSpPr>
      <xdr:spPr>
        <a:xfrm>
          <a:off x="4546600" y="13591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25164</xdr:rowOff>
    </xdr:from>
    <xdr:ext cx="405111" cy="259045"/>
    <xdr:sp textlink="">
      <xdr:nvSpPr>
        <xdr:cNvPr id="277" name="【公営住宅】&#10;有形固定資産減価償却率平均値テキスト">
          <a:extLst>
            <a:ext uri="{FF2B5EF4-FFF2-40B4-BE49-F238E27FC236}">
              <a16:creationId xmlns:a16="http://schemas.microsoft.com/office/drawing/2014/main" id="{0C051354-06DC-48E7-9BCA-38A53FB95D9C}"/>
            </a:ext>
          </a:extLst>
        </xdr:cNvPr>
        <xdr:cNvSpPr txBox="1"/>
      </xdr:nvSpPr>
      <xdr:spPr>
        <a:xfrm>
          <a:off x="4673600" y="1408406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46737</xdr:rowOff>
    </xdr:from>
    <xdr:to>
      <xdr:col>24</xdr:col>
      <xdr:colOff>114300</xdr:colOff>
      <xdr:row>82</xdr:row>
      <xdr:rowOff>148337</xdr:rowOff>
    </xdr:to>
    <xdr:sp textlink="">
      <xdr:nvSpPr>
        <xdr:cNvPr id="278" name="フローチャート: 判断 277">
          <a:extLst>
            <a:ext uri="{FF2B5EF4-FFF2-40B4-BE49-F238E27FC236}">
              <a16:creationId xmlns:a16="http://schemas.microsoft.com/office/drawing/2014/main" id="{584B4669-4D33-4B6E-AFBE-D86BFC921B18}"/>
            </a:ext>
          </a:extLst>
        </xdr:cNvPr>
        <xdr:cNvSpPr/>
      </xdr:nvSpPr>
      <xdr:spPr>
        <a:xfrm>
          <a:off x="4584700" y="141056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37592</xdr:rowOff>
    </xdr:from>
    <xdr:to>
      <xdr:col>20</xdr:col>
      <xdr:colOff>38100</xdr:colOff>
      <xdr:row>82</xdr:row>
      <xdr:rowOff>139192</xdr:rowOff>
    </xdr:to>
    <xdr:sp textlink="">
      <xdr:nvSpPr>
        <xdr:cNvPr id="279" name="フローチャート: 判断 278">
          <a:extLst>
            <a:ext uri="{FF2B5EF4-FFF2-40B4-BE49-F238E27FC236}">
              <a16:creationId xmlns:a16="http://schemas.microsoft.com/office/drawing/2014/main" id="{F5340317-C130-4EA9-8F57-9F50B14C04F0}"/>
            </a:ext>
          </a:extLst>
        </xdr:cNvPr>
        <xdr:cNvSpPr/>
      </xdr:nvSpPr>
      <xdr:spPr>
        <a:xfrm>
          <a:off x="3746500" y="14096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19304</xdr:rowOff>
    </xdr:from>
    <xdr:to>
      <xdr:col>15</xdr:col>
      <xdr:colOff>101600</xdr:colOff>
      <xdr:row>82</xdr:row>
      <xdr:rowOff>120904</xdr:rowOff>
    </xdr:to>
    <xdr:sp textlink="">
      <xdr:nvSpPr>
        <xdr:cNvPr id="280" name="フローチャート: 判断 279">
          <a:extLst>
            <a:ext uri="{FF2B5EF4-FFF2-40B4-BE49-F238E27FC236}">
              <a16:creationId xmlns:a16="http://schemas.microsoft.com/office/drawing/2014/main" id="{43D0B99D-8CE9-4377-9A3D-422F6C4A16E2}"/>
            </a:ext>
          </a:extLst>
        </xdr:cNvPr>
        <xdr:cNvSpPr/>
      </xdr:nvSpPr>
      <xdr:spPr>
        <a:xfrm>
          <a:off x="2857500" y="140782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154178</xdr:rowOff>
    </xdr:from>
    <xdr:to>
      <xdr:col>10</xdr:col>
      <xdr:colOff>165100</xdr:colOff>
      <xdr:row>82</xdr:row>
      <xdr:rowOff>84328</xdr:rowOff>
    </xdr:to>
    <xdr:sp textlink="">
      <xdr:nvSpPr>
        <xdr:cNvPr id="281" name="フローチャート: 判断 280">
          <a:extLst>
            <a:ext uri="{FF2B5EF4-FFF2-40B4-BE49-F238E27FC236}">
              <a16:creationId xmlns:a16="http://schemas.microsoft.com/office/drawing/2014/main" id="{5A4B21E6-615A-4FE8-8EE2-968D40950CB9}"/>
            </a:ext>
          </a:extLst>
        </xdr:cNvPr>
        <xdr:cNvSpPr/>
      </xdr:nvSpPr>
      <xdr:spPr>
        <a:xfrm>
          <a:off x="1968500" y="14041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126746</xdr:rowOff>
    </xdr:from>
    <xdr:to>
      <xdr:col>6</xdr:col>
      <xdr:colOff>38100</xdr:colOff>
      <xdr:row>82</xdr:row>
      <xdr:rowOff>56896</xdr:rowOff>
    </xdr:to>
    <xdr:sp textlink="">
      <xdr:nvSpPr>
        <xdr:cNvPr id="282" name="フローチャート: 判断 281">
          <a:extLst>
            <a:ext uri="{FF2B5EF4-FFF2-40B4-BE49-F238E27FC236}">
              <a16:creationId xmlns:a16="http://schemas.microsoft.com/office/drawing/2014/main" id="{A4E5613D-F14C-4311-985C-28360BD7C1D7}"/>
            </a:ext>
          </a:extLst>
        </xdr:cNvPr>
        <xdr:cNvSpPr/>
      </xdr:nvSpPr>
      <xdr:spPr>
        <a:xfrm>
          <a:off x="1079500" y="14014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textlink="">
      <xdr:nvSpPr>
        <xdr:cNvPr id="283" name="テキスト ボックス 282">
          <a:extLst>
            <a:ext uri="{FF2B5EF4-FFF2-40B4-BE49-F238E27FC236}">
              <a16:creationId xmlns:a16="http://schemas.microsoft.com/office/drawing/2014/main" id="{CB3BDD81-85DD-410D-BB83-3959386BE47D}"/>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textlink="">
      <xdr:nvSpPr>
        <xdr:cNvPr id="284" name="テキスト ボックス 283">
          <a:extLst>
            <a:ext uri="{FF2B5EF4-FFF2-40B4-BE49-F238E27FC236}">
              <a16:creationId xmlns:a16="http://schemas.microsoft.com/office/drawing/2014/main" id="{956CFDA8-BD62-4633-981D-4458B5E065FF}"/>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textlink="">
      <xdr:nvSpPr>
        <xdr:cNvPr id="285" name="テキスト ボックス 284">
          <a:extLst>
            <a:ext uri="{FF2B5EF4-FFF2-40B4-BE49-F238E27FC236}">
              <a16:creationId xmlns:a16="http://schemas.microsoft.com/office/drawing/2014/main" id="{9345F581-6270-43B4-9689-5AA500AD9645}"/>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textlink="">
      <xdr:nvSpPr>
        <xdr:cNvPr id="286" name="テキスト ボックス 285">
          <a:extLst>
            <a:ext uri="{FF2B5EF4-FFF2-40B4-BE49-F238E27FC236}">
              <a16:creationId xmlns:a16="http://schemas.microsoft.com/office/drawing/2014/main" id="{758AE45F-48B6-4417-8967-D47A6925A36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textlink="">
      <xdr:nvSpPr>
        <xdr:cNvPr id="287" name="テキスト ボックス 286">
          <a:extLst>
            <a:ext uri="{FF2B5EF4-FFF2-40B4-BE49-F238E27FC236}">
              <a16:creationId xmlns:a16="http://schemas.microsoft.com/office/drawing/2014/main" id="{97AE2791-8071-4158-A431-2B29C91A8D48}"/>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110744</xdr:rowOff>
    </xdr:from>
    <xdr:to>
      <xdr:col>20</xdr:col>
      <xdr:colOff>38100</xdr:colOff>
      <xdr:row>84</xdr:row>
      <xdr:rowOff>40894</xdr:rowOff>
    </xdr:to>
    <xdr:sp textlink="">
      <xdr:nvSpPr>
        <xdr:cNvPr id="288" name="楕円 287">
          <a:extLst>
            <a:ext uri="{FF2B5EF4-FFF2-40B4-BE49-F238E27FC236}">
              <a16:creationId xmlns:a16="http://schemas.microsoft.com/office/drawing/2014/main" id="{D7EFC805-D5DD-4D41-BC49-A8BDFA03442F}"/>
            </a:ext>
          </a:extLst>
        </xdr:cNvPr>
        <xdr:cNvSpPr/>
      </xdr:nvSpPr>
      <xdr:spPr>
        <a:xfrm>
          <a:off x="3746500" y="14341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83</xdr:row>
      <xdr:rowOff>76454</xdr:rowOff>
    </xdr:from>
    <xdr:to>
      <xdr:col>15</xdr:col>
      <xdr:colOff>101600</xdr:colOff>
      <xdr:row>84</xdr:row>
      <xdr:rowOff>6604</xdr:rowOff>
    </xdr:to>
    <xdr:sp textlink="">
      <xdr:nvSpPr>
        <xdr:cNvPr id="289" name="楕円 288">
          <a:extLst>
            <a:ext uri="{FF2B5EF4-FFF2-40B4-BE49-F238E27FC236}">
              <a16:creationId xmlns:a16="http://schemas.microsoft.com/office/drawing/2014/main" id="{E2BC3070-2463-4F4B-A23C-4282BFF6313C}"/>
            </a:ext>
          </a:extLst>
        </xdr:cNvPr>
        <xdr:cNvSpPr/>
      </xdr:nvSpPr>
      <xdr:spPr>
        <a:xfrm>
          <a:off x="2857500" y="14306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127254</xdr:rowOff>
    </xdr:from>
    <xdr:to>
      <xdr:col>19</xdr:col>
      <xdr:colOff>177800</xdr:colOff>
      <xdr:row>83</xdr:row>
      <xdr:rowOff>161544</xdr:rowOff>
    </xdr:to>
    <xdr:cxnSp macro="">
      <xdr:nvCxnSpPr>
        <xdr:cNvPr id="290" name="直線コネクタ 289">
          <a:extLst>
            <a:ext uri="{FF2B5EF4-FFF2-40B4-BE49-F238E27FC236}">
              <a16:creationId xmlns:a16="http://schemas.microsoft.com/office/drawing/2014/main" id="{2A8AE872-199E-4FF2-BAAC-07F99AB71525}"/>
            </a:ext>
          </a:extLst>
        </xdr:cNvPr>
        <xdr:cNvCxnSpPr/>
      </xdr:nvCxnSpPr>
      <xdr:spPr>
        <a:xfrm>
          <a:off x="2908300" y="14357604"/>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53594</xdr:rowOff>
    </xdr:from>
    <xdr:to>
      <xdr:col>10</xdr:col>
      <xdr:colOff>165100</xdr:colOff>
      <xdr:row>83</xdr:row>
      <xdr:rowOff>155194</xdr:rowOff>
    </xdr:to>
    <xdr:sp textlink="">
      <xdr:nvSpPr>
        <xdr:cNvPr id="291" name="楕円 290">
          <a:extLst>
            <a:ext uri="{FF2B5EF4-FFF2-40B4-BE49-F238E27FC236}">
              <a16:creationId xmlns:a16="http://schemas.microsoft.com/office/drawing/2014/main" id="{B821000B-D702-4E7C-A4F0-811588C3DAD8}"/>
            </a:ext>
          </a:extLst>
        </xdr:cNvPr>
        <xdr:cNvSpPr/>
      </xdr:nvSpPr>
      <xdr:spPr>
        <a:xfrm>
          <a:off x="1968500" y="14283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104394</xdr:rowOff>
    </xdr:from>
    <xdr:to>
      <xdr:col>15</xdr:col>
      <xdr:colOff>50800</xdr:colOff>
      <xdr:row>83</xdr:row>
      <xdr:rowOff>127254</xdr:rowOff>
    </xdr:to>
    <xdr:cxnSp macro="">
      <xdr:nvCxnSpPr>
        <xdr:cNvPr id="292" name="直線コネクタ 291">
          <a:extLst>
            <a:ext uri="{FF2B5EF4-FFF2-40B4-BE49-F238E27FC236}">
              <a16:creationId xmlns:a16="http://schemas.microsoft.com/office/drawing/2014/main" id="{75C8D80E-0E17-4B8C-92B1-B0F5AA700206}"/>
            </a:ext>
          </a:extLst>
        </xdr:cNvPr>
        <xdr:cNvCxnSpPr/>
      </xdr:nvCxnSpPr>
      <xdr:spPr>
        <a:xfrm>
          <a:off x="2019300" y="14334744"/>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10161</xdr:rowOff>
    </xdr:from>
    <xdr:to>
      <xdr:col>6</xdr:col>
      <xdr:colOff>38100</xdr:colOff>
      <xdr:row>83</xdr:row>
      <xdr:rowOff>111761</xdr:rowOff>
    </xdr:to>
    <xdr:sp textlink="">
      <xdr:nvSpPr>
        <xdr:cNvPr id="293" name="楕円 292">
          <a:extLst>
            <a:ext uri="{FF2B5EF4-FFF2-40B4-BE49-F238E27FC236}">
              <a16:creationId xmlns:a16="http://schemas.microsoft.com/office/drawing/2014/main" id="{EDFF3228-899A-4D3A-B7D7-E71FF5952157}"/>
            </a:ext>
          </a:extLst>
        </xdr:cNvPr>
        <xdr:cNvSpPr/>
      </xdr:nvSpPr>
      <xdr:spPr>
        <a:xfrm>
          <a:off x="1079500" y="14240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60961</xdr:rowOff>
    </xdr:from>
    <xdr:to>
      <xdr:col>10</xdr:col>
      <xdr:colOff>114300</xdr:colOff>
      <xdr:row>83</xdr:row>
      <xdr:rowOff>104394</xdr:rowOff>
    </xdr:to>
    <xdr:cxnSp macro="">
      <xdr:nvCxnSpPr>
        <xdr:cNvPr id="294" name="直線コネクタ 293">
          <a:extLst>
            <a:ext uri="{FF2B5EF4-FFF2-40B4-BE49-F238E27FC236}">
              <a16:creationId xmlns:a16="http://schemas.microsoft.com/office/drawing/2014/main" id="{88D18F62-931C-4062-91F0-DE3B6E7E3951}"/>
            </a:ext>
          </a:extLst>
        </xdr:cNvPr>
        <xdr:cNvCxnSpPr/>
      </xdr:nvCxnSpPr>
      <xdr:spPr>
        <a:xfrm>
          <a:off x="1130300" y="14291311"/>
          <a:ext cx="889000" cy="43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155719</xdr:rowOff>
    </xdr:from>
    <xdr:ext cx="405111" cy="259045"/>
    <xdr:sp textlink="">
      <xdr:nvSpPr>
        <xdr:cNvPr id="295" name="n_1aveValue【公営住宅】&#10;有形固定資産減価償却率">
          <a:extLst>
            <a:ext uri="{FF2B5EF4-FFF2-40B4-BE49-F238E27FC236}">
              <a16:creationId xmlns:a16="http://schemas.microsoft.com/office/drawing/2014/main" id="{2DE836C0-0531-4752-B538-A338155B0AF6}"/>
            </a:ext>
          </a:extLst>
        </xdr:cNvPr>
        <xdr:cNvSpPr txBox="1"/>
      </xdr:nvSpPr>
      <xdr:spPr>
        <a:xfrm>
          <a:off x="3582044" y="138717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137431</xdr:rowOff>
    </xdr:from>
    <xdr:ext cx="405111" cy="259045"/>
    <xdr:sp textlink="">
      <xdr:nvSpPr>
        <xdr:cNvPr id="296" name="n_2aveValue【公営住宅】&#10;有形固定資産減価償却率">
          <a:extLst>
            <a:ext uri="{FF2B5EF4-FFF2-40B4-BE49-F238E27FC236}">
              <a16:creationId xmlns:a16="http://schemas.microsoft.com/office/drawing/2014/main" id="{4AAA8B29-3BFE-4327-B982-25A1D8BC9E2E}"/>
            </a:ext>
          </a:extLst>
        </xdr:cNvPr>
        <xdr:cNvSpPr txBox="1"/>
      </xdr:nvSpPr>
      <xdr:spPr>
        <a:xfrm>
          <a:off x="2705744" y="138534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100855</xdr:rowOff>
    </xdr:from>
    <xdr:ext cx="405111" cy="259045"/>
    <xdr:sp textlink="">
      <xdr:nvSpPr>
        <xdr:cNvPr id="297" name="n_3aveValue【公営住宅】&#10;有形固定資産減価償却率">
          <a:extLst>
            <a:ext uri="{FF2B5EF4-FFF2-40B4-BE49-F238E27FC236}">
              <a16:creationId xmlns:a16="http://schemas.microsoft.com/office/drawing/2014/main" id="{E4D41FB8-0AA8-46F0-9002-FDA7E6355C49}"/>
            </a:ext>
          </a:extLst>
        </xdr:cNvPr>
        <xdr:cNvSpPr txBox="1"/>
      </xdr:nvSpPr>
      <xdr:spPr>
        <a:xfrm>
          <a:off x="1816744" y="138168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73423</xdr:rowOff>
    </xdr:from>
    <xdr:ext cx="405111" cy="259045"/>
    <xdr:sp textlink="">
      <xdr:nvSpPr>
        <xdr:cNvPr id="298" name="n_4aveValue【公営住宅】&#10;有形固定資産減価償却率">
          <a:extLst>
            <a:ext uri="{FF2B5EF4-FFF2-40B4-BE49-F238E27FC236}">
              <a16:creationId xmlns:a16="http://schemas.microsoft.com/office/drawing/2014/main" id="{A10DE489-7A1F-42A4-BAC0-9EF9E7B4618D}"/>
            </a:ext>
          </a:extLst>
        </xdr:cNvPr>
        <xdr:cNvSpPr txBox="1"/>
      </xdr:nvSpPr>
      <xdr:spPr>
        <a:xfrm>
          <a:off x="927744" y="13789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32021</xdr:rowOff>
    </xdr:from>
    <xdr:ext cx="405111" cy="259045"/>
    <xdr:sp textlink="">
      <xdr:nvSpPr>
        <xdr:cNvPr id="299" name="n_1mainValue【公営住宅】&#10;有形固定資産減価償却率">
          <a:extLst>
            <a:ext uri="{FF2B5EF4-FFF2-40B4-BE49-F238E27FC236}">
              <a16:creationId xmlns:a16="http://schemas.microsoft.com/office/drawing/2014/main" id="{A240D241-1E61-4FEA-93BF-F454068CC386}"/>
            </a:ext>
          </a:extLst>
        </xdr:cNvPr>
        <xdr:cNvSpPr txBox="1"/>
      </xdr:nvSpPr>
      <xdr:spPr>
        <a:xfrm>
          <a:off x="3582044" y="144338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169181</xdr:rowOff>
    </xdr:from>
    <xdr:ext cx="405111" cy="259045"/>
    <xdr:sp textlink="">
      <xdr:nvSpPr>
        <xdr:cNvPr id="300" name="n_2mainValue【公営住宅】&#10;有形固定資産減価償却率">
          <a:extLst>
            <a:ext uri="{FF2B5EF4-FFF2-40B4-BE49-F238E27FC236}">
              <a16:creationId xmlns:a16="http://schemas.microsoft.com/office/drawing/2014/main" id="{127DA0DE-44FF-45B7-8E99-31988B3343D3}"/>
            </a:ext>
          </a:extLst>
        </xdr:cNvPr>
        <xdr:cNvSpPr txBox="1"/>
      </xdr:nvSpPr>
      <xdr:spPr>
        <a:xfrm>
          <a:off x="2705744" y="143995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146321</xdr:rowOff>
    </xdr:from>
    <xdr:ext cx="405111" cy="259045"/>
    <xdr:sp textlink="">
      <xdr:nvSpPr>
        <xdr:cNvPr id="301" name="n_3mainValue【公営住宅】&#10;有形固定資産減価償却率">
          <a:extLst>
            <a:ext uri="{FF2B5EF4-FFF2-40B4-BE49-F238E27FC236}">
              <a16:creationId xmlns:a16="http://schemas.microsoft.com/office/drawing/2014/main" id="{0ED0F272-A1FF-437E-A763-92555D6AB2DA}"/>
            </a:ext>
          </a:extLst>
        </xdr:cNvPr>
        <xdr:cNvSpPr txBox="1"/>
      </xdr:nvSpPr>
      <xdr:spPr>
        <a:xfrm>
          <a:off x="1816744" y="143766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102888</xdr:rowOff>
    </xdr:from>
    <xdr:ext cx="405111" cy="259045"/>
    <xdr:sp textlink="">
      <xdr:nvSpPr>
        <xdr:cNvPr id="302" name="n_4mainValue【公営住宅】&#10;有形固定資産減価償却率">
          <a:extLst>
            <a:ext uri="{FF2B5EF4-FFF2-40B4-BE49-F238E27FC236}">
              <a16:creationId xmlns:a16="http://schemas.microsoft.com/office/drawing/2014/main" id="{95B901C1-3C41-4811-B34E-D5B0E46AA9A3}"/>
            </a:ext>
          </a:extLst>
        </xdr:cNvPr>
        <xdr:cNvSpPr txBox="1"/>
      </xdr:nvSpPr>
      <xdr:spPr>
        <a:xfrm>
          <a:off x="927744" y="143332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textlink="">
      <xdr:nvSpPr>
        <xdr:cNvPr id="303" name="正方形/長方形 302">
          <a:extLst>
            <a:ext uri="{FF2B5EF4-FFF2-40B4-BE49-F238E27FC236}">
              <a16:creationId xmlns:a16="http://schemas.microsoft.com/office/drawing/2014/main" id="{E1BC33DB-9161-4BAD-ACE0-9F05294239EF}"/>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textlink="">
      <xdr:nvSpPr>
        <xdr:cNvPr id="304" name="正方形/長方形 303">
          <a:extLst>
            <a:ext uri="{FF2B5EF4-FFF2-40B4-BE49-F238E27FC236}">
              <a16:creationId xmlns:a16="http://schemas.microsoft.com/office/drawing/2014/main" id="{220F80A7-E116-45A0-86AE-B29776D6FE8C}"/>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textlink="">
      <xdr:nvSpPr>
        <xdr:cNvPr id="305" name="正方形/長方形 304">
          <a:extLst>
            <a:ext uri="{FF2B5EF4-FFF2-40B4-BE49-F238E27FC236}">
              <a16:creationId xmlns:a16="http://schemas.microsoft.com/office/drawing/2014/main" id="{B86FDEA9-0FA6-42FD-B808-56BABE87C24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textlink="">
      <xdr:nvSpPr>
        <xdr:cNvPr id="306" name="正方形/長方形 305">
          <a:extLst>
            <a:ext uri="{FF2B5EF4-FFF2-40B4-BE49-F238E27FC236}">
              <a16:creationId xmlns:a16="http://schemas.microsoft.com/office/drawing/2014/main" id="{BEFAE911-CB6D-4342-BBCC-80CDE2DD0E07}"/>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textlink="">
      <xdr:nvSpPr>
        <xdr:cNvPr id="307" name="正方形/長方形 306">
          <a:extLst>
            <a:ext uri="{FF2B5EF4-FFF2-40B4-BE49-F238E27FC236}">
              <a16:creationId xmlns:a16="http://schemas.microsoft.com/office/drawing/2014/main" id="{6A120E7A-37CF-4819-9B8C-E8CB3D7515A6}"/>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textlink="">
      <xdr:nvSpPr>
        <xdr:cNvPr id="308" name="正方形/長方形 307">
          <a:extLst>
            <a:ext uri="{FF2B5EF4-FFF2-40B4-BE49-F238E27FC236}">
              <a16:creationId xmlns:a16="http://schemas.microsoft.com/office/drawing/2014/main" id="{376744B2-B499-48E8-8AA6-DACB9BDCDD57}"/>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textlink="">
      <xdr:nvSpPr>
        <xdr:cNvPr id="309" name="正方形/長方形 308">
          <a:extLst>
            <a:ext uri="{FF2B5EF4-FFF2-40B4-BE49-F238E27FC236}">
              <a16:creationId xmlns:a16="http://schemas.microsoft.com/office/drawing/2014/main" id="{60E93B94-D6E2-4967-85EA-379AA9072492}"/>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textlink="">
      <xdr:nvSpPr>
        <xdr:cNvPr id="310" name="正方形/長方形 309">
          <a:extLst>
            <a:ext uri="{FF2B5EF4-FFF2-40B4-BE49-F238E27FC236}">
              <a16:creationId xmlns:a16="http://schemas.microsoft.com/office/drawing/2014/main" id="{CFBB0C62-70F1-4686-A6DB-9660018FFF97}"/>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textlink="">
      <xdr:nvSpPr>
        <xdr:cNvPr id="311" name="テキスト ボックス 310">
          <a:extLst>
            <a:ext uri="{FF2B5EF4-FFF2-40B4-BE49-F238E27FC236}">
              <a16:creationId xmlns:a16="http://schemas.microsoft.com/office/drawing/2014/main" id="{C6715A74-EA5F-400D-980D-81A0F2C8EA71}"/>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12" name="直線コネクタ 311">
          <a:extLst>
            <a:ext uri="{FF2B5EF4-FFF2-40B4-BE49-F238E27FC236}">
              <a16:creationId xmlns:a16="http://schemas.microsoft.com/office/drawing/2014/main" id="{DCFF7886-AE53-4F89-8676-2B4E202196CB}"/>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13" name="直線コネクタ 312">
          <a:extLst>
            <a:ext uri="{FF2B5EF4-FFF2-40B4-BE49-F238E27FC236}">
              <a16:creationId xmlns:a16="http://schemas.microsoft.com/office/drawing/2014/main" id="{5DF2A928-51C4-4C88-97A8-83765D4BF0F9}"/>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textlink="">
      <xdr:nvSpPr>
        <xdr:cNvPr id="314" name="テキスト ボックス 313">
          <a:extLst>
            <a:ext uri="{FF2B5EF4-FFF2-40B4-BE49-F238E27FC236}">
              <a16:creationId xmlns:a16="http://schemas.microsoft.com/office/drawing/2014/main" id="{AAD4BC45-E52D-4E23-81EA-0B990F29366B}"/>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15" name="直線コネクタ 314">
          <a:extLst>
            <a:ext uri="{FF2B5EF4-FFF2-40B4-BE49-F238E27FC236}">
              <a16:creationId xmlns:a16="http://schemas.microsoft.com/office/drawing/2014/main" id="{7DD5115E-7CAD-464F-8BBF-7C94164EFB02}"/>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textlink="">
      <xdr:nvSpPr>
        <xdr:cNvPr id="316" name="テキスト ボックス 315">
          <a:extLst>
            <a:ext uri="{FF2B5EF4-FFF2-40B4-BE49-F238E27FC236}">
              <a16:creationId xmlns:a16="http://schemas.microsoft.com/office/drawing/2014/main" id="{B667FD98-79F5-4BC3-A0C2-2CBA20219004}"/>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17" name="直線コネクタ 316">
          <a:extLst>
            <a:ext uri="{FF2B5EF4-FFF2-40B4-BE49-F238E27FC236}">
              <a16:creationId xmlns:a16="http://schemas.microsoft.com/office/drawing/2014/main" id="{F8616573-24FD-4896-8150-EF95196740FF}"/>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textlink="">
      <xdr:nvSpPr>
        <xdr:cNvPr id="318" name="テキスト ボックス 317">
          <a:extLst>
            <a:ext uri="{FF2B5EF4-FFF2-40B4-BE49-F238E27FC236}">
              <a16:creationId xmlns:a16="http://schemas.microsoft.com/office/drawing/2014/main" id="{2502A7EE-3AFB-4ABD-8F7B-0E9B12411145}"/>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19" name="直線コネクタ 318">
          <a:extLst>
            <a:ext uri="{FF2B5EF4-FFF2-40B4-BE49-F238E27FC236}">
              <a16:creationId xmlns:a16="http://schemas.microsoft.com/office/drawing/2014/main" id="{9602A272-1862-4C68-9827-596778BC4195}"/>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textlink="">
      <xdr:nvSpPr>
        <xdr:cNvPr id="320" name="テキスト ボックス 319">
          <a:extLst>
            <a:ext uri="{FF2B5EF4-FFF2-40B4-BE49-F238E27FC236}">
              <a16:creationId xmlns:a16="http://schemas.microsoft.com/office/drawing/2014/main" id="{0D8C2871-1106-4362-B83C-650F0E7E5EEE}"/>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21" name="直線コネクタ 320">
          <a:extLst>
            <a:ext uri="{FF2B5EF4-FFF2-40B4-BE49-F238E27FC236}">
              <a16:creationId xmlns:a16="http://schemas.microsoft.com/office/drawing/2014/main" id="{5AA57644-D05D-4306-896A-D9D667159C01}"/>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textlink="">
      <xdr:nvSpPr>
        <xdr:cNvPr id="322" name="テキスト ボックス 321">
          <a:extLst>
            <a:ext uri="{FF2B5EF4-FFF2-40B4-BE49-F238E27FC236}">
              <a16:creationId xmlns:a16="http://schemas.microsoft.com/office/drawing/2014/main" id="{C5EC66BB-FFAF-4201-A3E5-83A113B6220B}"/>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23" name="直線コネクタ 322">
          <a:extLst>
            <a:ext uri="{FF2B5EF4-FFF2-40B4-BE49-F238E27FC236}">
              <a16:creationId xmlns:a16="http://schemas.microsoft.com/office/drawing/2014/main" id="{E74FBE98-76C6-4857-9B73-4DB48C7FA1AE}"/>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textlink="">
      <xdr:nvSpPr>
        <xdr:cNvPr id="324" name="テキスト ボックス 323">
          <a:extLst>
            <a:ext uri="{FF2B5EF4-FFF2-40B4-BE49-F238E27FC236}">
              <a16:creationId xmlns:a16="http://schemas.microsoft.com/office/drawing/2014/main" id="{DE68C5A1-7FC3-4159-8F20-81FE536C8463}"/>
            </a:ext>
          </a:extLst>
        </xdr:cNvPr>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textlink="">
      <xdr:nvSpPr>
        <xdr:cNvPr id="325" name="【公営住宅】&#10;一人当たり面積グラフ枠">
          <a:extLst>
            <a:ext uri="{FF2B5EF4-FFF2-40B4-BE49-F238E27FC236}">
              <a16:creationId xmlns:a16="http://schemas.microsoft.com/office/drawing/2014/main" id="{3E410523-7A00-40F3-89C7-95471D9EC114}"/>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3239</xdr:rowOff>
    </xdr:from>
    <xdr:to>
      <xdr:col>54</xdr:col>
      <xdr:colOff>189865</xdr:colOff>
      <xdr:row>86</xdr:row>
      <xdr:rowOff>112967</xdr:rowOff>
    </xdr:to>
    <xdr:cxnSp macro="">
      <xdr:nvCxnSpPr>
        <xdr:cNvPr id="326" name="直線コネクタ 325">
          <a:extLst>
            <a:ext uri="{FF2B5EF4-FFF2-40B4-BE49-F238E27FC236}">
              <a16:creationId xmlns:a16="http://schemas.microsoft.com/office/drawing/2014/main" id="{5072786E-130B-4536-9022-542DE8EB9380}"/>
            </a:ext>
          </a:extLst>
        </xdr:cNvPr>
        <xdr:cNvCxnSpPr/>
      </xdr:nvCxnSpPr>
      <xdr:spPr>
        <a:xfrm flipV="1">
          <a:off x="10476865" y="13547789"/>
          <a:ext cx="0" cy="13098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116794</xdr:rowOff>
    </xdr:from>
    <xdr:ext cx="469744" cy="259045"/>
    <xdr:sp textlink="">
      <xdr:nvSpPr>
        <xdr:cNvPr id="327" name="【公営住宅】&#10;一人当たり面積最小値テキスト">
          <a:extLst>
            <a:ext uri="{FF2B5EF4-FFF2-40B4-BE49-F238E27FC236}">
              <a16:creationId xmlns:a16="http://schemas.microsoft.com/office/drawing/2014/main" id="{A3E40024-2A72-47A1-A211-8120091C2653}"/>
            </a:ext>
          </a:extLst>
        </xdr:cNvPr>
        <xdr:cNvSpPr txBox="1"/>
      </xdr:nvSpPr>
      <xdr:spPr>
        <a:xfrm>
          <a:off x="10515600" y="148614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112967</xdr:rowOff>
    </xdr:from>
    <xdr:to>
      <xdr:col>55</xdr:col>
      <xdr:colOff>88900</xdr:colOff>
      <xdr:row>86</xdr:row>
      <xdr:rowOff>112967</xdr:rowOff>
    </xdr:to>
    <xdr:cxnSp macro="">
      <xdr:nvCxnSpPr>
        <xdr:cNvPr id="328" name="直線コネクタ 327">
          <a:extLst>
            <a:ext uri="{FF2B5EF4-FFF2-40B4-BE49-F238E27FC236}">
              <a16:creationId xmlns:a16="http://schemas.microsoft.com/office/drawing/2014/main" id="{C4D0E837-E951-490E-ACA1-5E5B7F849217}"/>
            </a:ext>
          </a:extLst>
        </xdr:cNvPr>
        <xdr:cNvCxnSpPr/>
      </xdr:nvCxnSpPr>
      <xdr:spPr>
        <a:xfrm>
          <a:off x="10388600" y="14857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121366</xdr:rowOff>
    </xdr:from>
    <xdr:ext cx="469744" cy="259045"/>
    <xdr:sp textlink="">
      <xdr:nvSpPr>
        <xdr:cNvPr id="329" name="【公営住宅】&#10;一人当たり面積最大値テキスト">
          <a:extLst>
            <a:ext uri="{FF2B5EF4-FFF2-40B4-BE49-F238E27FC236}">
              <a16:creationId xmlns:a16="http://schemas.microsoft.com/office/drawing/2014/main" id="{E4D6559E-3E89-4A0B-BB32-51D05D8C59C1}"/>
            </a:ext>
          </a:extLst>
        </xdr:cNvPr>
        <xdr:cNvSpPr txBox="1"/>
      </xdr:nvSpPr>
      <xdr:spPr>
        <a:xfrm>
          <a:off x="10515600" y="13323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3239</xdr:rowOff>
    </xdr:from>
    <xdr:to>
      <xdr:col>55</xdr:col>
      <xdr:colOff>88900</xdr:colOff>
      <xdr:row>79</xdr:row>
      <xdr:rowOff>3239</xdr:rowOff>
    </xdr:to>
    <xdr:cxnSp macro="">
      <xdr:nvCxnSpPr>
        <xdr:cNvPr id="330" name="直線コネクタ 329">
          <a:extLst>
            <a:ext uri="{FF2B5EF4-FFF2-40B4-BE49-F238E27FC236}">
              <a16:creationId xmlns:a16="http://schemas.microsoft.com/office/drawing/2014/main" id="{7C302CAB-E5A2-4565-A25A-D193F98A604E}"/>
            </a:ext>
          </a:extLst>
        </xdr:cNvPr>
        <xdr:cNvCxnSpPr/>
      </xdr:nvCxnSpPr>
      <xdr:spPr>
        <a:xfrm>
          <a:off x="10388600" y="13547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89361</xdr:rowOff>
    </xdr:from>
    <xdr:ext cx="469744" cy="259045"/>
    <xdr:sp textlink="">
      <xdr:nvSpPr>
        <xdr:cNvPr id="331" name="【公営住宅】&#10;一人当たり面積平均値テキスト">
          <a:extLst>
            <a:ext uri="{FF2B5EF4-FFF2-40B4-BE49-F238E27FC236}">
              <a16:creationId xmlns:a16="http://schemas.microsoft.com/office/drawing/2014/main" id="{02BF4440-C28D-461A-89B8-0E7FAFBF6B75}"/>
            </a:ext>
          </a:extLst>
        </xdr:cNvPr>
        <xdr:cNvSpPr txBox="1"/>
      </xdr:nvSpPr>
      <xdr:spPr>
        <a:xfrm>
          <a:off x="10515600" y="1466261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110934</xdr:rowOff>
    </xdr:from>
    <xdr:to>
      <xdr:col>55</xdr:col>
      <xdr:colOff>50800</xdr:colOff>
      <xdr:row>86</xdr:row>
      <xdr:rowOff>41084</xdr:rowOff>
    </xdr:to>
    <xdr:sp textlink="">
      <xdr:nvSpPr>
        <xdr:cNvPr id="332" name="フローチャート: 判断 331">
          <a:extLst>
            <a:ext uri="{FF2B5EF4-FFF2-40B4-BE49-F238E27FC236}">
              <a16:creationId xmlns:a16="http://schemas.microsoft.com/office/drawing/2014/main" id="{3095674C-56C9-4C06-B3C9-69E333869390}"/>
            </a:ext>
          </a:extLst>
        </xdr:cNvPr>
        <xdr:cNvSpPr/>
      </xdr:nvSpPr>
      <xdr:spPr>
        <a:xfrm>
          <a:off x="10426700" y="14684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135510</xdr:rowOff>
    </xdr:from>
    <xdr:to>
      <xdr:col>50</xdr:col>
      <xdr:colOff>165100</xdr:colOff>
      <xdr:row>86</xdr:row>
      <xdr:rowOff>65660</xdr:rowOff>
    </xdr:to>
    <xdr:sp textlink="">
      <xdr:nvSpPr>
        <xdr:cNvPr id="333" name="フローチャート: 判断 332">
          <a:extLst>
            <a:ext uri="{FF2B5EF4-FFF2-40B4-BE49-F238E27FC236}">
              <a16:creationId xmlns:a16="http://schemas.microsoft.com/office/drawing/2014/main" id="{2E192656-3CA8-4804-9328-71FA36D220BA}"/>
            </a:ext>
          </a:extLst>
        </xdr:cNvPr>
        <xdr:cNvSpPr/>
      </xdr:nvSpPr>
      <xdr:spPr>
        <a:xfrm>
          <a:off x="9588500" y="14708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134938</xdr:rowOff>
    </xdr:from>
    <xdr:to>
      <xdr:col>46</xdr:col>
      <xdr:colOff>38100</xdr:colOff>
      <xdr:row>86</xdr:row>
      <xdr:rowOff>65088</xdr:rowOff>
    </xdr:to>
    <xdr:sp textlink="">
      <xdr:nvSpPr>
        <xdr:cNvPr id="334" name="フローチャート: 判断 333">
          <a:extLst>
            <a:ext uri="{FF2B5EF4-FFF2-40B4-BE49-F238E27FC236}">
              <a16:creationId xmlns:a16="http://schemas.microsoft.com/office/drawing/2014/main" id="{8D70AD90-3BD4-438E-8B6C-4360393F5BA4}"/>
            </a:ext>
          </a:extLst>
        </xdr:cNvPr>
        <xdr:cNvSpPr/>
      </xdr:nvSpPr>
      <xdr:spPr>
        <a:xfrm>
          <a:off x="8699500" y="14708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136652</xdr:rowOff>
    </xdr:from>
    <xdr:to>
      <xdr:col>41</xdr:col>
      <xdr:colOff>101600</xdr:colOff>
      <xdr:row>86</xdr:row>
      <xdr:rowOff>66802</xdr:rowOff>
    </xdr:to>
    <xdr:sp textlink="">
      <xdr:nvSpPr>
        <xdr:cNvPr id="335" name="フローチャート: 判断 334">
          <a:extLst>
            <a:ext uri="{FF2B5EF4-FFF2-40B4-BE49-F238E27FC236}">
              <a16:creationId xmlns:a16="http://schemas.microsoft.com/office/drawing/2014/main" id="{EAA365CA-770E-41BD-8A2E-A1C89D250CAE}"/>
            </a:ext>
          </a:extLst>
        </xdr:cNvPr>
        <xdr:cNvSpPr/>
      </xdr:nvSpPr>
      <xdr:spPr>
        <a:xfrm>
          <a:off x="7810500" y="14709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133604</xdr:rowOff>
    </xdr:from>
    <xdr:to>
      <xdr:col>36</xdr:col>
      <xdr:colOff>165100</xdr:colOff>
      <xdr:row>86</xdr:row>
      <xdr:rowOff>63754</xdr:rowOff>
    </xdr:to>
    <xdr:sp textlink="">
      <xdr:nvSpPr>
        <xdr:cNvPr id="336" name="フローチャート: 判断 335">
          <a:extLst>
            <a:ext uri="{FF2B5EF4-FFF2-40B4-BE49-F238E27FC236}">
              <a16:creationId xmlns:a16="http://schemas.microsoft.com/office/drawing/2014/main" id="{C8BA6F3E-9DC3-49C2-AD8A-C99294403430}"/>
            </a:ext>
          </a:extLst>
        </xdr:cNvPr>
        <xdr:cNvSpPr/>
      </xdr:nvSpPr>
      <xdr:spPr>
        <a:xfrm>
          <a:off x="6921500" y="14706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textlink="">
      <xdr:nvSpPr>
        <xdr:cNvPr id="337" name="テキスト ボックス 336">
          <a:extLst>
            <a:ext uri="{FF2B5EF4-FFF2-40B4-BE49-F238E27FC236}">
              <a16:creationId xmlns:a16="http://schemas.microsoft.com/office/drawing/2014/main" id="{0B7B0ACB-D34F-492D-9420-413E8F1ACDC3}"/>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textlink="">
      <xdr:nvSpPr>
        <xdr:cNvPr id="338" name="テキスト ボックス 337">
          <a:extLst>
            <a:ext uri="{FF2B5EF4-FFF2-40B4-BE49-F238E27FC236}">
              <a16:creationId xmlns:a16="http://schemas.microsoft.com/office/drawing/2014/main" id="{6991980F-89BC-47BA-9569-37A405E0BC01}"/>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textlink="">
      <xdr:nvSpPr>
        <xdr:cNvPr id="339" name="テキスト ボックス 338">
          <a:extLst>
            <a:ext uri="{FF2B5EF4-FFF2-40B4-BE49-F238E27FC236}">
              <a16:creationId xmlns:a16="http://schemas.microsoft.com/office/drawing/2014/main" id="{31DE2164-7EF3-42AA-8CC5-A03A5A7E0397}"/>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textlink="">
      <xdr:nvSpPr>
        <xdr:cNvPr id="340" name="テキスト ボックス 339">
          <a:extLst>
            <a:ext uri="{FF2B5EF4-FFF2-40B4-BE49-F238E27FC236}">
              <a16:creationId xmlns:a16="http://schemas.microsoft.com/office/drawing/2014/main" id="{4AC38D76-08C7-4DC7-901B-90E17A1A95AD}"/>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textlink="">
      <xdr:nvSpPr>
        <xdr:cNvPr id="341" name="テキスト ボックス 340">
          <a:extLst>
            <a:ext uri="{FF2B5EF4-FFF2-40B4-BE49-F238E27FC236}">
              <a16:creationId xmlns:a16="http://schemas.microsoft.com/office/drawing/2014/main" id="{29BDFF4B-1C68-489B-835A-A2B1D86C61D4}"/>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86</xdr:row>
      <xdr:rowOff>27876</xdr:rowOff>
    </xdr:from>
    <xdr:to>
      <xdr:col>50</xdr:col>
      <xdr:colOff>165100</xdr:colOff>
      <xdr:row>86</xdr:row>
      <xdr:rowOff>129476</xdr:rowOff>
    </xdr:to>
    <xdr:sp textlink="">
      <xdr:nvSpPr>
        <xdr:cNvPr id="342" name="楕円 341">
          <a:extLst>
            <a:ext uri="{FF2B5EF4-FFF2-40B4-BE49-F238E27FC236}">
              <a16:creationId xmlns:a16="http://schemas.microsoft.com/office/drawing/2014/main" id="{A4446D34-3F5C-4407-82A6-AD20903E48FE}"/>
            </a:ext>
          </a:extLst>
        </xdr:cNvPr>
        <xdr:cNvSpPr/>
      </xdr:nvSpPr>
      <xdr:spPr>
        <a:xfrm>
          <a:off x="9588500" y="147725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86</xdr:row>
      <xdr:rowOff>28257</xdr:rowOff>
    </xdr:from>
    <xdr:to>
      <xdr:col>46</xdr:col>
      <xdr:colOff>38100</xdr:colOff>
      <xdr:row>86</xdr:row>
      <xdr:rowOff>129857</xdr:rowOff>
    </xdr:to>
    <xdr:sp textlink="">
      <xdr:nvSpPr>
        <xdr:cNvPr id="343" name="楕円 342">
          <a:extLst>
            <a:ext uri="{FF2B5EF4-FFF2-40B4-BE49-F238E27FC236}">
              <a16:creationId xmlns:a16="http://schemas.microsoft.com/office/drawing/2014/main" id="{90C3A10E-6321-424B-8365-436973ADB0F5}"/>
            </a:ext>
          </a:extLst>
        </xdr:cNvPr>
        <xdr:cNvSpPr/>
      </xdr:nvSpPr>
      <xdr:spPr>
        <a:xfrm>
          <a:off x="8699500" y="14772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78676</xdr:rowOff>
    </xdr:from>
    <xdr:to>
      <xdr:col>50</xdr:col>
      <xdr:colOff>114300</xdr:colOff>
      <xdr:row>86</xdr:row>
      <xdr:rowOff>79057</xdr:rowOff>
    </xdr:to>
    <xdr:cxnSp macro="">
      <xdr:nvCxnSpPr>
        <xdr:cNvPr id="344" name="直線コネクタ 343">
          <a:extLst>
            <a:ext uri="{FF2B5EF4-FFF2-40B4-BE49-F238E27FC236}">
              <a16:creationId xmlns:a16="http://schemas.microsoft.com/office/drawing/2014/main" id="{7F254B4D-5C11-4F98-96F7-BDE66335144B}"/>
            </a:ext>
          </a:extLst>
        </xdr:cNvPr>
        <xdr:cNvCxnSpPr/>
      </xdr:nvCxnSpPr>
      <xdr:spPr>
        <a:xfrm flipV="1">
          <a:off x="8750300" y="14823376"/>
          <a:ext cx="889000" cy="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86</xdr:row>
      <xdr:rowOff>28448</xdr:rowOff>
    </xdr:from>
    <xdr:to>
      <xdr:col>41</xdr:col>
      <xdr:colOff>101600</xdr:colOff>
      <xdr:row>86</xdr:row>
      <xdr:rowOff>130048</xdr:rowOff>
    </xdr:to>
    <xdr:sp textlink="">
      <xdr:nvSpPr>
        <xdr:cNvPr id="345" name="楕円 344">
          <a:extLst>
            <a:ext uri="{FF2B5EF4-FFF2-40B4-BE49-F238E27FC236}">
              <a16:creationId xmlns:a16="http://schemas.microsoft.com/office/drawing/2014/main" id="{76E7CE5B-3E2B-44E5-92AA-6CF53F2E8F68}"/>
            </a:ext>
          </a:extLst>
        </xdr:cNvPr>
        <xdr:cNvSpPr/>
      </xdr:nvSpPr>
      <xdr:spPr>
        <a:xfrm>
          <a:off x="7810500" y="14773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86</xdr:row>
      <xdr:rowOff>79057</xdr:rowOff>
    </xdr:from>
    <xdr:to>
      <xdr:col>45</xdr:col>
      <xdr:colOff>177800</xdr:colOff>
      <xdr:row>86</xdr:row>
      <xdr:rowOff>79248</xdr:rowOff>
    </xdr:to>
    <xdr:cxnSp macro="">
      <xdr:nvCxnSpPr>
        <xdr:cNvPr id="346" name="直線コネクタ 345">
          <a:extLst>
            <a:ext uri="{FF2B5EF4-FFF2-40B4-BE49-F238E27FC236}">
              <a16:creationId xmlns:a16="http://schemas.microsoft.com/office/drawing/2014/main" id="{31834880-796D-4BB7-82A1-1454F3F47BA2}"/>
            </a:ext>
          </a:extLst>
        </xdr:cNvPr>
        <xdr:cNvCxnSpPr/>
      </xdr:nvCxnSpPr>
      <xdr:spPr>
        <a:xfrm flipV="1">
          <a:off x="7861300" y="14823757"/>
          <a:ext cx="889000" cy="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86</xdr:row>
      <xdr:rowOff>28829</xdr:rowOff>
    </xdr:from>
    <xdr:to>
      <xdr:col>36</xdr:col>
      <xdr:colOff>165100</xdr:colOff>
      <xdr:row>86</xdr:row>
      <xdr:rowOff>130429</xdr:rowOff>
    </xdr:to>
    <xdr:sp textlink="">
      <xdr:nvSpPr>
        <xdr:cNvPr id="347" name="楕円 346">
          <a:extLst>
            <a:ext uri="{FF2B5EF4-FFF2-40B4-BE49-F238E27FC236}">
              <a16:creationId xmlns:a16="http://schemas.microsoft.com/office/drawing/2014/main" id="{738BDF1E-DAB5-4CBA-B3CA-2552FD0BB92F}"/>
            </a:ext>
          </a:extLst>
        </xdr:cNvPr>
        <xdr:cNvSpPr/>
      </xdr:nvSpPr>
      <xdr:spPr>
        <a:xfrm>
          <a:off x="6921500" y="14773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86</xdr:row>
      <xdr:rowOff>79248</xdr:rowOff>
    </xdr:from>
    <xdr:to>
      <xdr:col>41</xdr:col>
      <xdr:colOff>50800</xdr:colOff>
      <xdr:row>86</xdr:row>
      <xdr:rowOff>79629</xdr:rowOff>
    </xdr:to>
    <xdr:cxnSp macro="">
      <xdr:nvCxnSpPr>
        <xdr:cNvPr id="348" name="直線コネクタ 347">
          <a:extLst>
            <a:ext uri="{FF2B5EF4-FFF2-40B4-BE49-F238E27FC236}">
              <a16:creationId xmlns:a16="http://schemas.microsoft.com/office/drawing/2014/main" id="{FBB20253-FCAC-4E66-9962-007091A76CFC}"/>
            </a:ext>
          </a:extLst>
        </xdr:cNvPr>
        <xdr:cNvCxnSpPr/>
      </xdr:nvCxnSpPr>
      <xdr:spPr>
        <a:xfrm flipV="1">
          <a:off x="6972300" y="14823948"/>
          <a:ext cx="889000" cy="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82187</xdr:rowOff>
    </xdr:from>
    <xdr:ext cx="469744" cy="259045"/>
    <xdr:sp textlink="">
      <xdr:nvSpPr>
        <xdr:cNvPr id="349" name="n_1aveValue【公営住宅】&#10;一人当たり面積">
          <a:extLst>
            <a:ext uri="{FF2B5EF4-FFF2-40B4-BE49-F238E27FC236}">
              <a16:creationId xmlns:a16="http://schemas.microsoft.com/office/drawing/2014/main" id="{8C060FD1-B52D-419B-A3C6-AAA83F613DA0}"/>
            </a:ext>
          </a:extLst>
        </xdr:cNvPr>
        <xdr:cNvSpPr txBox="1"/>
      </xdr:nvSpPr>
      <xdr:spPr>
        <a:xfrm>
          <a:off x="9391727" y="144839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81615</xdr:rowOff>
    </xdr:from>
    <xdr:ext cx="469744" cy="259045"/>
    <xdr:sp textlink="">
      <xdr:nvSpPr>
        <xdr:cNvPr id="350" name="n_2aveValue【公営住宅】&#10;一人当たり面積">
          <a:extLst>
            <a:ext uri="{FF2B5EF4-FFF2-40B4-BE49-F238E27FC236}">
              <a16:creationId xmlns:a16="http://schemas.microsoft.com/office/drawing/2014/main" id="{2715D868-AD38-4F12-9AE9-A3E6563784D5}"/>
            </a:ext>
          </a:extLst>
        </xdr:cNvPr>
        <xdr:cNvSpPr txBox="1"/>
      </xdr:nvSpPr>
      <xdr:spPr>
        <a:xfrm>
          <a:off x="8515427" y="14483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83329</xdr:rowOff>
    </xdr:from>
    <xdr:ext cx="469744" cy="259045"/>
    <xdr:sp textlink="">
      <xdr:nvSpPr>
        <xdr:cNvPr id="351" name="n_3aveValue【公営住宅】&#10;一人当たり面積">
          <a:extLst>
            <a:ext uri="{FF2B5EF4-FFF2-40B4-BE49-F238E27FC236}">
              <a16:creationId xmlns:a16="http://schemas.microsoft.com/office/drawing/2014/main" id="{CEE42FA8-9F50-495A-973D-ECCC7CA35CBC}"/>
            </a:ext>
          </a:extLst>
        </xdr:cNvPr>
        <xdr:cNvSpPr txBox="1"/>
      </xdr:nvSpPr>
      <xdr:spPr>
        <a:xfrm>
          <a:off x="7626427" y="144851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80281</xdr:rowOff>
    </xdr:from>
    <xdr:ext cx="469744" cy="259045"/>
    <xdr:sp textlink="">
      <xdr:nvSpPr>
        <xdr:cNvPr id="352" name="n_4aveValue【公営住宅】&#10;一人当たり面積">
          <a:extLst>
            <a:ext uri="{FF2B5EF4-FFF2-40B4-BE49-F238E27FC236}">
              <a16:creationId xmlns:a16="http://schemas.microsoft.com/office/drawing/2014/main" id="{2EEF97A7-1E9C-437E-8C19-79F3825319EF}"/>
            </a:ext>
          </a:extLst>
        </xdr:cNvPr>
        <xdr:cNvSpPr txBox="1"/>
      </xdr:nvSpPr>
      <xdr:spPr>
        <a:xfrm>
          <a:off x="6737427" y="14482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120603</xdr:rowOff>
    </xdr:from>
    <xdr:ext cx="469744" cy="259045"/>
    <xdr:sp textlink="">
      <xdr:nvSpPr>
        <xdr:cNvPr id="353" name="n_1mainValue【公営住宅】&#10;一人当たり面積">
          <a:extLst>
            <a:ext uri="{FF2B5EF4-FFF2-40B4-BE49-F238E27FC236}">
              <a16:creationId xmlns:a16="http://schemas.microsoft.com/office/drawing/2014/main" id="{6277500E-3C19-4189-A456-C171E9A371AC}"/>
            </a:ext>
          </a:extLst>
        </xdr:cNvPr>
        <xdr:cNvSpPr txBox="1"/>
      </xdr:nvSpPr>
      <xdr:spPr>
        <a:xfrm>
          <a:off x="9391727" y="14865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120984</xdr:rowOff>
    </xdr:from>
    <xdr:ext cx="469744" cy="259045"/>
    <xdr:sp textlink="">
      <xdr:nvSpPr>
        <xdr:cNvPr id="354" name="n_2mainValue【公営住宅】&#10;一人当たり面積">
          <a:extLst>
            <a:ext uri="{FF2B5EF4-FFF2-40B4-BE49-F238E27FC236}">
              <a16:creationId xmlns:a16="http://schemas.microsoft.com/office/drawing/2014/main" id="{BE97B6DF-B2AF-4D34-A404-CBCA98CDFEBD}"/>
            </a:ext>
          </a:extLst>
        </xdr:cNvPr>
        <xdr:cNvSpPr txBox="1"/>
      </xdr:nvSpPr>
      <xdr:spPr>
        <a:xfrm>
          <a:off x="8515427" y="148656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121175</xdr:rowOff>
    </xdr:from>
    <xdr:ext cx="469744" cy="259045"/>
    <xdr:sp textlink="">
      <xdr:nvSpPr>
        <xdr:cNvPr id="355" name="n_3mainValue【公営住宅】&#10;一人当たり面積">
          <a:extLst>
            <a:ext uri="{FF2B5EF4-FFF2-40B4-BE49-F238E27FC236}">
              <a16:creationId xmlns:a16="http://schemas.microsoft.com/office/drawing/2014/main" id="{103724E3-D3D0-4541-88FF-94FB72AA7F5F}"/>
            </a:ext>
          </a:extLst>
        </xdr:cNvPr>
        <xdr:cNvSpPr txBox="1"/>
      </xdr:nvSpPr>
      <xdr:spPr>
        <a:xfrm>
          <a:off x="7626427" y="148658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86</xdr:row>
      <xdr:rowOff>121556</xdr:rowOff>
    </xdr:from>
    <xdr:ext cx="469744" cy="259045"/>
    <xdr:sp textlink="">
      <xdr:nvSpPr>
        <xdr:cNvPr id="356" name="n_4mainValue【公営住宅】&#10;一人当たり面積">
          <a:extLst>
            <a:ext uri="{FF2B5EF4-FFF2-40B4-BE49-F238E27FC236}">
              <a16:creationId xmlns:a16="http://schemas.microsoft.com/office/drawing/2014/main" id="{DFB03E47-FEAB-41BC-9258-9C0B9DF41CA7}"/>
            </a:ext>
          </a:extLst>
        </xdr:cNvPr>
        <xdr:cNvSpPr txBox="1"/>
      </xdr:nvSpPr>
      <xdr:spPr>
        <a:xfrm>
          <a:off x="6737427" y="14866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textlink="">
      <xdr:nvSpPr>
        <xdr:cNvPr id="357" name="正方形/長方形 356">
          <a:extLst>
            <a:ext uri="{FF2B5EF4-FFF2-40B4-BE49-F238E27FC236}">
              <a16:creationId xmlns:a16="http://schemas.microsoft.com/office/drawing/2014/main" id="{56A3B0F3-D74C-4945-906A-19CB3E1C4215}"/>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textlink="">
      <xdr:nvSpPr>
        <xdr:cNvPr id="358" name="正方形/長方形 357">
          <a:extLst>
            <a:ext uri="{FF2B5EF4-FFF2-40B4-BE49-F238E27FC236}">
              <a16:creationId xmlns:a16="http://schemas.microsoft.com/office/drawing/2014/main" id="{9588FD1A-C890-40F3-B7EF-5EC15F5D00FD}"/>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textlink="">
      <xdr:nvSpPr>
        <xdr:cNvPr id="359" name="正方形/長方形 358">
          <a:extLst>
            <a:ext uri="{FF2B5EF4-FFF2-40B4-BE49-F238E27FC236}">
              <a16:creationId xmlns:a16="http://schemas.microsoft.com/office/drawing/2014/main" id="{5C9F316A-D54E-4A62-8D73-A4CD63C5A723}"/>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textlink="">
      <xdr:nvSpPr>
        <xdr:cNvPr id="360" name="正方形/長方形 359">
          <a:extLst>
            <a:ext uri="{FF2B5EF4-FFF2-40B4-BE49-F238E27FC236}">
              <a16:creationId xmlns:a16="http://schemas.microsoft.com/office/drawing/2014/main" id="{50925BF4-B2DB-4F17-BC91-4587BAEB6DE9}"/>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textlink="">
      <xdr:nvSpPr>
        <xdr:cNvPr id="361" name="正方形/長方形 360">
          <a:extLst>
            <a:ext uri="{FF2B5EF4-FFF2-40B4-BE49-F238E27FC236}">
              <a16:creationId xmlns:a16="http://schemas.microsoft.com/office/drawing/2014/main" id="{9F3DC318-D8E8-410C-8C08-463DC88DEC9A}"/>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textlink="">
      <xdr:nvSpPr>
        <xdr:cNvPr id="362" name="正方形/長方形 361">
          <a:extLst>
            <a:ext uri="{FF2B5EF4-FFF2-40B4-BE49-F238E27FC236}">
              <a16:creationId xmlns:a16="http://schemas.microsoft.com/office/drawing/2014/main" id="{68C5C406-230C-4525-996C-A52973E7166A}"/>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textlink="">
      <xdr:nvSpPr>
        <xdr:cNvPr id="363" name="正方形/長方形 362">
          <a:extLst>
            <a:ext uri="{FF2B5EF4-FFF2-40B4-BE49-F238E27FC236}">
              <a16:creationId xmlns:a16="http://schemas.microsoft.com/office/drawing/2014/main" id="{EB72390E-E9E1-41A5-BDDB-6F45D8EF88C4}"/>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textlink="">
      <xdr:nvSpPr>
        <xdr:cNvPr id="364" name="正方形/長方形 363">
          <a:extLst>
            <a:ext uri="{FF2B5EF4-FFF2-40B4-BE49-F238E27FC236}">
              <a16:creationId xmlns:a16="http://schemas.microsoft.com/office/drawing/2014/main" id="{6A68D595-E636-47C4-AD11-B77C4D81F627}"/>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textlink="">
      <xdr:nvSpPr>
        <xdr:cNvPr id="365" name="正方形/長方形 364">
          <a:extLst>
            <a:ext uri="{FF2B5EF4-FFF2-40B4-BE49-F238E27FC236}">
              <a16:creationId xmlns:a16="http://schemas.microsoft.com/office/drawing/2014/main" id="{A553B47E-8A48-483D-AEE7-C930DC09F63C}"/>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textlink="">
      <xdr:nvSpPr>
        <xdr:cNvPr id="366" name="正方形/長方形 365">
          <a:extLst>
            <a:ext uri="{FF2B5EF4-FFF2-40B4-BE49-F238E27FC236}">
              <a16:creationId xmlns:a16="http://schemas.microsoft.com/office/drawing/2014/main" id="{A55B9D34-2190-487B-BC69-FEAD5296A073}"/>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textlink="">
      <xdr:nvSpPr>
        <xdr:cNvPr id="367" name="正方形/長方形 366">
          <a:extLst>
            <a:ext uri="{FF2B5EF4-FFF2-40B4-BE49-F238E27FC236}">
              <a16:creationId xmlns:a16="http://schemas.microsoft.com/office/drawing/2014/main" id="{FEA89287-9E4A-42BE-AC23-56B7C5447A61}"/>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textlink="">
      <xdr:nvSpPr>
        <xdr:cNvPr id="368" name="正方形/長方形 367">
          <a:extLst>
            <a:ext uri="{FF2B5EF4-FFF2-40B4-BE49-F238E27FC236}">
              <a16:creationId xmlns:a16="http://schemas.microsoft.com/office/drawing/2014/main" id="{89D0251F-303F-4EF5-9295-1C7F1824EDE9}"/>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textlink="">
      <xdr:nvSpPr>
        <xdr:cNvPr id="369" name="正方形/長方形 368">
          <a:extLst>
            <a:ext uri="{FF2B5EF4-FFF2-40B4-BE49-F238E27FC236}">
              <a16:creationId xmlns:a16="http://schemas.microsoft.com/office/drawing/2014/main" id="{C5516A34-CDAF-41FC-9757-663CFF65B3A4}"/>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textlink="">
      <xdr:nvSpPr>
        <xdr:cNvPr id="370" name="正方形/長方形 369">
          <a:extLst>
            <a:ext uri="{FF2B5EF4-FFF2-40B4-BE49-F238E27FC236}">
              <a16:creationId xmlns:a16="http://schemas.microsoft.com/office/drawing/2014/main" id="{829E42D1-703E-45B0-BA67-26811164B1B6}"/>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textlink="">
      <xdr:nvSpPr>
        <xdr:cNvPr id="371" name="正方形/長方形 370">
          <a:extLst>
            <a:ext uri="{FF2B5EF4-FFF2-40B4-BE49-F238E27FC236}">
              <a16:creationId xmlns:a16="http://schemas.microsoft.com/office/drawing/2014/main" id="{0FFD6BF1-9C71-487C-AC20-DE5B2784397E}"/>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textlink="">
      <xdr:nvSpPr>
        <xdr:cNvPr id="372" name="正方形/長方形 371">
          <a:extLst>
            <a:ext uri="{FF2B5EF4-FFF2-40B4-BE49-F238E27FC236}">
              <a16:creationId xmlns:a16="http://schemas.microsoft.com/office/drawing/2014/main" id="{BEE0B292-2262-4DB1-9D27-7AA874E5EB06}"/>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textlink="">
      <xdr:nvSpPr>
        <xdr:cNvPr id="373" name="正方形/長方形 372">
          <a:extLst>
            <a:ext uri="{FF2B5EF4-FFF2-40B4-BE49-F238E27FC236}">
              <a16:creationId xmlns:a16="http://schemas.microsoft.com/office/drawing/2014/main" id="{970F101D-F1EF-4F1F-B3F0-0C45187071F3}"/>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textlink="">
      <xdr:nvSpPr>
        <xdr:cNvPr id="374" name="正方形/長方形 373">
          <a:extLst>
            <a:ext uri="{FF2B5EF4-FFF2-40B4-BE49-F238E27FC236}">
              <a16:creationId xmlns:a16="http://schemas.microsoft.com/office/drawing/2014/main" id="{966731DA-0CBD-4341-BD5D-7FBCB5877946}"/>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textlink="">
      <xdr:nvSpPr>
        <xdr:cNvPr id="375" name="正方形/長方形 374">
          <a:extLst>
            <a:ext uri="{FF2B5EF4-FFF2-40B4-BE49-F238E27FC236}">
              <a16:creationId xmlns:a16="http://schemas.microsoft.com/office/drawing/2014/main" id="{ED0CE59F-BF24-4E83-BB18-F3F1836E47E1}"/>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textlink="">
      <xdr:nvSpPr>
        <xdr:cNvPr id="376" name="正方形/長方形 375">
          <a:extLst>
            <a:ext uri="{FF2B5EF4-FFF2-40B4-BE49-F238E27FC236}">
              <a16:creationId xmlns:a16="http://schemas.microsoft.com/office/drawing/2014/main" id="{F71FDDE2-11B9-49E8-8E93-F315122DA4F9}"/>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textlink="">
      <xdr:nvSpPr>
        <xdr:cNvPr id="377" name="正方形/長方形 376">
          <a:extLst>
            <a:ext uri="{FF2B5EF4-FFF2-40B4-BE49-F238E27FC236}">
              <a16:creationId xmlns:a16="http://schemas.microsoft.com/office/drawing/2014/main" id="{8B098E60-B018-4204-8A17-D36E02C7FFF9}"/>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textlink="">
      <xdr:nvSpPr>
        <xdr:cNvPr id="378" name="正方形/長方形 377">
          <a:extLst>
            <a:ext uri="{FF2B5EF4-FFF2-40B4-BE49-F238E27FC236}">
              <a16:creationId xmlns:a16="http://schemas.microsoft.com/office/drawing/2014/main" id="{B5DB4FCC-CC3F-4215-AC6D-5F8E0457A851}"/>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textlink="">
      <xdr:nvSpPr>
        <xdr:cNvPr id="379" name="正方形/長方形 378">
          <a:extLst>
            <a:ext uri="{FF2B5EF4-FFF2-40B4-BE49-F238E27FC236}">
              <a16:creationId xmlns:a16="http://schemas.microsoft.com/office/drawing/2014/main" id="{0A3C9648-69A7-4D5E-8B7D-7FBF132E4F6B}"/>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textlink="">
      <xdr:nvSpPr>
        <xdr:cNvPr id="380" name="正方形/長方形 379">
          <a:extLst>
            <a:ext uri="{FF2B5EF4-FFF2-40B4-BE49-F238E27FC236}">
              <a16:creationId xmlns:a16="http://schemas.microsoft.com/office/drawing/2014/main" id="{56BF6E6F-26D2-48B4-9504-FC293BCD19C8}"/>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textlink="">
      <xdr:nvSpPr>
        <xdr:cNvPr id="381" name="テキスト ボックス 380">
          <a:extLst>
            <a:ext uri="{FF2B5EF4-FFF2-40B4-BE49-F238E27FC236}">
              <a16:creationId xmlns:a16="http://schemas.microsoft.com/office/drawing/2014/main" id="{ED9C51D5-53B0-425F-A629-29F1EFC850B4}"/>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82" name="直線コネクタ 381">
          <a:extLst>
            <a:ext uri="{FF2B5EF4-FFF2-40B4-BE49-F238E27FC236}">
              <a16:creationId xmlns:a16="http://schemas.microsoft.com/office/drawing/2014/main" id="{68B03127-D8F7-4D9A-A8A5-3144E577B454}"/>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textlink="">
      <xdr:nvSpPr>
        <xdr:cNvPr id="383" name="テキスト ボックス 382">
          <a:extLst>
            <a:ext uri="{FF2B5EF4-FFF2-40B4-BE49-F238E27FC236}">
              <a16:creationId xmlns:a16="http://schemas.microsoft.com/office/drawing/2014/main" id="{D3E95576-28E1-4012-955F-761CFA545592}"/>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384" name="直線コネクタ 383">
          <a:extLst>
            <a:ext uri="{FF2B5EF4-FFF2-40B4-BE49-F238E27FC236}">
              <a16:creationId xmlns:a16="http://schemas.microsoft.com/office/drawing/2014/main" id="{A26A9007-E286-4F03-BA74-4B7E3141E68D}"/>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textlink="">
      <xdr:nvSpPr>
        <xdr:cNvPr id="385" name="テキスト ボックス 384">
          <a:extLst>
            <a:ext uri="{FF2B5EF4-FFF2-40B4-BE49-F238E27FC236}">
              <a16:creationId xmlns:a16="http://schemas.microsoft.com/office/drawing/2014/main" id="{D98E0A40-B035-428E-9BD5-158506F04CF7}"/>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386" name="直線コネクタ 385">
          <a:extLst>
            <a:ext uri="{FF2B5EF4-FFF2-40B4-BE49-F238E27FC236}">
              <a16:creationId xmlns:a16="http://schemas.microsoft.com/office/drawing/2014/main" id="{75D89059-2C0F-49A4-A5A2-92163C51EEAA}"/>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textlink="">
      <xdr:nvSpPr>
        <xdr:cNvPr id="387" name="テキスト ボックス 386">
          <a:extLst>
            <a:ext uri="{FF2B5EF4-FFF2-40B4-BE49-F238E27FC236}">
              <a16:creationId xmlns:a16="http://schemas.microsoft.com/office/drawing/2014/main" id="{7705557A-3B90-4B54-8663-09D12AA9A1AE}"/>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388" name="直線コネクタ 387">
          <a:extLst>
            <a:ext uri="{FF2B5EF4-FFF2-40B4-BE49-F238E27FC236}">
              <a16:creationId xmlns:a16="http://schemas.microsoft.com/office/drawing/2014/main" id="{2BB2CA71-BFC4-473C-93C9-B2F2E1DA3A43}"/>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textlink="">
      <xdr:nvSpPr>
        <xdr:cNvPr id="389" name="テキスト ボックス 388">
          <a:extLst>
            <a:ext uri="{FF2B5EF4-FFF2-40B4-BE49-F238E27FC236}">
              <a16:creationId xmlns:a16="http://schemas.microsoft.com/office/drawing/2014/main" id="{509EC71F-FC7F-4FB4-8EC2-5BFFFF6DCC36}"/>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390" name="直線コネクタ 389">
          <a:extLst>
            <a:ext uri="{FF2B5EF4-FFF2-40B4-BE49-F238E27FC236}">
              <a16:creationId xmlns:a16="http://schemas.microsoft.com/office/drawing/2014/main" id="{72231BAA-DBD5-4280-B907-FDAC1A73FA5D}"/>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textlink="">
      <xdr:nvSpPr>
        <xdr:cNvPr id="391" name="テキスト ボックス 390">
          <a:extLst>
            <a:ext uri="{FF2B5EF4-FFF2-40B4-BE49-F238E27FC236}">
              <a16:creationId xmlns:a16="http://schemas.microsoft.com/office/drawing/2014/main" id="{0B182462-00D4-4001-8B62-A9BD1C7C244D}"/>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392" name="直線コネクタ 391">
          <a:extLst>
            <a:ext uri="{FF2B5EF4-FFF2-40B4-BE49-F238E27FC236}">
              <a16:creationId xmlns:a16="http://schemas.microsoft.com/office/drawing/2014/main" id="{E8681D3A-3D84-410E-B6F9-D6836EFAAD20}"/>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textlink="">
      <xdr:nvSpPr>
        <xdr:cNvPr id="393" name="テキスト ボックス 392">
          <a:extLst>
            <a:ext uri="{FF2B5EF4-FFF2-40B4-BE49-F238E27FC236}">
              <a16:creationId xmlns:a16="http://schemas.microsoft.com/office/drawing/2014/main" id="{A97DA28D-4B7E-4626-827A-3D69182F00EE}"/>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94" name="直線コネクタ 393">
          <a:extLst>
            <a:ext uri="{FF2B5EF4-FFF2-40B4-BE49-F238E27FC236}">
              <a16:creationId xmlns:a16="http://schemas.microsoft.com/office/drawing/2014/main" id="{D4A49661-B33E-40CF-87B9-98311F816032}"/>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textlink="">
      <xdr:nvSpPr>
        <xdr:cNvPr id="395" name="テキスト ボックス 394">
          <a:extLst>
            <a:ext uri="{FF2B5EF4-FFF2-40B4-BE49-F238E27FC236}">
              <a16:creationId xmlns:a16="http://schemas.microsoft.com/office/drawing/2014/main" id="{D7257A85-ACA0-49DB-BDA4-CD5FE3CE5394}"/>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textlink="">
      <xdr:nvSpPr>
        <xdr:cNvPr id="396" name="【認定こども園・幼稚園・保育所】&#10;有形固定資産減価償却率グラフ枠">
          <a:extLst>
            <a:ext uri="{FF2B5EF4-FFF2-40B4-BE49-F238E27FC236}">
              <a16:creationId xmlns:a16="http://schemas.microsoft.com/office/drawing/2014/main" id="{89640AE5-0493-495F-8363-81EBA7365513}"/>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24765</xdr:rowOff>
    </xdr:from>
    <xdr:to>
      <xdr:col>85</xdr:col>
      <xdr:colOff>126364</xdr:colOff>
      <xdr:row>41</xdr:row>
      <xdr:rowOff>135255</xdr:rowOff>
    </xdr:to>
    <xdr:cxnSp macro="">
      <xdr:nvCxnSpPr>
        <xdr:cNvPr id="397" name="直線コネクタ 396">
          <a:extLst>
            <a:ext uri="{FF2B5EF4-FFF2-40B4-BE49-F238E27FC236}">
              <a16:creationId xmlns:a16="http://schemas.microsoft.com/office/drawing/2014/main" id="{B6C80D33-E40B-4028-8DBB-8C5B974B9C98}"/>
            </a:ext>
          </a:extLst>
        </xdr:cNvPr>
        <xdr:cNvCxnSpPr/>
      </xdr:nvCxnSpPr>
      <xdr:spPr>
        <a:xfrm flipV="1">
          <a:off x="16318864" y="5854065"/>
          <a:ext cx="0" cy="13106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139082</xdr:rowOff>
    </xdr:from>
    <xdr:ext cx="405111" cy="259045"/>
    <xdr:sp textlink="">
      <xdr:nvSpPr>
        <xdr:cNvPr id="398" name="【認定こども園・幼稚園・保育所】&#10;有形固定資産減価償却率最小値テキスト">
          <a:extLst>
            <a:ext uri="{FF2B5EF4-FFF2-40B4-BE49-F238E27FC236}">
              <a16:creationId xmlns:a16="http://schemas.microsoft.com/office/drawing/2014/main" id="{2A1FAB4B-512D-41E0-ACE7-959ACFE0EEC0}"/>
            </a:ext>
          </a:extLst>
        </xdr:cNvPr>
        <xdr:cNvSpPr txBox="1"/>
      </xdr:nvSpPr>
      <xdr:spPr>
        <a:xfrm>
          <a:off x="16357600" y="7168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135255</xdr:rowOff>
    </xdr:from>
    <xdr:to>
      <xdr:col>86</xdr:col>
      <xdr:colOff>25400</xdr:colOff>
      <xdr:row>41</xdr:row>
      <xdr:rowOff>135255</xdr:rowOff>
    </xdr:to>
    <xdr:cxnSp macro="">
      <xdr:nvCxnSpPr>
        <xdr:cNvPr id="399" name="直線コネクタ 398">
          <a:extLst>
            <a:ext uri="{FF2B5EF4-FFF2-40B4-BE49-F238E27FC236}">
              <a16:creationId xmlns:a16="http://schemas.microsoft.com/office/drawing/2014/main" id="{D8FD5FCD-4230-4E11-BC90-76D40284EC03}"/>
            </a:ext>
          </a:extLst>
        </xdr:cNvPr>
        <xdr:cNvCxnSpPr/>
      </xdr:nvCxnSpPr>
      <xdr:spPr>
        <a:xfrm>
          <a:off x="16230600" y="71647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142892</xdr:rowOff>
    </xdr:from>
    <xdr:ext cx="405111" cy="259045"/>
    <xdr:sp textlink="">
      <xdr:nvSpPr>
        <xdr:cNvPr id="400" name="【認定こども園・幼稚園・保育所】&#10;有形固定資産減価償却率最大値テキスト">
          <a:extLst>
            <a:ext uri="{FF2B5EF4-FFF2-40B4-BE49-F238E27FC236}">
              <a16:creationId xmlns:a16="http://schemas.microsoft.com/office/drawing/2014/main" id="{2BB58885-C07B-4FAB-97F9-F64E77C667AC}"/>
            </a:ext>
          </a:extLst>
        </xdr:cNvPr>
        <xdr:cNvSpPr txBox="1"/>
      </xdr:nvSpPr>
      <xdr:spPr>
        <a:xfrm>
          <a:off x="16357600" y="56292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24765</xdr:rowOff>
    </xdr:from>
    <xdr:to>
      <xdr:col>86</xdr:col>
      <xdr:colOff>25400</xdr:colOff>
      <xdr:row>34</xdr:row>
      <xdr:rowOff>24765</xdr:rowOff>
    </xdr:to>
    <xdr:cxnSp macro="">
      <xdr:nvCxnSpPr>
        <xdr:cNvPr id="401" name="直線コネクタ 400">
          <a:extLst>
            <a:ext uri="{FF2B5EF4-FFF2-40B4-BE49-F238E27FC236}">
              <a16:creationId xmlns:a16="http://schemas.microsoft.com/office/drawing/2014/main" id="{8A48A079-EB6D-44C4-946D-2E170995339C}"/>
            </a:ext>
          </a:extLst>
        </xdr:cNvPr>
        <xdr:cNvCxnSpPr/>
      </xdr:nvCxnSpPr>
      <xdr:spPr>
        <a:xfrm>
          <a:off x="16230600" y="58540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100982</xdr:rowOff>
    </xdr:from>
    <xdr:ext cx="405111" cy="259045"/>
    <xdr:sp textlink="">
      <xdr:nvSpPr>
        <xdr:cNvPr id="402" name="【認定こども園・幼稚園・保育所】&#10;有形固定資産減価償却率平均値テキスト">
          <a:extLst>
            <a:ext uri="{FF2B5EF4-FFF2-40B4-BE49-F238E27FC236}">
              <a16:creationId xmlns:a16="http://schemas.microsoft.com/office/drawing/2014/main" id="{CB013E9E-8A86-4898-8DE2-EAD49C779B4B}"/>
            </a:ext>
          </a:extLst>
        </xdr:cNvPr>
        <xdr:cNvSpPr txBox="1"/>
      </xdr:nvSpPr>
      <xdr:spPr>
        <a:xfrm>
          <a:off x="16357600" y="644463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122555</xdr:rowOff>
    </xdr:from>
    <xdr:to>
      <xdr:col>85</xdr:col>
      <xdr:colOff>177800</xdr:colOff>
      <xdr:row>38</xdr:row>
      <xdr:rowOff>52705</xdr:rowOff>
    </xdr:to>
    <xdr:sp textlink="">
      <xdr:nvSpPr>
        <xdr:cNvPr id="403" name="フローチャート: 判断 402">
          <a:extLst>
            <a:ext uri="{FF2B5EF4-FFF2-40B4-BE49-F238E27FC236}">
              <a16:creationId xmlns:a16="http://schemas.microsoft.com/office/drawing/2014/main" id="{E1B0D826-4E25-451D-9C4E-E13A132B5DA1}"/>
            </a:ext>
          </a:extLst>
        </xdr:cNvPr>
        <xdr:cNvSpPr/>
      </xdr:nvSpPr>
      <xdr:spPr>
        <a:xfrm>
          <a:off x="16268700" y="64662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132080</xdr:rowOff>
    </xdr:from>
    <xdr:to>
      <xdr:col>81</xdr:col>
      <xdr:colOff>101600</xdr:colOff>
      <xdr:row>38</xdr:row>
      <xdr:rowOff>62230</xdr:rowOff>
    </xdr:to>
    <xdr:sp textlink="">
      <xdr:nvSpPr>
        <xdr:cNvPr id="404" name="フローチャート: 判断 403">
          <a:extLst>
            <a:ext uri="{FF2B5EF4-FFF2-40B4-BE49-F238E27FC236}">
              <a16:creationId xmlns:a16="http://schemas.microsoft.com/office/drawing/2014/main" id="{5E30FA4F-E5C8-42B4-A92D-38FD06FE3D8E}"/>
            </a:ext>
          </a:extLst>
        </xdr:cNvPr>
        <xdr:cNvSpPr/>
      </xdr:nvSpPr>
      <xdr:spPr>
        <a:xfrm>
          <a:off x="15430500" y="6475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133985</xdr:rowOff>
    </xdr:from>
    <xdr:to>
      <xdr:col>76</xdr:col>
      <xdr:colOff>165100</xdr:colOff>
      <xdr:row>38</xdr:row>
      <xdr:rowOff>64135</xdr:rowOff>
    </xdr:to>
    <xdr:sp textlink="">
      <xdr:nvSpPr>
        <xdr:cNvPr id="405" name="フローチャート: 判断 404">
          <a:extLst>
            <a:ext uri="{FF2B5EF4-FFF2-40B4-BE49-F238E27FC236}">
              <a16:creationId xmlns:a16="http://schemas.microsoft.com/office/drawing/2014/main" id="{3524F6BA-A407-44EE-B3FC-3902A438082B}"/>
            </a:ext>
          </a:extLst>
        </xdr:cNvPr>
        <xdr:cNvSpPr/>
      </xdr:nvSpPr>
      <xdr:spPr>
        <a:xfrm>
          <a:off x="14541500" y="64776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151130</xdr:rowOff>
    </xdr:from>
    <xdr:to>
      <xdr:col>72</xdr:col>
      <xdr:colOff>38100</xdr:colOff>
      <xdr:row>38</xdr:row>
      <xdr:rowOff>81280</xdr:rowOff>
    </xdr:to>
    <xdr:sp textlink="">
      <xdr:nvSpPr>
        <xdr:cNvPr id="406" name="フローチャート: 判断 405">
          <a:extLst>
            <a:ext uri="{FF2B5EF4-FFF2-40B4-BE49-F238E27FC236}">
              <a16:creationId xmlns:a16="http://schemas.microsoft.com/office/drawing/2014/main" id="{33FCEDA9-B0F5-4870-810C-21162F557F88}"/>
            </a:ext>
          </a:extLst>
        </xdr:cNvPr>
        <xdr:cNvSpPr/>
      </xdr:nvSpPr>
      <xdr:spPr>
        <a:xfrm>
          <a:off x="13652500" y="6494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88265</xdr:rowOff>
    </xdr:from>
    <xdr:to>
      <xdr:col>67</xdr:col>
      <xdr:colOff>101600</xdr:colOff>
      <xdr:row>38</xdr:row>
      <xdr:rowOff>18415</xdr:rowOff>
    </xdr:to>
    <xdr:sp textlink="">
      <xdr:nvSpPr>
        <xdr:cNvPr id="407" name="フローチャート: 判断 406">
          <a:extLst>
            <a:ext uri="{FF2B5EF4-FFF2-40B4-BE49-F238E27FC236}">
              <a16:creationId xmlns:a16="http://schemas.microsoft.com/office/drawing/2014/main" id="{6A1D3C4C-E0CD-428D-BBCC-9C7639479975}"/>
            </a:ext>
          </a:extLst>
        </xdr:cNvPr>
        <xdr:cNvSpPr/>
      </xdr:nvSpPr>
      <xdr:spPr>
        <a:xfrm>
          <a:off x="12763500" y="6431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textlink="">
      <xdr:nvSpPr>
        <xdr:cNvPr id="408" name="テキスト ボックス 407">
          <a:extLst>
            <a:ext uri="{FF2B5EF4-FFF2-40B4-BE49-F238E27FC236}">
              <a16:creationId xmlns:a16="http://schemas.microsoft.com/office/drawing/2014/main" id="{1C0B70DA-91C8-47AD-96CC-A7A0B74FE0BE}"/>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textlink="">
      <xdr:nvSpPr>
        <xdr:cNvPr id="409" name="テキスト ボックス 408">
          <a:extLst>
            <a:ext uri="{FF2B5EF4-FFF2-40B4-BE49-F238E27FC236}">
              <a16:creationId xmlns:a16="http://schemas.microsoft.com/office/drawing/2014/main" id="{9135714C-4E3F-4827-83F5-63FB4CD00DE2}"/>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textlink="">
      <xdr:nvSpPr>
        <xdr:cNvPr id="410" name="テキスト ボックス 409">
          <a:extLst>
            <a:ext uri="{FF2B5EF4-FFF2-40B4-BE49-F238E27FC236}">
              <a16:creationId xmlns:a16="http://schemas.microsoft.com/office/drawing/2014/main" id="{01F81FE9-7587-4C00-99ED-5D521D5AFC90}"/>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textlink="">
      <xdr:nvSpPr>
        <xdr:cNvPr id="411" name="テキスト ボックス 410">
          <a:extLst>
            <a:ext uri="{FF2B5EF4-FFF2-40B4-BE49-F238E27FC236}">
              <a16:creationId xmlns:a16="http://schemas.microsoft.com/office/drawing/2014/main" id="{768D8670-60A2-45AE-931A-E0A274545295}"/>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textlink="">
      <xdr:nvSpPr>
        <xdr:cNvPr id="412" name="テキスト ボックス 411">
          <a:extLst>
            <a:ext uri="{FF2B5EF4-FFF2-40B4-BE49-F238E27FC236}">
              <a16:creationId xmlns:a16="http://schemas.microsoft.com/office/drawing/2014/main" id="{AFB70A11-B5F1-4A3F-AF6C-D9353D1DA650}"/>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132080</xdr:rowOff>
    </xdr:from>
    <xdr:to>
      <xdr:col>81</xdr:col>
      <xdr:colOff>101600</xdr:colOff>
      <xdr:row>40</xdr:row>
      <xdr:rowOff>62230</xdr:rowOff>
    </xdr:to>
    <xdr:sp textlink="">
      <xdr:nvSpPr>
        <xdr:cNvPr id="413" name="楕円 412">
          <a:extLst>
            <a:ext uri="{FF2B5EF4-FFF2-40B4-BE49-F238E27FC236}">
              <a16:creationId xmlns:a16="http://schemas.microsoft.com/office/drawing/2014/main" id="{A71FF7EB-7472-4D26-ABBE-A082F227CD88}"/>
            </a:ext>
          </a:extLst>
        </xdr:cNvPr>
        <xdr:cNvSpPr/>
      </xdr:nvSpPr>
      <xdr:spPr>
        <a:xfrm>
          <a:off x="15430500" y="6818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39</xdr:row>
      <xdr:rowOff>147320</xdr:rowOff>
    </xdr:from>
    <xdr:to>
      <xdr:col>76</xdr:col>
      <xdr:colOff>165100</xdr:colOff>
      <xdr:row>40</xdr:row>
      <xdr:rowOff>77470</xdr:rowOff>
    </xdr:to>
    <xdr:sp textlink="">
      <xdr:nvSpPr>
        <xdr:cNvPr id="414" name="楕円 413">
          <a:extLst>
            <a:ext uri="{FF2B5EF4-FFF2-40B4-BE49-F238E27FC236}">
              <a16:creationId xmlns:a16="http://schemas.microsoft.com/office/drawing/2014/main" id="{88384F26-844C-4CDD-A432-6D17E48F2BC7}"/>
            </a:ext>
          </a:extLst>
        </xdr:cNvPr>
        <xdr:cNvSpPr/>
      </xdr:nvSpPr>
      <xdr:spPr>
        <a:xfrm>
          <a:off x="14541500" y="6833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11430</xdr:rowOff>
    </xdr:from>
    <xdr:to>
      <xdr:col>81</xdr:col>
      <xdr:colOff>50800</xdr:colOff>
      <xdr:row>40</xdr:row>
      <xdr:rowOff>26670</xdr:rowOff>
    </xdr:to>
    <xdr:cxnSp macro="">
      <xdr:nvCxnSpPr>
        <xdr:cNvPr id="415" name="直線コネクタ 414">
          <a:extLst>
            <a:ext uri="{FF2B5EF4-FFF2-40B4-BE49-F238E27FC236}">
              <a16:creationId xmlns:a16="http://schemas.microsoft.com/office/drawing/2014/main" id="{E8FD34F8-C6E2-4347-89CC-DE0F755862A4}"/>
            </a:ext>
          </a:extLst>
        </xdr:cNvPr>
        <xdr:cNvCxnSpPr/>
      </xdr:nvCxnSpPr>
      <xdr:spPr>
        <a:xfrm flipV="1">
          <a:off x="14592300" y="686943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105410</xdr:rowOff>
    </xdr:from>
    <xdr:to>
      <xdr:col>72</xdr:col>
      <xdr:colOff>38100</xdr:colOff>
      <xdr:row>40</xdr:row>
      <xdr:rowOff>35560</xdr:rowOff>
    </xdr:to>
    <xdr:sp textlink="">
      <xdr:nvSpPr>
        <xdr:cNvPr id="416" name="楕円 415">
          <a:extLst>
            <a:ext uri="{FF2B5EF4-FFF2-40B4-BE49-F238E27FC236}">
              <a16:creationId xmlns:a16="http://schemas.microsoft.com/office/drawing/2014/main" id="{2B50664E-063D-4D73-9225-61AC4AA47315}"/>
            </a:ext>
          </a:extLst>
        </xdr:cNvPr>
        <xdr:cNvSpPr/>
      </xdr:nvSpPr>
      <xdr:spPr>
        <a:xfrm>
          <a:off x="13652500" y="6791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39</xdr:row>
      <xdr:rowOff>156210</xdr:rowOff>
    </xdr:from>
    <xdr:to>
      <xdr:col>76</xdr:col>
      <xdr:colOff>114300</xdr:colOff>
      <xdr:row>40</xdr:row>
      <xdr:rowOff>26670</xdr:rowOff>
    </xdr:to>
    <xdr:cxnSp macro="">
      <xdr:nvCxnSpPr>
        <xdr:cNvPr id="417" name="直線コネクタ 416">
          <a:extLst>
            <a:ext uri="{FF2B5EF4-FFF2-40B4-BE49-F238E27FC236}">
              <a16:creationId xmlns:a16="http://schemas.microsoft.com/office/drawing/2014/main" id="{DDD7E89D-6325-4BED-9F5D-8EEA04563218}"/>
            </a:ext>
          </a:extLst>
        </xdr:cNvPr>
        <xdr:cNvCxnSpPr/>
      </xdr:nvCxnSpPr>
      <xdr:spPr>
        <a:xfrm>
          <a:off x="13703300" y="6842760"/>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52070</xdr:rowOff>
    </xdr:from>
    <xdr:to>
      <xdr:col>67</xdr:col>
      <xdr:colOff>101600</xdr:colOff>
      <xdr:row>39</xdr:row>
      <xdr:rowOff>153670</xdr:rowOff>
    </xdr:to>
    <xdr:sp textlink="">
      <xdr:nvSpPr>
        <xdr:cNvPr id="418" name="楕円 417">
          <a:extLst>
            <a:ext uri="{FF2B5EF4-FFF2-40B4-BE49-F238E27FC236}">
              <a16:creationId xmlns:a16="http://schemas.microsoft.com/office/drawing/2014/main" id="{B87E7D1D-CB77-4D9C-BD03-43FC93DA5FFF}"/>
            </a:ext>
          </a:extLst>
        </xdr:cNvPr>
        <xdr:cNvSpPr/>
      </xdr:nvSpPr>
      <xdr:spPr>
        <a:xfrm>
          <a:off x="12763500" y="6738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39</xdr:row>
      <xdr:rowOff>102870</xdr:rowOff>
    </xdr:from>
    <xdr:to>
      <xdr:col>71</xdr:col>
      <xdr:colOff>177800</xdr:colOff>
      <xdr:row>39</xdr:row>
      <xdr:rowOff>156210</xdr:rowOff>
    </xdr:to>
    <xdr:cxnSp macro="">
      <xdr:nvCxnSpPr>
        <xdr:cNvPr id="419" name="直線コネクタ 418">
          <a:extLst>
            <a:ext uri="{FF2B5EF4-FFF2-40B4-BE49-F238E27FC236}">
              <a16:creationId xmlns:a16="http://schemas.microsoft.com/office/drawing/2014/main" id="{B4335AEB-450F-419D-9A91-6738FAF5B7C6}"/>
            </a:ext>
          </a:extLst>
        </xdr:cNvPr>
        <xdr:cNvCxnSpPr/>
      </xdr:nvCxnSpPr>
      <xdr:spPr>
        <a:xfrm>
          <a:off x="12814300" y="678942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78757</xdr:rowOff>
    </xdr:from>
    <xdr:ext cx="405111" cy="259045"/>
    <xdr:sp textlink="">
      <xdr:nvSpPr>
        <xdr:cNvPr id="420" name="n_1aveValue【認定こども園・幼稚園・保育所】&#10;有形固定資産減価償却率">
          <a:extLst>
            <a:ext uri="{FF2B5EF4-FFF2-40B4-BE49-F238E27FC236}">
              <a16:creationId xmlns:a16="http://schemas.microsoft.com/office/drawing/2014/main" id="{F61D1F39-3CD1-4151-B7ED-45A1CA45BF80}"/>
            </a:ext>
          </a:extLst>
        </xdr:cNvPr>
        <xdr:cNvSpPr txBox="1"/>
      </xdr:nvSpPr>
      <xdr:spPr>
        <a:xfrm>
          <a:off x="15266044" y="6250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80662</xdr:rowOff>
    </xdr:from>
    <xdr:ext cx="405111" cy="259045"/>
    <xdr:sp textlink="">
      <xdr:nvSpPr>
        <xdr:cNvPr id="421" name="n_2aveValue【認定こども園・幼稚園・保育所】&#10;有形固定資産減価償却率">
          <a:extLst>
            <a:ext uri="{FF2B5EF4-FFF2-40B4-BE49-F238E27FC236}">
              <a16:creationId xmlns:a16="http://schemas.microsoft.com/office/drawing/2014/main" id="{537DB372-E213-4016-96E4-27B71392CD55}"/>
            </a:ext>
          </a:extLst>
        </xdr:cNvPr>
        <xdr:cNvSpPr txBox="1"/>
      </xdr:nvSpPr>
      <xdr:spPr>
        <a:xfrm>
          <a:off x="14389744" y="62528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97807</xdr:rowOff>
    </xdr:from>
    <xdr:ext cx="405111" cy="259045"/>
    <xdr:sp textlink="">
      <xdr:nvSpPr>
        <xdr:cNvPr id="422" name="n_3aveValue【認定こども園・幼稚園・保育所】&#10;有形固定資産減価償却率">
          <a:extLst>
            <a:ext uri="{FF2B5EF4-FFF2-40B4-BE49-F238E27FC236}">
              <a16:creationId xmlns:a16="http://schemas.microsoft.com/office/drawing/2014/main" id="{3F7CEFCE-7A4F-449C-AC5D-CC15806FCADA}"/>
            </a:ext>
          </a:extLst>
        </xdr:cNvPr>
        <xdr:cNvSpPr txBox="1"/>
      </xdr:nvSpPr>
      <xdr:spPr>
        <a:xfrm>
          <a:off x="13500744" y="6270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34942</xdr:rowOff>
    </xdr:from>
    <xdr:ext cx="405111" cy="259045"/>
    <xdr:sp textlink="">
      <xdr:nvSpPr>
        <xdr:cNvPr id="423" name="n_4aveValue【認定こども園・幼稚園・保育所】&#10;有形固定資産減価償却率">
          <a:extLst>
            <a:ext uri="{FF2B5EF4-FFF2-40B4-BE49-F238E27FC236}">
              <a16:creationId xmlns:a16="http://schemas.microsoft.com/office/drawing/2014/main" id="{A9FDB007-1729-4D34-8C5D-F5494D649A1E}"/>
            </a:ext>
          </a:extLst>
        </xdr:cNvPr>
        <xdr:cNvSpPr txBox="1"/>
      </xdr:nvSpPr>
      <xdr:spPr>
        <a:xfrm>
          <a:off x="12611744" y="62071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53357</xdr:rowOff>
    </xdr:from>
    <xdr:ext cx="405111" cy="259045"/>
    <xdr:sp textlink="">
      <xdr:nvSpPr>
        <xdr:cNvPr id="424" name="n_1mainValue【認定こども園・幼稚園・保育所】&#10;有形固定資産減価償却率">
          <a:extLst>
            <a:ext uri="{FF2B5EF4-FFF2-40B4-BE49-F238E27FC236}">
              <a16:creationId xmlns:a16="http://schemas.microsoft.com/office/drawing/2014/main" id="{D75DD73C-AD16-4A0E-8399-B7D6D616BB1E}"/>
            </a:ext>
          </a:extLst>
        </xdr:cNvPr>
        <xdr:cNvSpPr txBox="1"/>
      </xdr:nvSpPr>
      <xdr:spPr>
        <a:xfrm>
          <a:off x="15266044" y="6911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68597</xdr:rowOff>
    </xdr:from>
    <xdr:ext cx="405111" cy="259045"/>
    <xdr:sp textlink="">
      <xdr:nvSpPr>
        <xdr:cNvPr id="425" name="n_2mainValue【認定こども園・幼稚園・保育所】&#10;有形固定資産減価償却率">
          <a:extLst>
            <a:ext uri="{FF2B5EF4-FFF2-40B4-BE49-F238E27FC236}">
              <a16:creationId xmlns:a16="http://schemas.microsoft.com/office/drawing/2014/main" id="{356A1D89-8EE1-4858-B8CE-CE7EE6A09509}"/>
            </a:ext>
          </a:extLst>
        </xdr:cNvPr>
        <xdr:cNvSpPr txBox="1"/>
      </xdr:nvSpPr>
      <xdr:spPr>
        <a:xfrm>
          <a:off x="14389744" y="6926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40</xdr:row>
      <xdr:rowOff>26687</xdr:rowOff>
    </xdr:from>
    <xdr:ext cx="405111" cy="259045"/>
    <xdr:sp textlink="">
      <xdr:nvSpPr>
        <xdr:cNvPr id="426" name="n_3mainValue【認定こども園・幼稚園・保育所】&#10;有形固定資産減価償却率">
          <a:extLst>
            <a:ext uri="{FF2B5EF4-FFF2-40B4-BE49-F238E27FC236}">
              <a16:creationId xmlns:a16="http://schemas.microsoft.com/office/drawing/2014/main" id="{4A116AD1-A42D-4A66-B1BD-D3EBAFD83C81}"/>
            </a:ext>
          </a:extLst>
        </xdr:cNvPr>
        <xdr:cNvSpPr txBox="1"/>
      </xdr:nvSpPr>
      <xdr:spPr>
        <a:xfrm>
          <a:off x="13500744" y="6884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144797</xdr:rowOff>
    </xdr:from>
    <xdr:ext cx="405111" cy="259045"/>
    <xdr:sp textlink="">
      <xdr:nvSpPr>
        <xdr:cNvPr id="427" name="n_4mainValue【認定こども園・幼稚園・保育所】&#10;有形固定資産減価償却率">
          <a:extLst>
            <a:ext uri="{FF2B5EF4-FFF2-40B4-BE49-F238E27FC236}">
              <a16:creationId xmlns:a16="http://schemas.microsoft.com/office/drawing/2014/main" id="{E5C6C85F-1AE6-48D4-A1AB-42F19687C085}"/>
            </a:ext>
          </a:extLst>
        </xdr:cNvPr>
        <xdr:cNvSpPr txBox="1"/>
      </xdr:nvSpPr>
      <xdr:spPr>
        <a:xfrm>
          <a:off x="12611744" y="6831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textlink="">
      <xdr:nvSpPr>
        <xdr:cNvPr id="428" name="正方形/長方形 427">
          <a:extLst>
            <a:ext uri="{FF2B5EF4-FFF2-40B4-BE49-F238E27FC236}">
              <a16:creationId xmlns:a16="http://schemas.microsoft.com/office/drawing/2014/main" id="{6EC46CF4-A9FC-4049-9936-4EAE5AE92849}"/>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textlink="">
      <xdr:nvSpPr>
        <xdr:cNvPr id="429" name="正方形/長方形 428">
          <a:extLst>
            <a:ext uri="{FF2B5EF4-FFF2-40B4-BE49-F238E27FC236}">
              <a16:creationId xmlns:a16="http://schemas.microsoft.com/office/drawing/2014/main" id="{AEA68A87-B2B2-4132-A280-FD5F6E5F33EB}"/>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textlink="">
      <xdr:nvSpPr>
        <xdr:cNvPr id="430" name="正方形/長方形 429">
          <a:extLst>
            <a:ext uri="{FF2B5EF4-FFF2-40B4-BE49-F238E27FC236}">
              <a16:creationId xmlns:a16="http://schemas.microsoft.com/office/drawing/2014/main" id="{BA6E8793-B746-4D14-B9BD-FE36EA8AFBCB}"/>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textlink="">
      <xdr:nvSpPr>
        <xdr:cNvPr id="431" name="正方形/長方形 430">
          <a:extLst>
            <a:ext uri="{FF2B5EF4-FFF2-40B4-BE49-F238E27FC236}">
              <a16:creationId xmlns:a16="http://schemas.microsoft.com/office/drawing/2014/main" id="{42502FB9-6575-44C5-A627-665DCE5DBD1B}"/>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textlink="">
      <xdr:nvSpPr>
        <xdr:cNvPr id="432" name="正方形/長方形 431">
          <a:extLst>
            <a:ext uri="{FF2B5EF4-FFF2-40B4-BE49-F238E27FC236}">
              <a16:creationId xmlns:a16="http://schemas.microsoft.com/office/drawing/2014/main" id="{11582607-BE71-487F-9AD8-021797D2DAD9}"/>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textlink="">
      <xdr:nvSpPr>
        <xdr:cNvPr id="433" name="正方形/長方形 432">
          <a:extLst>
            <a:ext uri="{FF2B5EF4-FFF2-40B4-BE49-F238E27FC236}">
              <a16:creationId xmlns:a16="http://schemas.microsoft.com/office/drawing/2014/main" id="{09D9A5E0-4D8C-4758-99AF-46F52C1C9D71}"/>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textlink="">
      <xdr:nvSpPr>
        <xdr:cNvPr id="434" name="正方形/長方形 433">
          <a:extLst>
            <a:ext uri="{FF2B5EF4-FFF2-40B4-BE49-F238E27FC236}">
              <a16:creationId xmlns:a16="http://schemas.microsoft.com/office/drawing/2014/main" id="{DB6AA6DC-5999-4DEF-B780-847BCA35D127}"/>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textlink="">
      <xdr:nvSpPr>
        <xdr:cNvPr id="435" name="正方形/長方形 434">
          <a:extLst>
            <a:ext uri="{FF2B5EF4-FFF2-40B4-BE49-F238E27FC236}">
              <a16:creationId xmlns:a16="http://schemas.microsoft.com/office/drawing/2014/main" id="{5DD60CF8-7FB5-4DD5-AED0-7D61ADDD76FA}"/>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textlink="">
      <xdr:nvSpPr>
        <xdr:cNvPr id="436" name="テキスト ボックス 435">
          <a:extLst>
            <a:ext uri="{FF2B5EF4-FFF2-40B4-BE49-F238E27FC236}">
              <a16:creationId xmlns:a16="http://schemas.microsoft.com/office/drawing/2014/main" id="{D2697C16-EBCF-4CA0-BAFA-AD4FE19063F8}"/>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37" name="直線コネクタ 436">
          <a:extLst>
            <a:ext uri="{FF2B5EF4-FFF2-40B4-BE49-F238E27FC236}">
              <a16:creationId xmlns:a16="http://schemas.microsoft.com/office/drawing/2014/main" id="{2FD6E882-D22B-4ED8-A659-9C14AB4CAA25}"/>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438" name="直線コネクタ 437">
          <a:extLst>
            <a:ext uri="{FF2B5EF4-FFF2-40B4-BE49-F238E27FC236}">
              <a16:creationId xmlns:a16="http://schemas.microsoft.com/office/drawing/2014/main" id="{1A6A2245-A587-4AE5-BCF8-00DB62E1E9F6}"/>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67327</xdr:rowOff>
    </xdr:from>
    <xdr:ext cx="467179" cy="259045"/>
    <xdr:sp textlink="">
      <xdr:nvSpPr>
        <xdr:cNvPr id="439" name="テキスト ボックス 438">
          <a:extLst>
            <a:ext uri="{FF2B5EF4-FFF2-40B4-BE49-F238E27FC236}">
              <a16:creationId xmlns:a16="http://schemas.microsoft.com/office/drawing/2014/main" id="{B5765184-27EF-4DBF-A63B-161680B054DA}"/>
            </a:ext>
          </a:extLst>
        </xdr:cNvPr>
        <xdr:cNvSpPr txBox="1"/>
      </xdr:nvSpPr>
      <xdr:spPr>
        <a:xfrm>
          <a:off x="17820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440" name="直線コネクタ 439">
          <a:extLst>
            <a:ext uri="{FF2B5EF4-FFF2-40B4-BE49-F238E27FC236}">
              <a16:creationId xmlns:a16="http://schemas.microsoft.com/office/drawing/2014/main" id="{B5018398-A0A0-4608-A68A-1C56DC5CDA3A}"/>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29227</xdr:rowOff>
    </xdr:from>
    <xdr:ext cx="467179" cy="259045"/>
    <xdr:sp textlink="">
      <xdr:nvSpPr>
        <xdr:cNvPr id="441" name="テキスト ボックス 440">
          <a:extLst>
            <a:ext uri="{FF2B5EF4-FFF2-40B4-BE49-F238E27FC236}">
              <a16:creationId xmlns:a16="http://schemas.microsoft.com/office/drawing/2014/main" id="{D44D2984-4715-4917-88E2-C2126B63520B}"/>
            </a:ext>
          </a:extLst>
        </xdr:cNvPr>
        <xdr:cNvSpPr txBox="1"/>
      </xdr:nvSpPr>
      <xdr:spPr>
        <a:xfrm>
          <a:off x="17820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442" name="直線コネクタ 441">
          <a:extLst>
            <a:ext uri="{FF2B5EF4-FFF2-40B4-BE49-F238E27FC236}">
              <a16:creationId xmlns:a16="http://schemas.microsoft.com/office/drawing/2014/main" id="{BDA8876F-3DBB-4248-A218-A403835819D0}"/>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162577</xdr:rowOff>
    </xdr:from>
    <xdr:ext cx="467179" cy="259045"/>
    <xdr:sp textlink="">
      <xdr:nvSpPr>
        <xdr:cNvPr id="443" name="テキスト ボックス 442">
          <a:extLst>
            <a:ext uri="{FF2B5EF4-FFF2-40B4-BE49-F238E27FC236}">
              <a16:creationId xmlns:a16="http://schemas.microsoft.com/office/drawing/2014/main" id="{F1DCF9CF-3F56-4B75-ACFF-1B1EB0907E8C}"/>
            </a:ext>
          </a:extLst>
        </xdr:cNvPr>
        <xdr:cNvSpPr txBox="1"/>
      </xdr:nvSpPr>
      <xdr:spPr>
        <a:xfrm>
          <a:off x="17820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444" name="直線コネクタ 443">
          <a:extLst>
            <a:ext uri="{FF2B5EF4-FFF2-40B4-BE49-F238E27FC236}">
              <a16:creationId xmlns:a16="http://schemas.microsoft.com/office/drawing/2014/main" id="{C37BD664-102A-442B-84E7-6FA48E75814A}"/>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124477</xdr:rowOff>
    </xdr:from>
    <xdr:ext cx="467179" cy="259045"/>
    <xdr:sp textlink="">
      <xdr:nvSpPr>
        <xdr:cNvPr id="445" name="テキスト ボックス 444">
          <a:extLst>
            <a:ext uri="{FF2B5EF4-FFF2-40B4-BE49-F238E27FC236}">
              <a16:creationId xmlns:a16="http://schemas.microsoft.com/office/drawing/2014/main" id="{D49BC3F8-A503-40F1-BC6A-FB4667D6A5B8}"/>
            </a:ext>
          </a:extLst>
        </xdr:cNvPr>
        <xdr:cNvSpPr txBox="1"/>
      </xdr:nvSpPr>
      <xdr:spPr>
        <a:xfrm>
          <a:off x="17820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446" name="直線コネクタ 445">
          <a:extLst>
            <a:ext uri="{FF2B5EF4-FFF2-40B4-BE49-F238E27FC236}">
              <a16:creationId xmlns:a16="http://schemas.microsoft.com/office/drawing/2014/main" id="{9CDF43E4-110D-451A-BC1F-A578D9686CE1}"/>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86377</xdr:rowOff>
    </xdr:from>
    <xdr:ext cx="467179" cy="259045"/>
    <xdr:sp textlink="">
      <xdr:nvSpPr>
        <xdr:cNvPr id="447" name="テキスト ボックス 446">
          <a:extLst>
            <a:ext uri="{FF2B5EF4-FFF2-40B4-BE49-F238E27FC236}">
              <a16:creationId xmlns:a16="http://schemas.microsoft.com/office/drawing/2014/main" id="{0D373AEC-2D17-4988-885C-F38660EF8917}"/>
            </a:ext>
          </a:extLst>
        </xdr:cNvPr>
        <xdr:cNvSpPr txBox="1"/>
      </xdr:nvSpPr>
      <xdr:spPr>
        <a:xfrm>
          <a:off x="17820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48" name="直線コネクタ 447">
          <a:extLst>
            <a:ext uri="{FF2B5EF4-FFF2-40B4-BE49-F238E27FC236}">
              <a16:creationId xmlns:a16="http://schemas.microsoft.com/office/drawing/2014/main" id="{74429BCD-7A65-4BD3-95C7-8B644975C6E7}"/>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textlink="">
      <xdr:nvSpPr>
        <xdr:cNvPr id="449" name="テキスト ボックス 448">
          <a:extLst>
            <a:ext uri="{FF2B5EF4-FFF2-40B4-BE49-F238E27FC236}">
              <a16:creationId xmlns:a16="http://schemas.microsoft.com/office/drawing/2014/main" id="{9A1DE1D7-8104-4465-A62A-AB8280803051}"/>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textlink="">
      <xdr:nvSpPr>
        <xdr:cNvPr id="450" name="【認定こども園・幼稚園・保育所】&#10;一人当たり面積グラフ枠">
          <a:extLst>
            <a:ext uri="{FF2B5EF4-FFF2-40B4-BE49-F238E27FC236}">
              <a16:creationId xmlns:a16="http://schemas.microsoft.com/office/drawing/2014/main" id="{AF1F63B6-4615-427E-BA94-70A1FF676D46}"/>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106680</xdr:rowOff>
    </xdr:from>
    <xdr:to>
      <xdr:col>116</xdr:col>
      <xdr:colOff>62864</xdr:colOff>
      <xdr:row>42</xdr:row>
      <xdr:rowOff>3810</xdr:rowOff>
    </xdr:to>
    <xdr:cxnSp macro="">
      <xdr:nvCxnSpPr>
        <xdr:cNvPr id="451" name="直線コネクタ 450">
          <a:extLst>
            <a:ext uri="{FF2B5EF4-FFF2-40B4-BE49-F238E27FC236}">
              <a16:creationId xmlns:a16="http://schemas.microsoft.com/office/drawing/2014/main" id="{E8724911-A303-42D4-9B5B-0F8ECC9FD7C3}"/>
            </a:ext>
          </a:extLst>
        </xdr:cNvPr>
        <xdr:cNvCxnSpPr/>
      </xdr:nvCxnSpPr>
      <xdr:spPr>
        <a:xfrm flipV="1">
          <a:off x="22160864" y="5764530"/>
          <a:ext cx="0" cy="14401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7637</xdr:rowOff>
    </xdr:from>
    <xdr:ext cx="469744" cy="259045"/>
    <xdr:sp textlink="">
      <xdr:nvSpPr>
        <xdr:cNvPr id="452" name="【認定こども園・幼稚園・保育所】&#10;一人当たり面積最小値テキスト">
          <a:extLst>
            <a:ext uri="{FF2B5EF4-FFF2-40B4-BE49-F238E27FC236}">
              <a16:creationId xmlns:a16="http://schemas.microsoft.com/office/drawing/2014/main" id="{C3558CDD-CF09-449D-AB0D-258F1CC85755}"/>
            </a:ext>
          </a:extLst>
        </xdr:cNvPr>
        <xdr:cNvSpPr txBox="1"/>
      </xdr:nvSpPr>
      <xdr:spPr>
        <a:xfrm>
          <a:off x="22199600" y="7208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3810</xdr:rowOff>
    </xdr:from>
    <xdr:to>
      <xdr:col>116</xdr:col>
      <xdr:colOff>152400</xdr:colOff>
      <xdr:row>42</xdr:row>
      <xdr:rowOff>3810</xdr:rowOff>
    </xdr:to>
    <xdr:cxnSp macro="">
      <xdr:nvCxnSpPr>
        <xdr:cNvPr id="453" name="直線コネクタ 452">
          <a:extLst>
            <a:ext uri="{FF2B5EF4-FFF2-40B4-BE49-F238E27FC236}">
              <a16:creationId xmlns:a16="http://schemas.microsoft.com/office/drawing/2014/main" id="{AE03DFCF-6D66-4F15-8846-A95B4C2F57B3}"/>
            </a:ext>
          </a:extLst>
        </xdr:cNvPr>
        <xdr:cNvCxnSpPr/>
      </xdr:nvCxnSpPr>
      <xdr:spPr>
        <a:xfrm>
          <a:off x="22072600" y="7204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53357</xdr:rowOff>
    </xdr:from>
    <xdr:ext cx="469744" cy="259045"/>
    <xdr:sp textlink="">
      <xdr:nvSpPr>
        <xdr:cNvPr id="454" name="【認定こども園・幼稚園・保育所】&#10;一人当たり面積最大値テキスト">
          <a:extLst>
            <a:ext uri="{FF2B5EF4-FFF2-40B4-BE49-F238E27FC236}">
              <a16:creationId xmlns:a16="http://schemas.microsoft.com/office/drawing/2014/main" id="{CDDB16F9-2F36-4219-BF98-395C50F698DB}"/>
            </a:ext>
          </a:extLst>
        </xdr:cNvPr>
        <xdr:cNvSpPr txBox="1"/>
      </xdr:nvSpPr>
      <xdr:spPr>
        <a:xfrm>
          <a:off x="22199600" y="5539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106680</xdr:rowOff>
    </xdr:from>
    <xdr:to>
      <xdr:col>116</xdr:col>
      <xdr:colOff>152400</xdr:colOff>
      <xdr:row>33</xdr:row>
      <xdr:rowOff>106680</xdr:rowOff>
    </xdr:to>
    <xdr:cxnSp macro="">
      <xdr:nvCxnSpPr>
        <xdr:cNvPr id="455" name="直線コネクタ 454">
          <a:extLst>
            <a:ext uri="{FF2B5EF4-FFF2-40B4-BE49-F238E27FC236}">
              <a16:creationId xmlns:a16="http://schemas.microsoft.com/office/drawing/2014/main" id="{40291A06-73DE-4C23-990B-D90D6EBB0461}"/>
            </a:ext>
          </a:extLst>
        </xdr:cNvPr>
        <xdr:cNvCxnSpPr/>
      </xdr:nvCxnSpPr>
      <xdr:spPr>
        <a:xfrm>
          <a:off x="22072600" y="57645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110507</xdr:rowOff>
    </xdr:from>
    <xdr:ext cx="469744" cy="259045"/>
    <xdr:sp textlink="">
      <xdr:nvSpPr>
        <xdr:cNvPr id="456" name="【認定こども園・幼稚園・保育所】&#10;一人当たり面積平均値テキスト">
          <a:extLst>
            <a:ext uri="{FF2B5EF4-FFF2-40B4-BE49-F238E27FC236}">
              <a16:creationId xmlns:a16="http://schemas.microsoft.com/office/drawing/2014/main" id="{5C32BBEF-C906-4E68-81AD-F5C6CE44648C}"/>
            </a:ext>
          </a:extLst>
        </xdr:cNvPr>
        <xdr:cNvSpPr txBox="1"/>
      </xdr:nvSpPr>
      <xdr:spPr>
        <a:xfrm>
          <a:off x="22199600" y="66256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132080</xdr:rowOff>
    </xdr:from>
    <xdr:to>
      <xdr:col>116</xdr:col>
      <xdr:colOff>114300</xdr:colOff>
      <xdr:row>39</xdr:row>
      <xdr:rowOff>62230</xdr:rowOff>
    </xdr:to>
    <xdr:sp textlink="">
      <xdr:nvSpPr>
        <xdr:cNvPr id="457" name="フローチャート: 判断 456">
          <a:extLst>
            <a:ext uri="{FF2B5EF4-FFF2-40B4-BE49-F238E27FC236}">
              <a16:creationId xmlns:a16="http://schemas.microsoft.com/office/drawing/2014/main" id="{4679A0A5-4F6C-4BA2-BAF3-EE5911B882E3}"/>
            </a:ext>
          </a:extLst>
        </xdr:cNvPr>
        <xdr:cNvSpPr/>
      </xdr:nvSpPr>
      <xdr:spPr>
        <a:xfrm>
          <a:off x="22110700" y="6647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101600</xdr:rowOff>
    </xdr:from>
    <xdr:to>
      <xdr:col>112</xdr:col>
      <xdr:colOff>38100</xdr:colOff>
      <xdr:row>39</xdr:row>
      <xdr:rowOff>31750</xdr:rowOff>
    </xdr:to>
    <xdr:sp textlink="">
      <xdr:nvSpPr>
        <xdr:cNvPr id="458" name="フローチャート: 判断 457">
          <a:extLst>
            <a:ext uri="{FF2B5EF4-FFF2-40B4-BE49-F238E27FC236}">
              <a16:creationId xmlns:a16="http://schemas.microsoft.com/office/drawing/2014/main" id="{507EE7C7-5F41-4EF9-BFCC-8EE0A0B20ACF}"/>
            </a:ext>
          </a:extLst>
        </xdr:cNvPr>
        <xdr:cNvSpPr/>
      </xdr:nvSpPr>
      <xdr:spPr>
        <a:xfrm>
          <a:off x="21272500" y="6616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101600</xdr:rowOff>
    </xdr:from>
    <xdr:to>
      <xdr:col>107</xdr:col>
      <xdr:colOff>101600</xdr:colOff>
      <xdr:row>39</xdr:row>
      <xdr:rowOff>31750</xdr:rowOff>
    </xdr:to>
    <xdr:sp textlink="">
      <xdr:nvSpPr>
        <xdr:cNvPr id="459" name="フローチャート: 判断 458">
          <a:extLst>
            <a:ext uri="{FF2B5EF4-FFF2-40B4-BE49-F238E27FC236}">
              <a16:creationId xmlns:a16="http://schemas.microsoft.com/office/drawing/2014/main" id="{DA7EDA3C-BD3A-4E93-800B-10C8ADF06C14}"/>
            </a:ext>
          </a:extLst>
        </xdr:cNvPr>
        <xdr:cNvSpPr/>
      </xdr:nvSpPr>
      <xdr:spPr>
        <a:xfrm>
          <a:off x="20383500" y="6616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120650</xdr:rowOff>
    </xdr:from>
    <xdr:to>
      <xdr:col>102</xdr:col>
      <xdr:colOff>165100</xdr:colOff>
      <xdr:row>39</xdr:row>
      <xdr:rowOff>50800</xdr:rowOff>
    </xdr:to>
    <xdr:sp textlink="">
      <xdr:nvSpPr>
        <xdr:cNvPr id="460" name="フローチャート: 判断 459">
          <a:extLst>
            <a:ext uri="{FF2B5EF4-FFF2-40B4-BE49-F238E27FC236}">
              <a16:creationId xmlns:a16="http://schemas.microsoft.com/office/drawing/2014/main" id="{D4EFF5A2-FD00-4C31-A1D8-29D449DC7AE6}"/>
            </a:ext>
          </a:extLst>
        </xdr:cNvPr>
        <xdr:cNvSpPr/>
      </xdr:nvSpPr>
      <xdr:spPr>
        <a:xfrm>
          <a:off x="19494500" y="6635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86360</xdr:rowOff>
    </xdr:from>
    <xdr:to>
      <xdr:col>98</xdr:col>
      <xdr:colOff>38100</xdr:colOff>
      <xdr:row>39</xdr:row>
      <xdr:rowOff>16510</xdr:rowOff>
    </xdr:to>
    <xdr:sp textlink="">
      <xdr:nvSpPr>
        <xdr:cNvPr id="461" name="フローチャート: 判断 460">
          <a:extLst>
            <a:ext uri="{FF2B5EF4-FFF2-40B4-BE49-F238E27FC236}">
              <a16:creationId xmlns:a16="http://schemas.microsoft.com/office/drawing/2014/main" id="{5D23B6F2-FAD9-4FE2-BFEF-DE37BF8F883C}"/>
            </a:ext>
          </a:extLst>
        </xdr:cNvPr>
        <xdr:cNvSpPr/>
      </xdr:nvSpPr>
      <xdr:spPr>
        <a:xfrm>
          <a:off x="18605500" y="6601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textlink="">
      <xdr:nvSpPr>
        <xdr:cNvPr id="462" name="テキスト ボックス 461">
          <a:extLst>
            <a:ext uri="{FF2B5EF4-FFF2-40B4-BE49-F238E27FC236}">
              <a16:creationId xmlns:a16="http://schemas.microsoft.com/office/drawing/2014/main" id="{E1F534E4-3580-4272-9243-1F94EB72985A}"/>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textlink="">
      <xdr:nvSpPr>
        <xdr:cNvPr id="463" name="テキスト ボックス 462">
          <a:extLst>
            <a:ext uri="{FF2B5EF4-FFF2-40B4-BE49-F238E27FC236}">
              <a16:creationId xmlns:a16="http://schemas.microsoft.com/office/drawing/2014/main" id="{30D74B09-6168-43F5-A081-D7D5AF78C7AE}"/>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textlink="">
      <xdr:nvSpPr>
        <xdr:cNvPr id="464" name="テキスト ボックス 463">
          <a:extLst>
            <a:ext uri="{FF2B5EF4-FFF2-40B4-BE49-F238E27FC236}">
              <a16:creationId xmlns:a16="http://schemas.microsoft.com/office/drawing/2014/main" id="{C9785450-B21D-468F-A984-011B3AF47962}"/>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textlink="">
      <xdr:nvSpPr>
        <xdr:cNvPr id="465" name="テキスト ボックス 464">
          <a:extLst>
            <a:ext uri="{FF2B5EF4-FFF2-40B4-BE49-F238E27FC236}">
              <a16:creationId xmlns:a16="http://schemas.microsoft.com/office/drawing/2014/main" id="{088761EA-99E1-4A47-A74C-A80A06A52ADE}"/>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textlink="">
      <xdr:nvSpPr>
        <xdr:cNvPr id="466" name="テキスト ボックス 465">
          <a:extLst>
            <a:ext uri="{FF2B5EF4-FFF2-40B4-BE49-F238E27FC236}">
              <a16:creationId xmlns:a16="http://schemas.microsoft.com/office/drawing/2014/main" id="{C30FDC33-7DA1-4688-AE33-D3B6500833FD}"/>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41</xdr:row>
      <xdr:rowOff>36830</xdr:rowOff>
    </xdr:from>
    <xdr:to>
      <xdr:col>112</xdr:col>
      <xdr:colOff>38100</xdr:colOff>
      <xdr:row>41</xdr:row>
      <xdr:rowOff>138430</xdr:rowOff>
    </xdr:to>
    <xdr:sp textlink="">
      <xdr:nvSpPr>
        <xdr:cNvPr id="467" name="楕円 466">
          <a:extLst>
            <a:ext uri="{FF2B5EF4-FFF2-40B4-BE49-F238E27FC236}">
              <a16:creationId xmlns:a16="http://schemas.microsoft.com/office/drawing/2014/main" id="{EAE7BA28-D16E-4C51-A229-E457B615B756}"/>
            </a:ext>
          </a:extLst>
        </xdr:cNvPr>
        <xdr:cNvSpPr/>
      </xdr:nvSpPr>
      <xdr:spPr>
        <a:xfrm>
          <a:off x="21272500" y="7066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135890</xdr:rowOff>
    </xdr:from>
    <xdr:to>
      <xdr:col>107</xdr:col>
      <xdr:colOff>101600</xdr:colOff>
      <xdr:row>41</xdr:row>
      <xdr:rowOff>66040</xdr:rowOff>
    </xdr:to>
    <xdr:sp textlink="">
      <xdr:nvSpPr>
        <xdr:cNvPr id="468" name="楕円 467">
          <a:extLst>
            <a:ext uri="{FF2B5EF4-FFF2-40B4-BE49-F238E27FC236}">
              <a16:creationId xmlns:a16="http://schemas.microsoft.com/office/drawing/2014/main" id="{AB221BC2-F1E6-4350-9F23-5A94A10281FA}"/>
            </a:ext>
          </a:extLst>
        </xdr:cNvPr>
        <xdr:cNvSpPr/>
      </xdr:nvSpPr>
      <xdr:spPr>
        <a:xfrm>
          <a:off x="20383500" y="6993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41</xdr:row>
      <xdr:rowOff>15240</xdr:rowOff>
    </xdr:from>
    <xdr:to>
      <xdr:col>111</xdr:col>
      <xdr:colOff>177800</xdr:colOff>
      <xdr:row>41</xdr:row>
      <xdr:rowOff>87630</xdr:rowOff>
    </xdr:to>
    <xdr:cxnSp macro="">
      <xdr:nvCxnSpPr>
        <xdr:cNvPr id="469" name="直線コネクタ 468">
          <a:extLst>
            <a:ext uri="{FF2B5EF4-FFF2-40B4-BE49-F238E27FC236}">
              <a16:creationId xmlns:a16="http://schemas.microsoft.com/office/drawing/2014/main" id="{B6681B6A-EBE3-4F51-930D-A447B90DF8A2}"/>
            </a:ext>
          </a:extLst>
        </xdr:cNvPr>
        <xdr:cNvCxnSpPr/>
      </xdr:nvCxnSpPr>
      <xdr:spPr>
        <a:xfrm>
          <a:off x="20434300" y="7044690"/>
          <a:ext cx="88900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135890</xdr:rowOff>
    </xdr:from>
    <xdr:to>
      <xdr:col>102</xdr:col>
      <xdr:colOff>165100</xdr:colOff>
      <xdr:row>41</xdr:row>
      <xdr:rowOff>66040</xdr:rowOff>
    </xdr:to>
    <xdr:sp textlink="">
      <xdr:nvSpPr>
        <xdr:cNvPr id="470" name="楕円 469">
          <a:extLst>
            <a:ext uri="{FF2B5EF4-FFF2-40B4-BE49-F238E27FC236}">
              <a16:creationId xmlns:a16="http://schemas.microsoft.com/office/drawing/2014/main" id="{A3D52692-5334-44A0-9D5A-9D8AB78D2681}"/>
            </a:ext>
          </a:extLst>
        </xdr:cNvPr>
        <xdr:cNvSpPr/>
      </xdr:nvSpPr>
      <xdr:spPr>
        <a:xfrm>
          <a:off x="19494500" y="6993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41</xdr:row>
      <xdr:rowOff>15240</xdr:rowOff>
    </xdr:from>
    <xdr:to>
      <xdr:col>107</xdr:col>
      <xdr:colOff>50800</xdr:colOff>
      <xdr:row>41</xdr:row>
      <xdr:rowOff>15240</xdr:rowOff>
    </xdr:to>
    <xdr:cxnSp macro="">
      <xdr:nvCxnSpPr>
        <xdr:cNvPr id="471" name="直線コネクタ 470">
          <a:extLst>
            <a:ext uri="{FF2B5EF4-FFF2-40B4-BE49-F238E27FC236}">
              <a16:creationId xmlns:a16="http://schemas.microsoft.com/office/drawing/2014/main" id="{F6D15E9B-7CD7-412F-8798-958914D70BBA}"/>
            </a:ext>
          </a:extLst>
        </xdr:cNvPr>
        <xdr:cNvCxnSpPr/>
      </xdr:nvCxnSpPr>
      <xdr:spPr>
        <a:xfrm>
          <a:off x="19545300" y="704469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139700</xdr:rowOff>
    </xdr:from>
    <xdr:to>
      <xdr:col>98</xdr:col>
      <xdr:colOff>38100</xdr:colOff>
      <xdr:row>41</xdr:row>
      <xdr:rowOff>69850</xdr:rowOff>
    </xdr:to>
    <xdr:sp textlink="">
      <xdr:nvSpPr>
        <xdr:cNvPr id="472" name="楕円 471">
          <a:extLst>
            <a:ext uri="{FF2B5EF4-FFF2-40B4-BE49-F238E27FC236}">
              <a16:creationId xmlns:a16="http://schemas.microsoft.com/office/drawing/2014/main" id="{10E70F56-DF93-46F0-8B49-73A8256A67DE}"/>
            </a:ext>
          </a:extLst>
        </xdr:cNvPr>
        <xdr:cNvSpPr/>
      </xdr:nvSpPr>
      <xdr:spPr>
        <a:xfrm>
          <a:off x="18605500" y="699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41</xdr:row>
      <xdr:rowOff>15240</xdr:rowOff>
    </xdr:from>
    <xdr:to>
      <xdr:col>102</xdr:col>
      <xdr:colOff>114300</xdr:colOff>
      <xdr:row>41</xdr:row>
      <xdr:rowOff>19050</xdr:rowOff>
    </xdr:to>
    <xdr:cxnSp macro="">
      <xdr:nvCxnSpPr>
        <xdr:cNvPr id="473" name="直線コネクタ 472">
          <a:extLst>
            <a:ext uri="{FF2B5EF4-FFF2-40B4-BE49-F238E27FC236}">
              <a16:creationId xmlns:a16="http://schemas.microsoft.com/office/drawing/2014/main" id="{E22A89A2-E7BE-4B3D-9C45-4A2EA43D1118}"/>
            </a:ext>
          </a:extLst>
        </xdr:cNvPr>
        <xdr:cNvCxnSpPr/>
      </xdr:nvCxnSpPr>
      <xdr:spPr>
        <a:xfrm flipV="1">
          <a:off x="18656300" y="704469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48277</xdr:rowOff>
    </xdr:from>
    <xdr:ext cx="469744" cy="259045"/>
    <xdr:sp textlink="">
      <xdr:nvSpPr>
        <xdr:cNvPr id="474" name="n_1aveValue【認定こども園・幼稚園・保育所】&#10;一人当たり面積">
          <a:extLst>
            <a:ext uri="{FF2B5EF4-FFF2-40B4-BE49-F238E27FC236}">
              <a16:creationId xmlns:a16="http://schemas.microsoft.com/office/drawing/2014/main" id="{1DF7A679-CF31-4090-BA55-D5B7A68CF632}"/>
            </a:ext>
          </a:extLst>
        </xdr:cNvPr>
        <xdr:cNvSpPr txBox="1"/>
      </xdr:nvSpPr>
      <xdr:spPr>
        <a:xfrm>
          <a:off x="21075727" y="6391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48277</xdr:rowOff>
    </xdr:from>
    <xdr:ext cx="469744" cy="259045"/>
    <xdr:sp textlink="">
      <xdr:nvSpPr>
        <xdr:cNvPr id="475" name="n_2aveValue【認定こども園・幼稚園・保育所】&#10;一人当たり面積">
          <a:extLst>
            <a:ext uri="{FF2B5EF4-FFF2-40B4-BE49-F238E27FC236}">
              <a16:creationId xmlns:a16="http://schemas.microsoft.com/office/drawing/2014/main" id="{BB3CF121-8541-4F6D-8883-72459F571F0A}"/>
            </a:ext>
          </a:extLst>
        </xdr:cNvPr>
        <xdr:cNvSpPr txBox="1"/>
      </xdr:nvSpPr>
      <xdr:spPr>
        <a:xfrm>
          <a:off x="20199427" y="6391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67327</xdr:rowOff>
    </xdr:from>
    <xdr:ext cx="469744" cy="259045"/>
    <xdr:sp textlink="">
      <xdr:nvSpPr>
        <xdr:cNvPr id="476" name="n_3aveValue【認定こども園・幼稚園・保育所】&#10;一人当たり面積">
          <a:extLst>
            <a:ext uri="{FF2B5EF4-FFF2-40B4-BE49-F238E27FC236}">
              <a16:creationId xmlns:a16="http://schemas.microsoft.com/office/drawing/2014/main" id="{50EBF6C8-BEC4-4D28-A748-F8BE10608542}"/>
            </a:ext>
          </a:extLst>
        </xdr:cNvPr>
        <xdr:cNvSpPr txBox="1"/>
      </xdr:nvSpPr>
      <xdr:spPr>
        <a:xfrm>
          <a:off x="19310427" y="64109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37</xdr:row>
      <xdr:rowOff>33037</xdr:rowOff>
    </xdr:from>
    <xdr:ext cx="469744" cy="259045"/>
    <xdr:sp textlink="">
      <xdr:nvSpPr>
        <xdr:cNvPr id="477" name="n_4aveValue【認定こども園・幼稚園・保育所】&#10;一人当たり面積">
          <a:extLst>
            <a:ext uri="{FF2B5EF4-FFF2-40B4-BE49-F238E27FC236}">
              <a16:creationId xmlns:a16="http://schemas.microsoft.com/office/drawing/2014/main" id="{9774B2CE-E0AA-4DA9-843D-8AA35D7159ED}"/>
            </a:ext>
          </a:extLst>
        </xdr:cNvPr>
        <xdr:cNvSpPr txBox="1"/>
      </xdr:nvSpPr>
      <xdr:spPr>
        <a:xfrm>
          <a:off x="18421427" y="63766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41</xdr:row>
      <xdr:rowOff>129557</xdr:rowOff>
    </xdr:from>
    <xdr:ext cx="469744" cy="259045"/>
    <xdr:sp textlink="">
      <xdr:nvSpPr>
        <xdr:cNvPr id="478" name="n_1mainValue【認定こども園・幼稚園・保育所】&#10;一人当たり面積">
          <a:extLst>
            <a:ext uri="{FF2B5EF4-FFF2-40B4-BE49-F238E27FC236}">
              <a16:creationId xmlns:a16="http://schemas.microsoft.com/office/drawing/2014/main" id="{EF07FB21-8653-4732-BF58-6CCB05D4A0DA}"/>
            </a:ext>
          </a:extLst>
        </xdr:cNvPr>
        <xdr:cNvSpPr txBox="1"/>
      </xdr:nvSpPr>
      <xdr:spPr>
        <a:xfrm>
          <a:off x="21075727" y="7159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41</xdr:row>
      <xdr:rowOff>57167</xdr:rowOff>
    </xdr:from>
    <xdr:ext cx="469744" cy="259045"/>
    <xdr:sp textlink="">
      <xdr:nvSpPr>
        <xdr:cNvPr id="479" name="n_2mainValue【認定こども園・幼稚園・保育所】&#10;一人当たり面積">
          <a:extLst>
            <a:ext uri="{FF2B5EF4-FFF2-40B4-BE49-F238E27FC236}">
              <a16:creationId xmlns:a16="http://schemas.microsoft.com/office/drawing/2014/main" id="{506C8786-2E85-4829-9508-5292BCC6AE0E}"/>
            </a:ext>
          </a:extLst>
        </xdr:cNvPr>
        <xdr:cNvSpPr txBox="1"/>
      </xdr:nvSpPr>
      <xdr:spPr>
        <a:xfrm>
          <a:off x="20199427" y="70866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41</xdr:row>
      <xdr:rowOff>57167</xdr:rowOff>
    </xdr:from>
    <xdr:ext cx="469744" cy="259045"/>
    <xdr:sp textlink="">
      <xdr:nvSpPr>
        <xdr:cNvPr id="480" name="n_3mainValue【認定こども園・幼稚園・保育所】&#10;一人当たり面積">
          <a:extLst>
            <a:ext uri="{FF2B5EF4-FFF2-40B4-BE49-F238E27FC236}">
              <a16:creationId xmlns:a16="http://schemas.microsoft.com/office/drawing/2014/main" id="{85D58F8D-0DCD-4DBB-A322-C93CF143D911}"/>
            </a:ext>
          </a:extLst>
        </xdr:cNvPr>
        <xdr:cNvSpPr txBox="1"/>
      </xdr:nvSpPr>
      <xdr:spPr>
        <a:xfrm>
          <a:off x="19310427" y="70866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41</xdr:row>
      <xdr:rowOff>60977</xdr:rowOff>
    </xdr:from>
    <xdr:ext cx="469744" cy="259045"/>
    <xdr:sp textlink="">
      <xdr:nvSpPr>
        <xdr:cNvPr id="481" name="n_4mainValue【認定こども園・幼稚園・保育所】&#10;一人当たり面積">
          <a:extLst>
            <a:ext uri="{FF2B5EF4-FFF2-40B4-BE49-F238E27FC236}">
              <a16:creationId xmlns:a16="http://schemas.microsoft.com/office/drawing/2014/main" id="{2E1D4D6F-FD40-4933-A3FC-CBEC248A5E27}"/>
            </a:ext>
          </a:extLst>
        </xdr:cNvPr>
        <xdr:cNvSpPr txBox="1"/>
      </xdr:nvSpPr>
      <xdr:spPr>
        <a:xfrm>
          <a:off x="18421427" y="7090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textlink="">
      <xdr:nvSpPr>
        <xdr:cNvPr id="482" name="正方形/長方形 481">
          <a:extLst>
            <a:ext uri="{FF2B5EF4-FFF2-40B4-BE49-F238E27FC236}">
              <a16:creationId xmlns:a16="http://schemas.microsoft.com/office/drawing/2014/main" id="{326DBBB0-43F1-4685-875A-B253A1777014}"/>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textlink="">
      <xdr:nvSpPr>
        <xdr:cNvPr id="483" name="正方形/長方形 482">
          <a:extLst>
            <a:ext uri="{FF2B5EF4-FFF2-40B4-BE49-F238E27FC236}">
              <a16:creationId xmlns:a16="http://schemas.microsoft.com/office/drawing/2014/main" id="{22B83496-9D4E-46AE-B428-A0DA725EBC81}"/>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textlink="">
      <xdr:nvSpPr>
        <xdr:cNvPr id="484" name="正方形/長方形 483">
          <a:extLst>
            <a:ext uri="{FF2B5EF4-FFF2-40B4-BE49-F238E27FC236}">
              <a16:creationId xmlns:a16="http://schemas.microsoft.com/office/drawing/2014/main" id="{09EDD691-3DA7-4476-BC30-0B0DE21C035B}"/>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textlink="">
      <xdr:nvSpPr>
        <xdr:cNvPr id="485" name="正方形/長方形 484">
          <a:extLst>
            <a:ext uri="{FF2B5EF4-FFF2-40B4-BE49-F238E27FC236}">
              <a16:creationId xmlns:a16="http://schemas.microsoft.com/office/drawing/2014/main" id="{6660FC06-FA58-4483-B3C8-BFF1116C4A8D}"/>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textlink="">
      <xdr:nvSpPr>
        <xdr:cNvPr id="486" name="正方形/長方形 485">
          <a:extLst>
            <a:ext uri="{FF2B5EF4-FFF2-40B4-BE49-F238E27FC236}">
              <a16:creationId xmlns:a16="http://schemas.microsoft.com/office/drawing/2014/main" id="{C92A07DF-5E0E-40B7-86A9-BF04C39EDBA2}"/>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textlink="">
      <xdr:nvSpPr>
        <xdr:cNvPr id="487" name="正方形/長方形 486">
          <a:extLst>
            <a:ext uri="{FF2B5EF4-FFF2-40B4-BE49-F238E27FC236}">
              <a16:creationId xmlns:a16="http://schemas.microsoft.com/office/drawing/2014/main" id="{19CE08F2-1A9B-4CCC-82C3-485B02832578}"/>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textlink="">
      <xdr:nvSpPr>
        <xdr:cNvPr id="488" name="正方形/長方形 487">
          <a:extLst>
            <a:ext uri="{FF2B5EF4-FFF2-40B4-BE49-F238E27FC236}">
              <a16:creationId xmlns:a16="http://schemas.microsoft.com/office/drawing/2014/main" id="{AD90373F-4DC0-432D-A5EE-34EB469E28B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textlink="">
      <xdr:nvSpPr>
        <xdr:cNvPr id="489" name="正方形/長方形 488">
          <a:extLst>
            <a:ext uri="{FF2B5EF4-FFF2-40B4-BE49-F238E27FC236}">
              <a16:creationId xmlns:a16="http://schemas.microsoft.com/office/drawing/2014/main" id="{0EB21391-A7AE-42A6-99D7-6DC4D1F25869}"/>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textlink="">
      <xdr:nvSpPr>
        <xdr:cNvPr id="490" name="テキスト ボックス 489">
          <a:extLst>
            <a:ext uri="{FF2B5EF4-FFF2-40B4-BE49-F238E27FC236}">
              <a16:creationId xmlns:a16="http://schemas.microsoft.com/office/drawing/2014/main" id="{50943EAA-331D-404A-B720-9ECE5CEE08E2}"/>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491" name="直線コネクタ 490">
          <a:extLst>
            <a:ext uri="{FF2B5EF4-FFF2-40B4-BE49-F238E27FC236}">
              <a16:creationId xmlns:a16="http://schemas.microsoft.com/office/drawing/2014/main" id="{9CCE6896-0574-4E46-A1AF-E492B6EA705E}"/>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textlink="">
      <xdr:nvSpPr>
        <xdr:cNvPr id="492" name="テキスト ボックス 491">
          <a:extLst>
            <a:ext uri="{FF2B5EF4-FFF2-40B4-BE49-F238E27FC236}">
              <a16:creationId xmlns:a16="http://schemas.microsoft.com/office/drawing/2014/main" id="{B13ACD69-5F52-4541-981C-F8D58CB8EAAF}"/>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493" name="直線コネクタ 492">
          <a:extLst>
            <a:ext uri="{FF2B5EF4-FFF2-40B4-BE49-F238E27FC236}">
              <a16:creationId xmlns:a16="http://schemas.microsoft.com/office/drawing/2014/main" id="{1E92ADF8-FF4D-4972-B8B6-4193A1AEAE70}"/>
            </a:ext>
          </a:extLst>
        </xdr:cNvPr>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105427</xdr:rowOff>
    </xdr:from>
    <xdr:ext cx="403059" cy="259045"/>
    <xdr:sp textlink="">
      <xdr:nvSpPr>
        <xdr:cNvPr id="494" name="テキスト ボックス 493">
          <a:extLst>
            <a:ext uri="{FF2B5EF4-FFF2-40B4-BE49-F238E27FC236}">
              <a16:creationId xmlns:a16="http://schemas.microsoft.com/office/drawing/2014/main" id="{EB0B96B3-2789-4730-992D-99D37CB3524C}"/>
            </a:ext>
          </a:extLst>
        </xdr:cNvPr>
        <xdr:cNvSpPr txBox="1"/>
      </xdr:nvSpPr>
      <xdr:spPr>
        <a:xfrm>
          <a:off x="12042941" y="1090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495" name="直線コネクタ 494">
          <a:extLst>
            <a:ext uri="{FF2B5EF4-FFF2-40B4-BE49-F238E27FC236}">
              <a16:creationId xmlns:a16="http://schemas.microsoft.com/office/drawing/2014/main" id="{B7DE3DFC-E6B1-43EE-8BFD-E3A273E3E881}"/>
            </a:ext>
          </a:extLst>
        </xdr:cNvPr>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textlink="">
      <xdr:nvSpPr>
        <xdr:cNvPr id="496" name="テキスト ボックス 495">
          <a:extLst>
            <a:ext uri="{FF2B5EF4-FFF2-40B4-BE49-F238E27FC236}">
              <a16:creationId xmlns:a16="http://schemas.microsoft.com/office/drawing/2014/main" id="{357A024B-A489-4D14-8693-F4586C1D308A}"/>
            </a:ext>
          </a:extLst>
        </xdr:cNvPr>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497" name="直線コネクタ 496">
          <a:extLst>
            <a:ext uri="{FF2B5EF4-FFF2-40B4-BE49-F238E27FC236}">
              <a16:creationId xmlns:a16="http://schemas.microsoft.com/office/drawing/2014/main" id="{D9BA5007-D4AB-4708-9CDA-D4C1CCAD34CB}"/>
            </a:ext>
          </a:extLst>
        </xdr:cNvPr>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textlink="">
      <xdr:nvSpPr>
        <xdr:cNvPr id="498" name="テキスト ボックス 497">
          <a:extLst>
            <a:ext uri="{FF2B5EF4-FFF2-40B4-BE49-F238E27FC236}">
              <a16:creationId xmlns:a16="http://schemas.microsoft.com/office/drawing/2014/main" id="{DB77EEDF-9FE0-4794-9733-8DCC433A51F1}"/>
            </a:ext>
          </a:extLst>
        </xdr:cNvPr>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499" name="直線コネクタ 498">
          <a:extLst>
            <a:ext uri="{FF2B5EF4-FFF2-40B4-BE49-F238E27FC236}">
              <a16:creationId xmlns:a16="http://schemas.microsoft.com/office/drawing/2014/main" id="{0E013D6D-9467-4A1D-8540-6C3F1C624545}"/>
            </a:ext>
          </a:extLst>
        </xdr:cNvPr>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textlink="">
      <xdr:nvSpPr>
        <xdr:cNvPr id="500" name="テキスト ボックス 499">
          <a:extLst>
            <a:ext uri="{FF2B5EF4-FFF2-40B4-BE49-F238E27FC236}">
              <a16:creationId xmlns:a16="http://schemas.microsoft.com/office/drawing/2014/main" id="{A047A7BE-4FFB-47E4-8382-EA2D26E5AADA}"/>
            </a:ext>
          </a:extLst>
        </xdr:cNvPr>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01" name="直線コネクタ 500">
          <a:extLst>
            <a:ext uri="{FF2B5EF4-FFF2-40B4-BE49-F238E27FC236}">
              <a16:creationId xmlns:a16="http://schemas.microsoft.com/office/drawing/2014/main" id="{96BB2744-4EEB-4558-8D73-DA39A232598C}"/>
            </a:ext>
          </a:extLst>
        </xdr:cNvPr>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textlink="">
      <xdr:nvSpPr>
        <xdr:cNvPr id="502" name="テキスト ボックス 501">
          <a:extLst>
            <a:ext uri="{FF2B5EF4-FFF2-40B4-BE49-F238E27FC236}">
              <a16:creationId xmlns:a16="http://schemas.microsoft.com/office/drawing/2014/main" id="{EC257A90-E9D1-49B5-A122-10284D94A5DA}"/>
            </a:ext>
          </a:extLst>
        </xdr:cNvPr>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03" name="直線コネクタ 502">
          <a:extLst>
            <a:ext uri="{FF2B5EF4-FFF2-40B4-BE49-F238E27FC236}">
              <a16:creationId xmlns:a16="http://schemas.microsoft.com/office/drawing/2014/main" id="{C2388F59-3652-4682-9629-2D552E303A8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textlink="">
      <xdr:nvSpPr>
        <xdr:cNvPr id="504" name="テキスト ボックス 503">
          <a:extLst>
            <a:ext uri="{FF2B5EF4-FFF2-40B4-BE49-F238E27FC236}">
              <a16:creationId xmlns:a16="http://schemas.microsoft.com/office/drawing/2014/main" id="{A15F1BA9-DCE8-4939-A015-32D2A4CBC875}"/>
            </a:ext>
          </a:extLst>
        </xdr:cNvPr>
        <xdr:cNvSpPr txBox="1"/>
      </xdr:nvSpPr>
      <xdr:spPr>
        <a:xfrm>
          <a:off x="12042941"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textlink="">
      <xdr:nvSpPr>
        <xdr:cNvPr id="505" name="【学校施設】&#10;有形固定資産減価償却率グラフ枠">
          <a:extLst>
            <a:ext uri="{FF2B5EF4-FFF2-40B4-BE49-F238E27FC236}">
              <a16:creationId xmlns:a16="http://schemas.microsoft.com/office/drawing/2014/main" id="{58011787-3E4F-4EFF-A895-E9AA2CD493F6}"/>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114300</xdr:rowOff>
    </xdr:from>
    <xdr:to>
      <xdr:col>85</xdr:col>
      <xdr:colOff>126364</xdr:colOff>
      <xdr:row>62</xdr:row>
      <xdr:rowOff>156210</xdr:rowOff>
    </xdr:to>
    <xdr:cxnSp macro="">
      <xdr:nvCxnSpPr>
        <xdr:cNvPr id="506" name="直線コネクタ 505">
          <a:extLst>
            <a:ext uri="{FF2B5EF4-FFF2-40B4-BE49-F238E27FC236}">
              <a16:creationId xmlns:a16="http://schemas.microsoft.com/office/drawing/2014/main" id="{763BE59D-DE59-4D98-8791-7D61EC92B423}"/>
            </a:ext>
          </a:extLst>
        </xdr:cNvPr>
        <xdr:cNvCxnSpPr/>
      </xdr:nvCxnSpPr>
      <xdr:spPr>
        <a:xfrm flipV="1">
          <a:off x="16318864" y="9544050"/>
          <a:ext cx="0" cy="12420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62</xdr:row>
      <xdr:rowOff>160037</xdr:rowOff>
    </xdr:from>
    <xdr:ext cx="405111" cy="259045"/>
    <xdr:sp textlink="">
      <xdr:nvSpPr>
        <xdr:cNvPr id="507" name="【学校施設】&#10;有形固定資産減価償却率最小値テキスト">
          <a:extLst>
            <a:ext uri="{FF2B5EF4-FFF2-40B4-BE49-F238E27FC236}">
              <a16:creationId xmlns:a16="http://schemas.microsoft.com/office/drawing/2014/main" id="{831CD1EB-2B42-42D4-9B53-5D60C07B5145}"/>
            </a:ext>
          </a:extLst>
        </xdr:cNvPr>
        <xdr:cNvSpPr txBox="1"/>
      </xdr:nvSpPr>
      <xdr:spPr>
        <a:xfrm>
          <a:off x="16357600" y="107899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62</xdr:row>
      <xdr:rowOff>156210</xdr:rowOff>
    </xdr:from>
    <xdr:to>
      <xdr:col>86</xdr:col>
      <xdr:colOff>25400</xdr:colOff>
      <xdr:row>62</xdr:row>
      <xdr:rowOff>156210</xdr:rowOff>
    </xdr:to>
    <xdr:cxnSp macro="">
      <xdr:nvCxnSpPr>
        <xdr:cNvPr id="508" name="直線コネクタ 507">
          <a:extLst>
            <a:ext uri="{FF2B5EF4-FFF2-40B4-BE49-F238E27FC236}">
              <a16:creationId xmlns:a16="http://schemas.microsoft.com/office/drawing/2014/main" id="{E978DBA4-3CEC-4612-863E-C6B474566B32}"/>
            </a:ext>
          </a:extLst>
        </xdr:cNvPr>
        <xdr:cNvCxnSpPr/>
      </xdr:nvCxnSpPr>
      <xdr:spPr>
        <a:xfrm>
          <a:off x="16230600" y="107861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60977</xdr:rowOff>
    </xdr:from>
    <xdr:ext cx="405111" cy="259045"/>
    <xdr:sp textlink="">
      <xdr:nvSpPr>
        <xdr:cNvPr id="509" name="【学校施設】&#10;有形固定資産減価償却率最大値テキスト">
          <a:extLst>
            <a:ext uri="{FF2B5EF4-FFF2-40B4-BE49-F238E27FC236}">
              <a16:creationId xmlns:a16="http://schemas.microsoft.com/office/drawing/2014/main" id="{26342F6B-07D3-4F55-8F1D-E7BD428D665A}"/>
            </a:ext>
          </a:extLst>
        </xdr:cNvPr>
        <xdr:cNvSpPr txBox="1"/>
      </xdr:nvSpPr>
      <xdr:spPr>
        <a:xfrm>
          <a:off x="16357600" y="93192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114300</xdr:rowOff>
    </xdr:from>
    <xdr:to>
      <xdr:col>86</xdr:col>
      <xdr:colOff>25400</xdr:colOff>
      <xdr:row>55</xdr:row>
      <xdr:rowOff>114300</xdr:rowOff>
    </xdr:to>
    <xdr:cxnSp macro="">
      <xdr:nvCxnSpPr>
        <xdr:cNvPr id="510" name="直線コネクタ 509">
          <a:extLst>
            <a:ext uri="{FF2B5EF4-FFF2-40B4-BE49-F238E27FC236}">
              <a16:creationId xmlns:a16="http://schemas.microsoft.com/office/drawing/2014/main" id="{F2EDACEE-D352-479F-80FA-93BDF36F8C53}"/>
            </a:ext>
          </a:extLst>
        </xdr:cNvPr>
        <xdr:cNvCxnSpPr/>
      </xdr:nvCxnSpPr>
      <xdr:spPr>
        <a:xfrm>
          <a:off x="16230600" y="95440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58</xdr:row>
      <xdr:rowOff>137177</xdr:rowOff>
    </xdr:from>
    <xdr:ext cx="405111" cy="259045"/>
    <xdr:sp textlink="">
      <xdr:nvSpPr>
        <xdr:cNvPr id="511" name="【学校施設】&#10;有形固定資産減価償却率平均値テキスト">
          <a:extLst>
            <a:ext uri="{FF2B5EF4-FFF2-40B4-BE49-F238E27FC236}">
              <a16:creationId xmlns:a16="http://schemas.microsoft.com/office/drawing/2014/main" id="{A91E97AD-F031-4D24-A49A-F514C692449F}"/>
            </a:ext>
          </a:extLst>
        </xdr:cNvPr>
        <xdr:cNvSpPr txBox="1"/>
      </xdr:nvSpPr>
      <xdr:spPr>
        <a:xfrm>
          <a:off x="16357600" y="100812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158750</xdr:rowOff>
    </xdr:from>
    <xdr:to>
      <xdr:col>85</xdr:col>
      <xdr:colOff>177800</xdr:colOff>
      <xdr:row>59</xdr:row>
      <xdr:rowOff>88900</xdr:rowOff>
    </xdr:to>
    <xdr:sp textlink="">
      <xdr:nvSpPr>
        <xdr:cNvPr id="512" name="フローチャート: 判断 511">
          <a:extLst>
            <a:ext uri="{FF2B5EF4-FFF2-40B4-BE49-F238E27FC236}">
              <a16:creationId xmlns:a16="http://schemas.microsoft.com/office/drawing/2014/main" id="{0A6AD23E-23FB-48F9-9E72-61874F64B812}"/>
            </a:ext>
          </a:extLst>
        </xdr:cNvPr>
        <xdr:cNvSpPr/>
      </xdr:nvSpPr>
      <xdr:spPr>
        <a:xfrm>
          <a:off x="16268700" y="10102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58</xdr:row>
      <xdr:rowOff>147320</xdr:rowOff>
    </xdr:from>
    <xdr:to>
      <xdr:col>81</xdr:col>
      <xdr:colOff>101600</xdr:colOff>
      <xdr:row>59</xdr:row>
      <xdr:rowOff>77470</xdr:rowOff>
    </xdr:to>
    <xdr:sp textlink="">
      <xdr:nvSpPr>
        <xdr:cNvPr id="513" name="フローチャート: 判断 512">
          <a:extLst>
            <a:ext uri="{FF2B5EF4-FFF2-40B4-BE49-F238E27FC236}">
              <a16:creationId xmlns:a16="http://schemas.microsoft.com/office/drawing/2014/main" id="{81283FAC-FE3C-4474-9D91-CD7AE5EE829C}"/>
            </a:ext>
          </a:extLst>
        </xdr:cNvPr>
        <xdr:cNvSpPr/>
      </xdr:nvSpPr>
      <xdr:spPr>
        <a:xfrm>
          <a:off x="15430500" y="10091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58</xdr:row>
      <xdr:rowOff>113030</xdr:rowOff>
    </xdr:from>
    <xdr:to>
      <xdr:col>76</xdr:col>
      <xdr:colOff>165100</xdr:colOff>
      <xdr:row>59</xdr:row>
      <xdr:rowOff>43180</xdr:rowOff>
    </xdr:to>
    <xdr:sp textlink="">
      <xdr:nvSpPr>
        <xdr:cNvPr id="514" name="フローチャート: 判断 513">
          <a:extLst>
            <a:ext uri="{FF2B5EF4-FFF2-40B4-BE49-F238E27FC236}">
              <a16:creationId xmlns:a16="http://schemas.microsoft.com/office/drawing/2014/main" id="{655E4113-8DB9-4DF5-9AB2-5D4FE6198645}"/>
            </a:ext>
          </a:extLst>
        </xdr:cNvPr>
        <xdr:cNvSpPr/>
      </xdr:nvSpPr>
      <xdr:spPr>
        <a:xfrm>
          <a:off x="14541500" y="10057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58</xdr:row>
      <xdr:rowOff>128270</xdr:rowOff>
    </xdr:from>
    <xdr:to>
      <xdr:col>72</xdr:col>
      <xdr:colOff>38100</xdr:colOff>
      <xdr:row>59</xdr:row>
      <xdr:rowOff>58420</xdr:rowOff>
    </xdr:to>
    <xdr:sp textlink="">
      <xdr:nvSpPr>
        <xdr:cNvPr id="515" name="フローチャート: 判断 514">
          <a:extLst>
            <a:ext uri="{FF2B5EF4-FFF2-40B4-BE49-F238E27FC236}">
              <a16:creationId xmlns:a16="http://schemas.microsoft.com/office/drawing/2014/main" id="{1B2D282A-C323-480D-9D22-87CC7BA179DC}"/>
            </a:ext>
          </a:extLst>
        </xdr:cNvPr>
        <xdr:cNvSpPr/>
      </xdr:nvSpPr>
      <xdr:spPr>
        <a:xfrm>
          <a:off x="13652500" y="10072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86360</xdr:rowOff>
    </xdr:from>
    <xdr:to>
      <xdr:col>67</xdr:col>
      <xdr:colOff>101600</xdr:colOff>
      <xdr:row>59</xdr:row>
      <xdr:rowOff>16510</xdr:rowOff>
    </xdr:to>
    <xdr:sp textlink="">
      <xdr:nvSpPr>
        <xdr:cNvPr id="516" name="フローチャート: 判断 515">
          <a:extLst>
            <a:ext uri="{FF2B5EF4-FFF2-40B4-BE49-F238E27FC236}">
              <a16:creationId xmlns:a16="http://schemas.microsoft.com/office/drawing/2014/main" id="{05814140-5C42-48FB-A069-F6C3721DC785}"/>
            </a:ext>
          </a:extLst>
        </xdr:cNvPr>
        <xdr:cNvSpPr/>
      </xdr:nvSpPr>
      <xdr:spPr>
        <a:xfrm>
          <a:off x="12763500" y="10030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textlink="">
      <xdr:nvSpPr>
        <xdr:cNvPr id="517" name="テキスト ボックス 516">
          <a:extLst>
            <a:ext uri="{FF2B5EF4-FFF2-40B4-BE49-F238E27FC236}">
              <a16:creationId xmlns:a16="http://schemas.microsoft.com/office/drawing/2014/main" id="{344068F0-382A-41BE-BE1F-4C7102EFFD50}"/>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textlink="">
      <xdr:nvSpPr>
        <xdr:cNvPr id="518" name="テキスト ボックス 517">
          <a:extLst>
            <a:ext uri="{FF2B5EF4-FFF2-40B4-BE49-F238E27FC236}">
              <a16:creationId xmlns:a16="http://schemas.microsoft.com/office/drawing/2014/main" id="{FF161A36-BE8B-4A31-9605-9E7ABA123A3C}"/>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textlink="">
      <xdr:nvSpPr>
        <xdr:cNvPr id="519" name="テキスト ボックス 518">
          <a:extLst>
            <a:ext uri="{FF2B5EF4-FFF2-40B4-BE49-F238E27FC236}">
              <a16:creationId xmlns:a16="http://schemas.microsoft.com/office/drawing/2014/main" id="{E1B9B01B-F1A7-41ED-B7E8-5BA61D9F6B4B}"/>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textlink="">
      <xdr:nvSpPr>
        <xdr:cNvPr id="520" name="テキスト ボックス 519">
          <a:extLst>
            <a:ext uri="{FF2B5EF4-FFF2-40B4-BE49-F238E27FC236}">
              <a16:creationId xmlns:a16="http://schemas.microsoft.com/office/drawing/2014/main" id="{8DDA887A-6D09-4309-8B43-1EF2435828A7}"/>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textlink="">
      <xdr:nvSpPr>
        <xdr:cNvPr id="521" name="テキスト ボックス 520">
          <a:extLst>
            <a:ext uri="{FF2B5EF4-FFF2-40B4-BE49-F238E27FC236}">
              <a16:creationId xmlns:a16="http://schemas.microsoft.com/office/drawing/2014/main" id="{4A9237CF-7331-4A7F-9CF0-39FBB4DFF4CC}"/>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143510</xdr:rowOff>
    </xdr:from>
    <xdr:to>
      <xdr:col>81</xdr:col>
      <xdr:colOff>101600</xdr:colOff>
      <xdr:row>60</xdr:row>
      <xdr:rowOff>73660</xdr:rowOff>
    </xdr:to>
    <xdr:sp textlink="">
      <xdr:nvSpPr>
        <xdr:cNvPr id="522" name="楕円 521">
          <a:extLst>
            <a:ext uri="{FF2B5EF4-FFF2-40B4-BE49-F238E27FC236}">
              <a16:creationId xmlns:a16="http://schemas.microsoft.com/office/drawing/2014/main" id="{FC0A7FD4-97FB-4114-97A8-536F83731656}"/>
            </a:ext>
          </a:extLst>
        </xdr:cNvPr>
        <xdr:cNvSpPr/>
      </xdr:nvSpPr>
      <xdr:spPr>
        <a:xfrm>
          <a:off x="15430500" y="10259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67310</xdr:rowOff>
    </xdr:from>
    <xdr:to>
      <xdr:col>76</xdr:col>
      <xdr:colOff>165100</xdr:colOff>
      <xdr:row>59</xdr:row>
      <xdr:rowOff>168910</xdr:rowOff>
    </xdr:to>
    <xdr:sp textlink="">
      <xdr:nvSpPr>
        <xdr:cNvPr id="523" name="楕円 522">
          <a:extLst>
            <a:ext uri="{FF2B5EF4-FFF2-40B4-BE49-F238E27FC236}">
              <a16:creationId xmlns:a16="http://schemas.microsoft.com/office/drawing/2014/main" id="{F9DF528A-4638-43C3-8497-C3576760F5D3}"/>
            </a:ext>
          </a:extLst>
        </xdr:cNvPr>
        <xdr:cNvSpPr/>
      </xdr:nvSpPr>
      <xdr:spPr>
        <a:xfrm>
          <a:off x="14541500" y="10182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118110</xdr:rowOff>
    </xdr:from>
    <xdr:to>
      <xdr:col>81</xdr:col>
      <xdr:colOff>50800</xdr:colOff>
      <xdr:row>60</xdr:row>
      <xdr:rowOff>22860</xdr:rowOff>
    </xdr:to>
    <xdr:cxnSp macro="">
      <xdr:nvCxnSpPr>
        <xdr:cNvPr id="524" name="直線コネクタ 523">
          <a:extLst>
            <a:ext uri="{FF2B5EF4-FFF2-40B4-BE49-F238E27FC236}">
              <a16:creationId xmlns:a16="http://schemas.microsoft.com/office/drawing/2014/main" id="{B633325B-E241-4EE3-A0F4-D5FD8AA23049}"/>
            </a:ext>
          </a:extLst>
        </xdr:cNvPr>
        <xdr:cNvCxnSpPr/>
      </xdr:nvCxnSpPr>
      <xdr:spPr>
        <a:xfrm>
          <a:off x="14592300" y="1023366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151130</xdr:rowOff>
    </xdr:from>
    <xdr:to>
      <xdr:col>72</xdr:col>
      <xdr:colOff>38100</xdr:colOff>
      <xdr:row>59</xdr:row>
      <xdr:rowOff>81280</xdr:rowOff>
    </xdr:to>
    <xdr:sp textlink="">
      <xdr:nvSpPr>
        <xdr:cNvPr id="525" name="楕円 524">
          <a:extLst>
            <a:ext uri="{FF2B5EF4-FFF2-40B4-BE49-F238E27FC236}">
              <a16:creationId xmlns:a16="http://schemas.microsoft.com/office/drawing/2014/main" id="{F9158593-EB21-4F95-B6CB-92AC3C4A826E}"/>
            </a:ext>
          </a:extLst>
        </xdr:cNvPr>
        <xdr:cNvSpPr/>
      </xdr:nvSpPr>
      <xdr:spPr>
        <a:xfrm>
          <a:off x="13652500" y="10095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59</xdr:row>
      <xdr:rowOff>30480</xdr:rowOff>
    </xdr:from>
    <xdr:to>
      <xdr:col>76</xdr:col>
      <xdr:colOff>114300</xdr:colOff>
      <xdr:row>59</xdr:row>
      <xdr:rowOff>118110</xdr:rowOff>
    </xdr:to>
    <xdr:cxnSp macro="">
      <xdr:nvCxnSpPr>
        <xdr:cNvPr id="526" name="直線コネクタ 525">
          <a:extLst>
            <a:ext uri="{FF2B5EF4-FFF2-40B4-BE49-F238E27FC236}">
              <a16:creationId xmlns:a16="http://schemas.microsoft.com/office/drawing/2014/main" id="{24845052-A796-4A87-BCDB-F53FACF0138A}"/>
            </a:ext>
          </a:extLst>
        </xdr:cNvPr>
        <xdr:cNvCxnSpPr/>
      </xdr:nvCxnSpPr>
      <xdr:spPr>
        <a:xfrm>
          <a:off x="13703300" y="10146030"/>
          <a:ext cx="889000" cy="87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58</xdr:row>
      <xdr:rowOff>151130</xdr:rowOff>
    </xdr:from>
    <xdr:to>
      <xdr:col>67</xdr:col>
      <xdr:colOff>101600</xdr:colOff>
      <xdr:row>59</xdr:row>
      <xdr:rowOff>81280</xdr:rowOff>
    </xdr:to>
    <xdr:sp textlink="">
      <xdr:nvSpPr>
        <xdr:cNvPr id="527" name="楕円 526">
          <a:extLst>
            <a:ext uri="{FF2B5EF4-FFF2-40B4-BE49-F238E27FC236}">
              <a16:creationId xmlns:a16="http://schemas.microsoft.com/office/drawing/2014/main" id="{C3799559-7562-4FF1-864F-F16946E50C9D}"/>
            </a:ext>
          </a:extLst>
        </xdr:cNvPr>
        <xdr:cNvSpPr/>
      </xdr:nvSpPr>
      <xdr:spPr>
        <a:xfrm>
          <a:off x="12763500" y="10095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59</xdr:row>
      <xdr:rowOff>30480</xdr:rowOff>
    </xdr:from>
    <xdr:to>
      <xdr:col>71</xdr:col>
      <xdr:colOff>177800</xdr:colOff>
      <xdr:row>59</xdr:row>
      <xdr:rowOff>30480</xdr:rowOff>
    </xdr:to>
    <xdr:cxnSp macro="">
      <xdr:nvCxnSpPr>
        <xdr:cNvPr id="528" name="直線コネクタ 527">
          <a:extLst>
            <a:ext uri="{FF2B5EF4-FFF2-40B4-BE49-F238E27FC236}">
              <a16:creationId xmlns:a16="http://schemas.microsoft.com/office/drawing/2014/main" id="{D38875DA-AEC2-4704-A4BD-C6E4AAA25FD3}"/>
            </a:ext>
          </a:extLst>
        </xdr:cNvPr>
        <xdr:cNvCxnSpPr/>
      </xdr:nvCxnSpPr>
      <xdr:spPr>
        <a:xfrm>
          <a:off x="12814300" y="1014603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57</xdr:row>
      <xdr:rowOff>93997</xdr:rowOff>
    </xdr:from>
    <xdr:ext cx="405111" cy="259045"/>
    <xdr:sp textlink="">
      <xdr:nvSpPr>
        <xdr:cNvPr id="529" name="n_1aveValue【学校施設】&#10;有形固定資産減価償却率">
          <a:extLst>
            <a:ext uri="{FF2B5EF4-FFF2-40B4-BE49-F238E27FC236}">
              <a16:creationId xmlns:a16="http://schemas.microsoft.com/office/drawing/2014/main" id="{65951A54-F0D1-4735-8584-DB014FEC0E9B}"/>
            </a:ext>
          </a:extLst>
        </xdr:cNvPr>
        <xdr:cNvSpPr txBox="1"/>
      </xdr:nvSpPr>
      <xdr:spPr>
        <a:xfrm>
          <a:off x="15266044" y="9866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59707</xdr:rowOff>
    </xdr:from>
    <xdr:ext cx="405111" cy="259045"/>
    <xdr:sp textlink="">
      <xdr:nvSpPr>
        <xdr:cNvPr id="530" name="n_2aveValue【学校施設】&#10;有形固定資産減価償却率">
          <a:extLst>
            <a:ext uri="{FF2B5EF4-FFF2-40B4-BE49-F238E27FC236}">
              <a16:creationId xmlns:a16="http://schemas.microsoft.com/office/drawing/2014/main" id="{C9396D8C-5438-49E7-BAD6-2B9A9D3121C6}"/>
            </a:ext>
          </a:extLst>
        </xdr:cNvPr>
        <xdr:cNvSpPr txBox="1"/>
      </xdr:nvSpPr>
      <xdr:spPr>
        <a:xfrm>
          <a:off x="14389744" y="9832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74947</xdr:rowOff>
    </xdr:from>
    <xdr:ext cx="405111" cy="259045"/>
    <xdr:sp textlink="">
      <xdr:nvSpPr>
        <xdr:cNvPr id="531" name="n_3aveValue【学校施設】&#10;有形固定資産減価償却率">
          <a:extLst>
            <a:ext uri="{FF2B5EF4-FFF2-40B4-BE49-F238E27FC236}">
              <a16:creationId xmlns:a16="http://schemas.microsoft.com/office/drawing/2014/main" id="{FD11D87A-05BF-4657-831B-ECD776010AF2}"/>
            </a:ext>
          </a:extLst>
        </xdr:cNvPr>
        <xdr:cNvSpPr txBox="1"/>
      </xdr:nvSpPr>
      <xdr:spPr>
        <a:xfrm>
          <a:off x="13500744" y="9847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33037</xdr:rowOff>
    </xdr:from>
    <xdr:ext cx="405111" cy="259045"/>
    <xdr:sp textlink="">
      <xdr:nvSpPr>
        <xdr:cNvPr id="532" name="n_4aveValue【学校施設】&#10;有形固定資産減価償却率">
          <a:extLst>
            <a:ext uri="{FF2B5EF4-FFF2-40B4-BE49-F238E27FC236}">
              <a16:creationId xmlns:a16="http://schemas.microsoft.com/office/drawing/2014/main" id="{B1CCBEB2-C49C-4C34-8777-2BB8378973E5}"/>
            </a:ext>
          </a:extLst>
        </xdr:cNvPr>
        <xdr:cNvSpPr txBox="1"/>
      </xdr:nvSpPr>
      <xdr:spPr>
        <a:xfrm>
          <a:off x="12611744" y="9805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60</xdr:row>
      <xdr:rowOff>64787</xdr:rowOff>
    </xdr:from>
    <xdr:ext cx="405111" cy="259045"/>
    <xdr:sp textlink="">
      <xdr:nvSpPr>
        <xdr:cNvPr id="533" name="n_1mainValue【学校施設】&#10;有形固定資産減価償却率">
          <a:extLst>
            <a:ext uri="{FF2B5EF4-FFF2-40B4-BE49-F238E27FC236}">
              <a16:creationId xmlns:a16="http://schemas.microsoft.com/office/drawing/2014/main" id="{873626E6-6A1C-4150-AE8E-B020FA7F6E76}"/>
            </a:ext>
          </a:extLst>
        </xdr:cNvPr>
        <xdr:cNvSpPr txBox="1"/>
      </xdr:nvSpPr>
      <xdr:spPr>
        <a:xfrm>
          <a:off x="15266044" y="10351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59</xdr:row>
      <xdr:rowOff>160037</xdr:rowOff>
    </xdr:from>
    <xdr:ext cx="405111" cy="259045"/>
    <xdr:sp textlink="">
      <xdr:nvSpPr>
        <xdr:cNvPr id="534" name="n_2mainValue【学校施設】&#10;有形固定資産減価償却率">
          <a:extLst>
            <a:ext uri="{FF2B5EF4-FFF2-40B4-BE49-F238E27FC236}">
              <a16:creationId xmlns:a16="http://schemas.microsoft.com/office/drawing/2014/main" id="{73D024CA-817A-47B2-B7A8-514A9E3FCE51}"/>
            </a:ext>
          </a:extLst>
        </xdr:cNvPr>
        <xdr:cNvSpPr txBox="1"/>
      </xdr:nvSpPr>
      <xdr:spPr>
        <a:xfrm>
          <a:off x="14389744" y="10275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59</xdr:row>
      <xdr:rowOff>72407</xdr:rowOff>
    </xdr:from>
    <xdr:ext cx="405111" cy="259045"/>
    <xdr:sp textlink="">
      <xdr:nvSpPr>
        <xdr:cNvPr id="535" name="n_3mainValue【学校施設】&#10;有形固定資産減価償却率">
          <a:extLst>
            <a:ext uri="{FF2B5EF4-FFF2-40B4-BE49-F238E27FC236}">
              <a16:creationId xmlns:a16="http://schemas.microsoft.com/office/drawing/2014/main" id="{36F16A60-29C9-4657-B968-457BA7DB8A16}"/>
            </a:ext>
          </a:extLst>
        </xdr:cNvPr>
        <xdr:cNvSpPr txBox="1"/>
      </xdr:nvSpPr>
      <xdr:spPr>
        <a:xfrm>
          <a:off x="13500744" y="10187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59</xdr:row>
      <xdr:rowOff>72407</xdr:rowOff>
    </xdr:from>
    <xdr:ext cx="405111" cy="259045"/>
    <xdr:sp textlink="">
      <xdr:nvSpPr>
        <xdr:cNvPr id="536" name="n_4mainValue【学校施設】&#10;有形固定資産減価償却率">
          <a:extLst>
            <a:ext uri="{FF2B5EF4-FFF2-40B4-BE49-F238E27FC236}">
              <a16:creationId xmlns:a16="http://schemas.microsoft.com/office/drawing/2014/main" id="{679AFCF1-6499-4448-9E54-6AE958FF3552}"/>
            </a:ext>
          </a:extLst>
        </xdr:cNvPr>
        <xdr:cNvSpPr txBox="1"/>
      </xdr:nvSpPr>
      <xdr:spPr>
        <a:xfrm>
          <a:off x="12611744" y="10187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textlink="">
      <xdr:nvSpPr>
        <xdr:cNvPr id="537" name="正方形/長方形 536">
          <a:extLst>
            <a:ext uri="{FF2B5EF4-FFF2-40B4-BE49-F238E27FC236}">
              <a16:creationId xmlns:a16="http://schemas.microsoft.com/office/drawing/2014/main" id="{4EDCDEF8-DF75-49E2-9944-4CD450B259EF}"/>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textlink="">
      <xdr:nvSpPr>
        <xdr:cNvPr id="538" name="正方形/長方形 537">
          <a:extLst>
            <a:ext uri="{FF2B5EF4-FFF2-40B4-BE49-F238E27FC236}">
              <a16:creationId xmlns:a16="http://schemas.microsoft.com/office/drawing/2014/main" id="{99DA3073-5576-4B8F-8256-23721932DC4C}"/>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textlink="">
      <xdr:nvSpPr>
        <xdr:cNvPr id="539" name="正方形/長方形 538">
          <a:extLst>
            <a:ext uri="{FF2B5EF4-FFF2-40B4-BE49-F238E27FC236}">
              <a16:creationId xmlns:a16="http://schemas.microsoft.com/office/drawing/2014/main" id="{54C792ED-55CC-4BFC-80DA-AA804DEDEC37}"/>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textlink="">
      <xdr:nvSpPr>
        <xdr:cNvPr id="540" name="正方形/長方形 539">
          <a:extLst>
            <a:ext uri="{FF2B5EF4-FFF2-40B4-BE49-F238E27FC236}">
              <a16:creationId xmlns:a16="http://schemas.microsoft.com/office/drawing/2014/main" id="{6D3D042B-1CB7-4EBF-9AFE-EEC87CD36A9F}"/>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textlink="">
      <xdr:nvSpPr>
        <xdr:cNvPr id="541" name="正方形/長方形 540">
          <a:extLst>
            <a:ext uri="{FF2B5EF4-FFF2-40B4-BE49-F238E27FC236}">
              <a16:creationId xmlns:a16="http://schemas.microsoft.com/office/drawing/2014/main" id="{ADBDD6DC-294A-4B7A-BF18-A4C036970050}"/>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textlink="">
      <xdr:nvSpPr>
        <xdr:cNvPr id="542" name="正方形/長方形 541">
          <a:extLst>
            <a:ext uri="{FF2B5EF4-FFF2-40B4-BE49-F238E27FC236}">
              <a16:creationId xmlns:a16="http://schemas.microsoft.com/office/drawing/2014/main" id="{218A5815-EB11-4DBB-9203-706E99CA941F}"/>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textlink="">
      <xdr:nvSpPr>
        <xdr:cNvPr id="543" name="正方形/長方形 542">
          <a:extLst>
            <a:ext uri="{FF2B5EF4-FFF2-40B4-BE49-F238E27FC236}">
              <a16:creationId xmlns:a16="http://schemas.microsoft.com/office/drawing/2014/main" id="{B31E0057-A2B3-49F9-99CD-9949E9D31177}"/>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textlink="">
      <xdr:nvSpPr>
        <xdr:cNvPr id="544" name="正方形/長方形 543">
          <a:extLst>
            <a:ext uri="{FF2B5EF4-FFF2-40B4-BE49-F238E27FC236}">
              <a16:creationId xmlns:a16="http://schemas.microsoft.com/office/drawing/2014/main" id="{75E62AC4-23E6-470A-A4E9-ADF094F342EF}"/>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textlink="">
      <xdr:nvSpPr>
        <xdr:cNvPr id="545" name="テキスト ボックス 544">
          <a:extLst>
            <a:ext uri="{FF2B5EF4-FFF2-40B4-BE49-F238E27FC236}">
              <a16:creationId xmlns:a16="http://schemas.microsoft.com/office/drawing/2014/main" id="{D0FB0AB5-F4BE-4D91-8C1C-EB5CDD11C9CA}"/>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46" name="直線コネクタ 545">
          <a:extLst>
            <a:ext uri="{FF2B5EF4-FFF2-40B4-BE49-F238E27FC236}">
              <a16:creationId xmlns:a16="http://schemas.microsoft.com/office/drawing/2014/main" id="{26648BDA-2287-436B-B041-BE8E04021089}"/>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textlink="">
      <xdr:nvSpPr>
        <xdr:cNvPr id="547" name="テキスト ボックス 546">
          <a:extLst>
            <a:ext uri="{FF2B5EF4-FFF2-40B4-BE49-F238E27FC236}">
              <a16:creationId xmlns:a16="http://schemas.microsoft.com/office/drawing/2014/main" id="{6415B7C1-A436-476B-BFE5-F5E054D4C211}"/>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63</xdr:row>
      <xdr:rowOff>57150</xdr:rowOff>
    </xdr:to>
    <xdr:cxnSp macro="">
      <xdr:nvCxnSpPr>
        <xdr:cNvPr id="548" name="直線コネクタ 547">
          <a:extLst>
            <a:ext uri="{FF2B5EF4-FFF2-40B4-BE49-F238E27FC236}">
              <a16:creationId xmlns:a16="http://schemas.microsoft.com/office/drawing/2014/main" id="{CE7F15B0-799F-4BE8-97D1-BFF83AFD6ADC}"/>
            </a:ext>
          </a:extLst>
        </xdr:cNvPr>
        <xdr:cNvCxnSpPr/>
      </xdr:nvCxnSpPr>
      <xdr:spPr>
        <a:xfrm>
          <a:off x="18288000" y="1085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86377</xdr:rowOff>
    </xdr:from>
    <xdr:ext cx="467179" cy="259045"/>
    <xdr:sp textlink="">
      <xdr:nvSpPr>
        <xdr:cNvPr id="549" name="テキスト ボックス 548">
          <a:extLst>
            <a:ext uri="{FF2B5EF4-FFF2-40B4-BE49-F238E27FC236}">
              <a16:creationId xmlns:a16="http://schemas.microsoft.com/office/drawing/2014/main" id="{B89AFBF6-0A49-4BF3-A344-9A6F29808CF4}"/>
            </a:ext>
          </a:extLst>
        </xdr:cNvPr>
        <xdr:cNvSpPr txBox="1"/>
      </xdr:nvSpPr>
      <xdr:spPr>
        <a:xfrm>
          <a:off x="17820821" y="1071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50" name="直線コネクタ 549">
          <a:extLst>
            <a:ext uri="{FF2B5EF4-FFF2-40B4-BE49-F238E27FC236}">
              <a16:creationId xmlns:a16="http://schemas.microsoft.com/office/drawing/2014/main" id="{1196EF1E-0B9B-495C-B368-BD1E1C58449F}"/>
            </a:ext>
          </a:extLst>
        </xdr:cNvPr>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textlink="">
      <xdr:nvSpPr>
        <xdr:cNvPr id="551" name="テキスト ボックス 550">
          <a:extLst>
            <a:ext uri="{FF2B5EF4-FFF2-40B4-BE49-F238E27FC236}">
              <a16:creationId xmlns:a16="http://schemas.microsoft.com/office/drawing/2014/main" id="{64615331-5FA4-465E-BFD3-A1199A793A0E}"/>
            </a:ext>
          </a:extLst>
        </xdr:cNvPr>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114300</xdr:rowOff>
    </xdr:from>
    <xdr:to>
      <xdr:col>120</xdr:col>
      <xdr:colOff>114300</xdr:colOff>
      <xdr:row>56</xdr:row>
      <xdr:rowOff>114300</xdr:rowOff>
    </xdr:to>
    <xdr:cxnSp macro="">
      <xdr:nvCxnSpPr>
        <xdr:cNvPr id="552" name="直線コネクタ 551">
          <a:extLst>
            <a:ext uri="{FF2B5EF4-FFF2-40B4-BE49-F238E27FC236}">
              <a16:creationId xmlns:a16="http://schemas.microsoft.com/office/drawing/2014/main" id="{0122676B-956F-454B-AB7E-DE91883F6E81}"/>
            </a:ext>
          </a:extLst>
        </xdr:cNvPr>
        <xdr:cNvCxnSpPr/>
      </xdr:nvCxnSpPr>
      <xdr:spPr>
        <a:xfrm>
          <a:off x="18288000" y="971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143527</xdr:rowOff>
    </xdr:from>
    <xdr:ext cx="467179" cy="259045"/>
    <xdr:sp textlink="">
      <xdr:nvSpPr>
        <xdr:cNvPr id="553" name="テキスト ボックス 552">
          <a:extLst>
            <a:ext uri="{FF2B5EF4-FFF2-40B4-BE49-F238E27FC236}">
              <a16:creationId xmlns:a16="http://schemas.microsoft.com/office/drawing/2014/main" id="{ECE4AAE3-508E-4477-B1B0-9A1E02DE1981}"/>
            </a:ext>
          </a:extLst>
        </xdr:cNvPr>
        <xdr:cNvSpPr txBox="1"/>
      </xdr:nvSpPr>
      <xdr:spPr>
        <a:xfrm>
          <a:off x="17820821" y="957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54" name="直線コネクタ 553">
          <a:extLst>
            <a:ext uri="{FF2B5EF4-FFF2-40B4-BE49-F238E27FC236}">
              <a16:creationId xmlns:a16="http://schemas.microsoft.com/office/drawing/2014/main" id="{DEF42B9A-7C3A-4AF9-BA9E-20587F84E63D}"/>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textlink="">
      <xdr:nvSpPr>
        <xdr:cNvPr id="555" name="テキスト ボックス 554">
          <a:extLst>
            <a:ext uri="{FF2B5EF4-FFF2-40B4-BE49-F238E27FC236}">
              <a16:creationId xmlns:a16="http://schemas.microsoft.com/office/drawing/2014/main" id="{EF338728-C2A5-4118-B1D5-5E7254E662BB}"/>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textlink="">
      <xdr:nvSpPr>
        <xdr:cNvPr id="556" name="【学校施設】&#10;一人当たり面積グラフ枠">
          <a:extLst>
            <a:ext uri="{FF2B5EF4-FFF2-40B4-BE49-F238E27FC236}">
              <a16:creationId xmlns:a16="http://schemas.microsoft.com/office/drawing/2014/main" id="{13EDE2F3-241A-4885-A21C-739B7B6716BD}"/>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170879</xdr:rowOff>
    </xdr:from>
    <xdr:to>
      <xdr:col>116</xdr:col>
      <xdr:colOff>62864</xdr:colOff>
      <xdr:row>63</xdr:row>
      <xdr:rowOff>2857</xdr:rowOff>
    </xdr:to>
    <xdr:cxnSp macro="">
      <xdr:nvCxnSpPr>
        <xdr:cNvPr id="557" name="直線コネクタ 556">
          <a:extLst>
            <a:ext uri="{FF2B5EF4-FFF2-40B4-BE49-F238E27FC236}">
              <a16:creationId xmlns:a16="http://schemas.microsoft.com/office/drawing/2014/main" id="{3794C42A-3027-4139-B0B5-6D07D637D5FA}"/>
            </a:ext>
          </a:extLst>
        </xdr:cNvPr>
        <xdr:cNvCxnSpPr/>
      </xdr:nvCxnSpPr>
      <xdr:spPr>
        <a:xfrm flipV="1">
          <a:off x="22160864" y="9600629"/>
          <a:ext cx="0" cy="12035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6684</xdr:rowOff>
    </xdr:from>
    <xdr:ext cx="469744" cy="259045"/>
    <xdr:sp textlink="">
      <xdr:nvSpPr>
        <xdr:cNvPr id="558" name="【学校施設】&#10;一人当たり面積最小値テキスト">
          <a:extLst>
            <a:ext uri="{FF2B5EF4-FFF2-40B4-BE49-F238E27FC236}">
              <a16:creationId xmlns:a16="http://schemas.microsoft.com/office/drawing/2014/main" id="{3D443ACA-6A4D-4818-A3C9-765064C35C1E}"/>
            </a:ext>
          </a:extLst>
        </xdr:cNvPr>
        <xdr:cNvSpPr txBox="1"/>
      </xdr:nvSpPr>
      <xdr:spPr>
        <a:xfrm>
          <a:off x="22199600" y="108080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2857</xdr:rowOff>
    </xdr:from>
    <xdr:to>
      <xdr:col>116</xdr:col>
      <xdr:colOff>152400</xdr:colOff>
      <xdr:row>63</xdr:row>
      <xdr:rowOff>2857</xdr:rowOff>
    </xdr:to>
    <xdr:cxnSp macro="">
      <xdr:nvCxnSpPr>
        <xdr:cNvPr id="559" name="直線コネクタ 558">
          <a:extLst>
            <a:ext uri="{FF2B5EF4-FFF2-40B4-BE49-F238E27FC236}">
              <a16:creationId xmlns:a16="http://schemas.microsoft.com/office/drawing/2014/main" id="{2971BF04-4E4F-43C8-BAF6-9E24DF3ABAEB}"/>
            </a:ext>
          </a:extLst>
        </xdr:cNvPr>
        <xdr:cNvCxnSpPr/>
      </xdr:nvCxnSpPr>
      <xdr:spPr>
        <a:xfrm>
          <a:off x="22072600" y="108042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117556</xdr:rowOff>
    </xdr:from>
    <xdr:ext cx="469744" cy="259045"/>
    <xdr:sp textlink="">
      <xdr:nvSpPr>
        <xdr:cNvPr id="560" name="【学校施設】&#10;一人当たり面積最大値テキスト">
          <a:extLst>
            <a:ext uri="{FF2B5EF4-FFF2-40B4-BE49-F238E27FC236}">
              <a16:creationId xmlns:a16="http://schemas.microsoft.com/office/drawing/2014/main" id="{E242F1F5-07FB-4A05-8389-629A2E869994}"/>
            </a:ext>
          </a:extLst>
        </xdr:cNvPr>
        <xdr:cNvSpPr txBox="1"/>
      </xdr:nvSpPr>
      <xdr:spPr>
        <a:xfrm>
          <a:off x="22199600" y="93758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170879</xdr:rowOff>
    </xdr:from>
    <xdr:to>
      <xdr:col>116</xdr:col>
      <xdr:colOff>152400</xdr:colOff>
      <xdr:row>55</xdr:row>
      <xdr:rowOff>170879</xdr:rowOff>
    </xdr:to>
    <xdr:cxnSp macro="">
      <xdr:nvCxnSpPr>
        <xdr:cNvPr id="561" name="直線コネクタ 560">
          <a:extLst>
            <a:ext uri="{FF2B5EF4-FFF2-40B4-BE49-F238E27FC236}">
              <a16:creationId xmlns:a16="http://schemas.microsoft.com/office/drawing/2014/main" id="{1326A4D0-55E1-4B08-B2DB-9A7AD3CBB25C}"/>
            </a:ext>
          </a:extLst>
        </xdr:cNvPr>
        <xdr:cNvCxnSpPr/>
      </xdr:nvCxnSpPr>
      <xdr:spPr>
        <a:xfrm>
          <a:off x="22072600" y="96006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99077</xdr:rowOff>
    </xdr:from>
    <xdr:ext cx="469744" cy="259045"/>
    <xdr:sp textlink="">
      <xdr:nvSpPr>
        <xdr:cNvPr id="562" name="【学校施設】&#10;一人当たり面積平均値テキスト">
          <a:extLst>
            <a:ext uri="{FF2B5EF4-FFF2-40B4-BE49-F238E27FC236}">
              <a16:creationId xmlns:a16="http://schemas.microsoft.com/office/drawing/2014/main" id="{658E5088-5B70-476D-98DD-AABBFC7373DA}"/>
            </a:ext>
          </a:extLst>
        </xdr:cNvPr>
        <xdr:cNvSpPr txBox="1"/>
      </xdr:nvSpPr>
      <xdr:spPr>
        <a:xfrm>
          <a:off x="22199600" y="103860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120650</xdr:rowOff>
    </xdr:from>
    <xdr:to>
      <xdr:col>116</xdr:col>
      <xdr:colOff>114300</xdr:colOff>
      <xdr:row>61</xdr:row>
      <xdr:rowOff>50800</xdr:rowOff>
    </xdr:to>
    <xdr:sp textlink="">
      <xdr:nvSpPr>
        <xdr:cNvPr id="563" name="フローチャート: 判断 562">
          <a:extLst>
            <a:ext uri="{FF2B5EF4-FFF2-40B4-BE49-F238E27FC236}">
              <a16:creationId xmlns:a16="http://schemas.microsoft.com/office/drawing/2014/main" id="{A4F70965-BBB0-4116-8B15-0C87B4C7F5D8}"/>
            </a:ext>
          </a:extLst>
        </xdr:cNvPr>
        <xdr:cNvSpPr/>
      </xdr:nvSpPr>
      <xdr:spPr>
        <a:xfrm>
          <a:off x="22110700" y="1040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60</xdr:row>
      <xdr:rowOff>121793</xdr:rowOff>
    </xdr:from>
    <xdr:to>
      <xdr:col>112</xdr:col>
      <xdr:colOff>38100</xdr:colOff>
      <xdr:row>61</xdr:row>
      <xdr:rowOff>51943</xdr:rowOff>
    </xdr:to>
    <xdr:sp textlink="">
      <xdr:nvSpPr>
        <xdr:cNvPr id="564" name="フローチャート: 判断 563">
          <a:extLst>
            <a:ext uri="{FF2B5EF4-FFF2-40B4-BE49-F238E27FC236}">
              <a16:creationId xmlns:a16="http://schemas.microsoft.com/office/drawing/2014/main" id="{EEC4E106-D892-4465-A793-B65983A230AD}"/>
            </a:ext>
          </a:extLst>
        </xdr:cNvPr>
        <xdr:cNvSpPr/>
      </xdr:nvSpPr>
      <xdr:spPr>
        <a:xfrm>
          <a:off x="21272500" y="104087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60</xdr:row>
      <xdr:rowOff>121221</xdr:rowOff>
    </xdr:from>
    <xdr:to>
      <xdr:col>107</xdr:col>
      <xdr:colOff>101600</xdr:colOff>
      <xdr:row>61</xdr:row>
      <xdr:rowOff>51371</xdr:rowOff>
    </xdr:to>
    <xdr:sp textlink="">
      <xdr:nvSpPr>
        <xdr:cNvPr id="565" name="フローチャート: 判断 564">
          <a:extLst>
            <a:ext uri="{FF2B5EF4-FFF2-40B4-BE49-F238E27FC236}">
              <a16:creationId xmlns:a16="http://schemas.microsoft.com/office/drawing/2014/main" id="{A6BF9C5D-D0EC-4E84-A45D-6986F5B6E2AF}"/>
            </a:ext>
          </a:extLst>
        </xdr:cNvPr>
        <xdr:cNvSpPr/>
      </xdr:nvSpPr>
      <xdr:spPr>
        <a:xfrm>
          <a:off x="20383500" y="10408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60</xdr:row>
      <xdr:rowOff>141795</xdr:rowOff>
    </xdr:from>
    <xdr:to>
      <xdr:col>102</xdr:col>
      <xdr:colOff>165100</xdr:colOff>
      <xdr:row>61</xdr:row>
      <xdr:rowOff>71945</xdr:rowOff>
    </xdr:to>
    <xdr:sp textlink="">
      <xdr:nvSpPr>
        <xdr:cNvPr id="566" name="フローチャート: 判断 565">
          <a:extLst>
            <a:ext uri="{FF2B5EF4-FFF2-40B4-BE49-F238E27FC236}">
              <a16:creationId xmlns:a16="http://schemas.microsoft.com/office/drawing/2014/main" id="{02160BBA-8368-41B9-8332-175BDA16C530}"/>
            </a:ext>
          </a:extLst>
        </xdr:cNvPr>
        <xdr:cNvSpPr/>
      </xdr:nvSpPr>
      <xdr:spPr>
        <a:xfrm>
          <a:off x="19494500" y="10428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60</xdr:row>
      <xdr:rowOff>144653</xdr:rowOff>
    </xdr:from>
    <xdr:to>
      <xdr:col>98</xdr:col>
      <xdr:colOff>38100</xdr:colOff>
      <xdr:row>61</xdr:row>
      <xdr:rowOff>74803</xdr:rowOff>
    </xdr:to>
    <xdr:sp textlink="">
      <xdr:nvSpPr>
        <xdr:cNvPr id="567" name="フローチャート: 判断 566">
          <a:extLst>
            <a:ext uri="{FF2B5EF4-FFF2-40B4-BE49-F238E27FC236}">
              <a16:creationId xmlns:a16="http://schemas.microsoft.com/office/drawing/2014/main" id="{45AF4CAE-BEAF-43C5-8F85-DC1FC4497D26}"/>
            </a:ext>
          </a:extLst>
        </xdr:cNvPr>
        <xdr:cNvSpPr/>
      </xdr:nvSpPr>
      <xdr:spPr>
        <a:xfrm>
          <a:off x="18605500" y="10431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textlink="">
      <xdr:nvSpPr>
        <xdr:cNvPr id="568" name="テキスト ボックス 567">
          <a:extLst>
            <a:ext uri="{FF2B5EF4-FFF2-40B4-BE49-F238E27FC236}">
              <a16:creationId xmlns:a16="http://schemas.microsoft.com/office/drawing/2014/main" id="{70A59BD2-2794-4AE9-8022-68DC6E7B379E}"/>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textlink="">
      <xdr:nvSpPr>
        <xdr:cNvPr id="569" name="テキスト ボックス 568">
          <a:extLst>
            <a:ext uri="{FF2B5EF4-FFF2-40B4-BE49-F238E27FC236}">
              <a16:creationId xmlns:a16="http://schemas.microsoft.com/office/drawing/2014/main" id="{598D759F-0D23-494F-8840-40381FF68DD8}"/>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textlink="">
      <xdr:nvSpPr>
        <xdr:cNvPr id="570" name="テキスト ボックス 569">
          <a:extLst>
            <a:ext uri="{FF2B5EF4-FFF2-40B4-BE49-F238E27FC236}">
              <a16:creationId xmlns:a16="http://schemas.microsoft.com/office/drawing/2014/main" id="{0EBF9AAF-1B0E-4829-9B35-E894C77B6762}"/>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textlink="">
      <xdr:nvSpPr>
        <xdr:cNvPr id="571" name="テキスト ボックス 570">
          <a:extLst>
            <a:ext uri="{FF2B5EF4-FFF2-40B4-BE49-F238E27FC236}">
              <a16:creationId xmlns:a16="http://schemas.microsoft.com/office/drawing/2014/main" id="{3764E17C-CE99-49E6-A4CA-9C76B9A499C6}"/>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textlink="">
      <xdr:nvSpPr>
        <xdr:cNvPr id="572" name="テキスト ボックス 571">
          <a:extLst>
            <a:ext uri="{FF2B5EF4-FFF2-40B4-BE49-F238E27FC236}">
              <a16:creationId xmlns:a16="http://schemas.microsoft.com/office/drawing/2014/main" id="{161B7AF9-2C2A-4B0D-AC5B-9FFD1582B523}"/>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70930</xdr:rowOff>
    </xdr:from>
    <xdr:to>
      <xdr:col>112</xdr:col>
      <xdr:colOff>38100</xdr:colOff>
      <xdr:row>62</xdr:row>
      <xdr:rowOff>1080</xdr:rowOff>
    </xdr:to>
    <xdr:sp textlink="">
      <xdr:nvSpPr>
        <xdr:cNvPr id="573" name="楕円 572">
          <a:extLst>
            <a:ext uri="{FF2B5EF4-FFF2-40B4-BE49-F238E27FC236}">
              <a16:creationId xmlns:a16="http://schemas.microsoft.com/office/drawing/2014/main" id="{E14F26A9-071A-42B9-8FC5-B1BDA8253EA2}"/>
            </a:ext>
          </a:extLst>
        </xdr:cNvPr>
        <xdr:cNvSpPr/>
      </xdr:nvSpPr>
      <xdr:spPr>
        <a:xfrm>
          <a:off x="21272500" y="1052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78359</xdr:rowOff>
    </xdr:from>
    <xdr:to>
      <xdr:col>107</xdr:col>
      <xdr:colOff>101600</xdr:colOff>
      <xdr:row>62</xdr:row>
      <xdr:rowOff>8509</xdr:rowOff>
    </xdr:to>
    <xdr:sp textlink="">
      <xdr:nvSpPr>
        <xdr:cNvPr id="574" name="楕円 573">
          <a:extLst>
            <a:ext uri="{FF2B5EF4-FFF2-40B4-BE49-F238E27FC236}">
              <a16:creationId xmlns:a16="http://schemas.microsoft.com/office/drawing/2014/main" id="{410A0867-3B28-4C85-9812-1DFD63F55096}"/>
            </a:ext>
          </a:extLst>
        </xdr:cNvPr>
        <xdr:cNvSpPr/>
      </xdr:nvSpPr>
      <xdr:spPr>
        <a:xfrm>
          <a:off x="20383500" y="105368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61</xdr:row>
      <xdr:rowOff>121730</xdr:rowOff>
    </xdr:from>
    <xdr:to>
      <xdr:col>111</xdr:col>
      <xdr:colOff>177800</xdr:colOff>
      <xdr:row>61</xdr:row>
      <xdr:rowOff>129159</xdr:rowOff>
    </xdr:to>
    <xdr:cxnSp macro="">
      <xdr:nvCxnSpPr>
        <xdr:cNvPr id="575" name="直線コネクタ 574">
          <a:extLst>
            <a:ext uri="{FF2B5EF4-FFF2-40B4-BE49-F238E27FC236}">
              <a16:creationId xmlns:a16="http://schemas.microsoft.com/office/drawing/2014/main" id="{F02E1D8E-C294-4000-8FDD-9978D8033C18}"/>
            </a:ext>
          </a:extLst>
        </xdr:cNvPr>
        <xdr:cNvCxnSpPr/>
      </xdr:nvCxnSpPr>
      <xdr:spPr>
        <a:xfrm flipV="1">
          <a:off x="20434300" y="10580180"/>
          <a:ext cx="889000" cy="7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61</xdr:row>
      <xdr:rowOff>84645</xdr:rowOff>
    </xdr:from>
    <xdr:to>
      <xdr:col>102</xdr:col>
      <xdr:colOff>165100</xdr:colOff>
      <xdr:row>62</xdr:row>
      <xdr:rowOff>14795</xdr:rowOff>
    </xdr:to>
    <xdr:sp textlink="">
      <xdr:nvSpPr>
        <xdr:cNvPr id="576" name="楕円 575">
          <a:extLst>
            <a:ext uri="{FF2B5EF4-FFF2-40B4-BE49-F238E27FC236}">
              <a16:creationId xmlns:a16="http://schemas.microsoft.com/office/drawing/2014/main" id="{3DD15799-C107-46F7-A3C1-3DAB96702498}"/>
            </a:ext>
          </a:extLst>
        </xdr:cNvPr>
        <xdr:cNvSpPr/>
      </xdr:nvSpPr>
      <xdr:spPr>
        <a:xfrm>
          <a:off x="19494500" y="10543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61</xdr:row>
      <xdr:rowOff>129159</xdr:rowOff>
    </xdr:from>
    <xdr:to>
      <xdr:col>107</xdr:col>
      <xdr:colOff>50800</xdr:colOff>
      <xdr:row>61</xdr:row>
      <xdr:rowOff>135445</xdr:rowOff>
    </xdr:to>
    <xdr:cxnSp macro="">
      <xdr:nvCxnSpPr>
        <xdr:cNvPr id="577" name="直線コネクタ 576">
          <a:extLst>
            <a:ext uri="{FF2B5EF4-FFF2-40B4-BE49-F238E27FC236}">
              <a16:creationId xmlns:a16="http://schemas.microsoft.com/office/drawing/2014/main" id="{9143EB4F-C5B3-42B8-8F9C-E4545C7667D1}"/>
            </a:ext>
          </a:extLst>
        </xdr:cNvPr>
        <xdr:cNvCxnSpPr/>
      </xdr:nvCxnSpPr>
      <xdr:spPr>
        <a:xfrm flipV="1">
          <a:off x="19545300" y="10587609"/>
          <a:ext cx="889000" cy="6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101219</xdr:rowOff>
    </xdr:from>
    <xdr:to>
      <xdr:col>98</xdr:col>
      <xdr:colOff>38100</xdr:colOff>
      <xdr:row>62</xdr:row>
      <xdr:rowOff>31369</xdr:rowOff>
    </xdr:to>
    <xdr:sp textlink="">
      <xdr:nvSpPr>
        <xdr:cNvPr id="578" name="楕円 577">
          <a:extLst>
            <a:ext uri="{FF2B5EF4-FFF2-40B4-BE49-F238E27FC236}">
              <a16:creationId xmlns:a16="http://schemas.microsoft.com/office/drawing/2014/main" id="{28CC4D3A-F17D-409E-96AD-58654C3258B4}"/>
            </a:ext>
          </a:extLst>
        </xdr:cNvPr>
        <xdr:cNvSpPr/>
      </xdr:nvSpPr>
      <xdr:spPr>
        <a:xfrm>
          <a:off x="18605500" y="10559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61</xdr:row>
      <xdr:rowOff>135445</xdr:rowOff>
    </xdr:from>
    <xdr:to>
      <xdr:col>102</xdr:col>
      <xdr:colOff>114300</xdr:colOff>
      <xdr:row>61</xdr:row>
      <xdr:rowOff>152019</xdr:rowOff>
    </xdr:to>
    <xdr:cxnSp macro="">
      <xdr:nvCxnSpPr>
        <xdr:cNvPr id="579" name="直線コネクタ 578">
          <a:extLst>
            <a:ext uri="{FF2B5EF4-FFF2-40B4-BE49-F238E27FC236}">
              <a16:creationId xmlns:a16="http://schemas.microsoft.com/office/drawing/2014/main" id="{1A03796F-1815-41F5-83CD-1541C82048FC}"/>
            </a:ext>
          </a:extLst>
        </xdr:cNvPr>
        <xdr:cNvCxnSpPr/>
      </xdr:nvCxnSpPr>
      <xdr:spPr>
        <a:xfrm flipV="1">
          <a:off x="18656300" y="10593895"/>
          <a:ext cx="889000" cy="16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59</xdr:row>
      <xdr:rowOff>68470</xdr:rowOff>
    </xdr:from>
    <xdr:ext cx="469744" cy="259045"/>
    <xdr:sp textlink="">
      <xdr:nvSpPr>
        <xdr:cNvPr id="580" name="n_1aveValue【学校施設】&#10;一人当たり面積">
          <a:extLst>
            <a:ext uri="{FF2B5EF4-FFF2-40B4-BE49-F238E27FC236}">
              <a16:creationId xmlns:a16="http://schemas.microsoft.com/office/drawing/2014/main" id="{0DA0805B-4BF5-4C07-B45E-41BD44C80DD0}"/>
            </a:ext>
          </a:extLst>
        </xdr:cNvPr>
        <xdr:cNvSpPr txBox="1"/>
      </xdr:nvSpPr>
      <xdr:spPr>
        <a:xfrm>
          <a:off x="21075727" y="101840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67898</xdr:rowOff>
    </xdr:from>
    <xdr:ext cx="469744" cy="259045"/>
    <xdr:sp textlink="">
      <xdr:nvSpPr>
        <xdr:cNvPr id="581" name="n_2aveValue【学校施設】&#10;一人当たり面積">
          <a:extLst>
            <a:ext uri="{FF2B5EF4-FFF2-40B4-BE49-F238E27FC236}">
              <a16:creationId xmlns:a16="http://schemas.microsoft.com/office/drawing/2014/main" id="{BE09DAEC-008A-45FB-B1B5-67A129B16E38}"/>
            </a:ext>
          </a:extLst>
        </xdr:cNvPr>
        <xdr:cNvSpPr txBox="1"/>
      </xdr:nvSpPr>
      <xdr:spPr>
        <a:xfrm>
          <a:off x="20199427" y="101834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59</xdr:row>
      <xdr:rowOff>88472</xdr:rowOff>
    </xdr:from>
    <xdr:ext cx="469744" cy="259045"/>
    <xdr:sp textlink="">
      <xdr:nvSpPr>
        <xdr:cNvPr id="582" name="n_3aveValue【学校施設】&#10;一人当たり面積">
          <a:extLst>
            <a:ext uri="{FF2B5EF4-FFF2-40B4-BE49-F238E27FC236}">
              <a16:creationId xmlns:a16="http://schemas.microsoft.com/office/drawing/2014/main" id="{E3499844-417E-4A63-A127-1871FA1885B5}"/>
            </a:ext>
          </a:extLst>
        </xdr:cNvPr>
        <xdr:cNvSpPr txBox="1"/>
      </xdr:nvSpPr>
      <xdr:spPr>
        <a:xfrm>
          <a:off x="19310427" y="10204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91330</xdr:rowOff>
    </xdr:from>
    <xdr:ext cx="469744" cy="259045"/>
    <xdr:sp textlink="">
      <xdr:nvSpPr>
        <xdr:cNvPr id="583" name="n_4aveValue【学校施設】&#10;一人当たり面積">
          <a:extLst>
            <a:ext uri="{FF2B5EF4-FFF2-40B4-BE49-F238E27FC236}">
              <a16:creationId xmlns:a16="http://schemas.microsoft.com/office/drawing/2014/main" id="{C9B8C314-A161-413C-9D27-515682F4D5EA}"/>
            </a:ext>
          </a:extLst>
        </xdr:cNvPr>
        <xdr:cNvSpPr txBox="1"/>
      </xdr:nvSpPr>
      <xdr:spPr>
        <a:xfrm>
          <a:off x="18421427" y="102068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61</xdr:row>
      <xdr:rowOff>163657</xdr:rowOff>
    </xdr:from>
    <xdr:ext cx="469744" cy="259045"/>
    <xdr:sp textlink="">
      <xdr:nvSpPr>
        <xdr:cNvPr id="584" name="n_1mainValue【学校施設】&#10;一人当たり面積">
          <a:extLst>
            <a:ext uri="{FF2B5EF4-FFF2-40B4-BE49-F238E27FC236}">
              <a16:creationId xmlns:a16="http://schemas.microsoft.com/office/drawing/2014/main" id="{F12CD730-8059-42EE-80D5-02F553C359D0}"/>
            </a:ext>
          </a:extLst>
        </xdr:cNvPr>
        <xdr:cNvSpPr txBox="1"/>
      </xdr:nvSpPr>
      <xdr:spPr>
        <a:xfrm>
          <a:off x="21075727" y="106221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171086</xdr:rowOff>
    </xdr:from>
    <xdr:ext cx="469744" cy="259045"/>
    <xdr:sp textlink="">
      <xdr:nvSpPr>
        <xdr:cNvPr id="585" name="n_2mainValue【学校施設】&#10;一人当たり面積">
          <a:extLst>
            <a:ext uri="{FF2B5EF4-FFF2-40B4-BE49-F238E27FC236}">
              <a16:creationId xmlns:a16="http://schemas.microsoft.com/office/drawing/2014/main" id="{839ED467-355F-4A62-A5F4-80479B82F67B}"/>
            </a:ext>
          </a:extLst>
        </xdr:cNvPr>
        <xdr:cNvSpPr txBox="1"/>
      </xdr:nvSpPr>
      <xdr:spPr>
        <a:xfrm>
          <a:off x="20199427" y="106295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5922</xdr:rowOff>
    </xdr:from>
    <xdr:ext cx="469744" cy="259045"/>
    <xdr:sp textlink="">
      <xdr:nvSpPr>
        <xdr:cNvPr id="586" name="n_3mainValue【学校施設】&#10;一人当たり面積">
          <a:extLst>
            <a:ext uri="{FF2B5EF4-FFF2-40B4-BE49-F238E27FC236}">
              <a16:creationId xmlns:a16="http://schemas.microsoft.com/office/drawing/2014/main" id="{3C06D723-347A-4F11-A87C-21128100B061}"/>
            </a:ext>
          </a:extLst>
        </xdr:cNvPr>
        <xdr:cNvSpPr txBox="1"/>
      </xdr:nvSpPr>
      <xdr:spPr>
        <a:xfrm>
          <a:off x="19310427" y="10635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22496</xdr:rowOff>
    </xdr:from>
    <xdr:ext cx="469744" cy="259045"/>
    <xdr:sp textlink="">
      <xdr:nvSpPr>
        <xdr:cNvPr id="587" name="n_4mainValue【学校施設】&#10;一人当たり面積">
          <a:extLst>
            <a:ext uri="{FF2B5EF4-FFF2-40B4-BE49-F238E27FC236}">
              <a16:creationId xmlns:a16="http://schemas.microsoft.com/office/drawing/2014/main" id="{465D679A-E9B3-4B0F-9767-91129C736F3A}"/>
            </a:ext>
          </a:extLst>
        </xdr:cNvPr>
        <xdr:cNvSpPr txBox="1"/>
      </xdr:nvSpPr>
      <xdr:spPr>
        <a:xfrm>
          <a:off x="18421427" y="10652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textlink="">
      <xdr:nvSpPr>
        <xdr:cNvPr id="588" name="正方形/長方形 587">
          <a:extLst>
            <a:ext uri="{FF2B5EF4-FFF2-40B4-BE49-F238E27FC236}">
              <a16:creationId xmlns:a16="http://schemas.microsoft.com/office/drawing/2014/main" id="{8DFFF221-AF02-4023-BDF8-BC989E57622D}"/>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textlink="">
      <xdr:nvSpPr>
        <xdr:cNvPr id="589" name="正方形/長方形 588">
          <a:extLst>
            <a:ext uri="{FF2B5EF4-FFF2-40B4-BE49-F238E27FC236}">
              <a16:creationId xmlns:a16="http://schemas.microsoft.com/office/drawing/2014/main" id="{36308CDF-48D9-49CD-A374-5739CB29FDFA}"/>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textlink="">
      <xdr:nvSpPr>
        <xdr:cNvPr id="590" name="正方形/長方形 589">
          <a:extLst>
            <a:ext uri="{FF2B5EF4-FFF2-40B4-BE49-F238E27FC236}">
              <a16:creationId xmlns:a16="http://schemas.microsoft.com/office/drawing/2014/main" id="{7F2A6500-1F99-449A-9F53-6E0AAC271C68}"/>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textlink="">
      <xdr:nvSpPr>
        <xdr:cNvPr id="591" name="正方形/長方形 590">
          <a:extLst>
            <a:ext uri="{FF2B5EF4-FFF2-40B4-BE49-F238E27FC236}">
              <a16:creationId xmlns:a16="http://schemas.microsoft.com/office/drawing/2014/main" id="{93BB41F1-FA03-4DAF-BF3C-EC2F7D44318C}"/>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textlink="">
      <xdr:nvSpPr>
        <xdr:cNvPr id="592" name="正方形/長方形 591">
          <a:extLst>
            <a:ext uri="{FF2B5EF4-FFF2-40B4-BE49-F238E27FC236}">
              <a16:creationId xmlns:a16="http://schemas.microsoft.com/office/drawing/2014/main" id="{42D5C2CF-6EA9-4569-BFCB-3D0BFB9D38BC}"/>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textlink="">
      <xdr:nvSpPr>
        <xdr:cNvPr id="593" name="正方形/長方形 592">
          <a:extLst>
            <a:ext uri="{FF2B5EF4-FFF2-40B4-BE49-F238E27FC236}">
              <a16:creationId xmlns:a16="http://schemas.microsoft.com/office/drawing/2014/main" id="{1F95E2D6-0BA7-4568-883B-ABF090C5A840}"/>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textlink="">
      <xdr:nvSpPr>
        <xdr:cNvPr id="594" name="正方形/長方形 593">
          <a:extLst>
            <a:ext uri="{FF2B5EF4-FFF2-40B4-BE49-F238E27FC236}">
              <a16:creationId xmlns:a16="http://schemas.microsoft.com/office/drawing/2014/main" id="{3F0129CD-3E3C-4427-8BB8-175A5614BA11}"/>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textlink="">
      <xdr:nvSpPr>
        <xdr:cNvPr id="595" name="正方形/長方形 594">
          <a:extLst>
            <a:ext uri="{FF2B5EF4-FFF2-40B4-BE49-F238E27FC236}">
              <a16:creationId xmlns:a16="http://schemas.microsoft.com/office/drawing/2014/main" id="{23811D92-ACDF-4C9F-8CB3-9E719A0FAC9E}"/>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textlink="">
      <xdr:nvSpPr>
        <xdr:cNvPr id="596" name="テキスト ボックス 595">
          <a:extLst>
            <a:ext uri="{FF2B5EF4-FFF2-40B4-BE49-F238E27FC236}">
              <a16:creationId xmlns:a16="http://schemas.microsoft.com/office/drawing/2014/main" id="{52B79723-2509-4F13-8AC5-93188290BA0F}"/>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97" name="直線コネクタ 596">
          <a:extLst>
            <a:ext uri="{FF2B5EF4-FFF2-40B4-BE49-F238E27FC236}">
              <a16:creationId xmlns:a16="http://schemas.microsoft.com/office/drawing/2014/main" id="{0CFFFABE-90A3-4329-A9DE-C07B2774E5AD}"/>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textlink="">
      <xdr:nvSpPr>
        <xdr:cNvPr id="598" name="テキスト ボックス 597">
          <a:extLst>
            <a:ext uri="{FF2B5EF4-FFF2-40B4-BE49-F238E27FC236}">
              <a16:creationId xmlns:a16="http://schemas.microsoft.com/office/drawing/2014/main" id="{363AE7B9-479C-4C74-A4E9-6E9A8C572C8C}"/>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599" name="直線コネクタ 598">
          <a:extLst>
            <a:ext uri="{FF2B5EF4-FFF2-40B4-BE49-F238E27FC236}">
              <a16:creationId xmlns:a16="http://schemas.microsoft.com/office/drawing/2014/main" id="{6D0B2F4D-F98C-4EA4-B273-CE0EB49E3682}"/>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textlink="">
      <xdr:nvSpPr>
        <xdr:cNvPr id="600" name="テキスト ボックス 599">
          <a:extLst>
            <a:ext uri="{FF2B5EF4-FFF2-40B4-BE49-F238E27FC236}">
              <a16:creationId xmlns:a16="http://schemas.microsoft.com/office/drawing/2014/main" id="{068AEFDD-0784-4DBF-ADA1-3025426A1AF6}"/>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601" name="直線コネクタ 600">
          <a:extLst>
            <a:ext uri="{FF2B5EF4-FFF2-40B4-BE49-F238E27FC236}">
              <a16:creationId xmlns:a16="http://schemas.microsoft.com/office/drawing/2014/main" id="{1637F67C-A02F-42B1-91A6-445254F782D6}"/>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textlink="">
      <xdr:nvSpPr>
        <xdr:cNvPr id="602" name="テキスト ボックス 601">
          <a:extLst>
            <a:ext uri="{FF2B5EF4-FFF2-40B4-BE49-F238E27FC236}">
              <a16:creationId xmlns:a16="http://schemas.microsoft.com/office/drawing/2014/main" id="{0ADDFFD2-61A4-49A2-A0D1-087FFF4EC105}"/>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603" name="直線コネクタ 602">
          <a:extLst>
            <a:ext uri="{FF2B5EF4-FFF2-40B4-BE49-F238E27FC236}">
              <a16:creationId xmlns:a16="http://schemas.microsoft.com/office/drawing/2014/main" id="{344E2B22-23D5-4AF2-A902-E022CA2D8169}"/>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textlink="">
      <xdr:nvSpPr>
        <xdr:cNvPr id="604" name="テキスト ボックス 603">
          <a:extLst>
            <a:ext uri="{FF2B5EF4-FFF2-40B4-BE49-F238E27FC236}">
              <a16:creationId xmlns:a16="http://schemas.microsoft.com/office/drawing/2014/main" id="{BE9EF028-8ED3-4702-B6E6-CAF906A5934C}"/>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605" name="直線コネクタ 604">
          <a:extLst>
            <a:ext uri="{FF2B5EF4-FFF2-40B4-BE49-F238E27FC236}">
              <a16:creationId xmlns:a16="http://schemas.microsoft.com/office/drawing/2014/main" id="{85CF5881-BEA6-4949-B2A4-22628C46AA04}"/>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textlink="">
      <xdr:nvSpPr>
        <xdr:cNvPr id="606" name="テキスト ボックス 605">
          <a:extLst>
            <a:ext uri="{FF2B5EF4-FFF2-40B4-BE49-F238E27FC236}">
              <a16:creationId xmlns:a16="http://schemas.microsoft.com/office/drawing/2014/main" id="{EF9C3FE8-B1B2-4A73-B520-3D9FF7557C26}"/>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607" name="直線コネクタ 606">
          <a:extLst>
            <a:ext uri="{FF2B5EF4-FFF2-40B4-BE49-F238E27FC236}">
              <a16:creationId xmlns:a16="http://schemas.microsoft.com/office/drawing/2014/main" id="{A41BCFA7-DC1A-4918-8CC8-FF414FC81565}"/>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textlink="">
      <xdr:nvSpPr>
        <xdr:cNvPr id="608" name="テキスト ボックス 607">
          <a:extLst>
            <a:ext uri="{FF2B5EF4-FFF2-40B4-BE49-F238E27FC236}">
              <a16:creationId xmlns:a16="http://schemas.microsoft.com/office/drawing/2014/main" id="{3BAF86BF-C820-48AB-9C40-E87D298A2330}"/>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09" name="直線コネクタ 608">
          <a:extLst>
            <a:ext uri="{FF2B5EF4-FFF2-40B4-BE49-F238E27FC236}">
              <a16:creationId xmlns:a16="http://schemas.microsoft.com/office/drawing/2014/main" id="{9BDBC104-2888-4E84-B246-E2F97A56C13D}"/>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textlink="">
      <xdr:nvSpPr>
        <xdr:cNvPr id="610" name="テキスト ボックス 609">
          <a:extLst>
            <a:ext uri="{FF2B5EF4-FFF2-40B4-BE49-F238E27FC236}">
              <a16:creationId xmlns:a16="http://schemas.microsoft.com/office/drawing/2014/main" id="{26CDFC7B-843B-4BF6-B669-F5D032CC227A}"/>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textlink="">
      <xdr:nvSpPr>
        <xdr:cNvPr id="611" name="【児童館】&#10;有形固定資産減価償却率グラフ枠">
          <a:extLst>
            <a:ext uri="{FF2B5EF4-FFF2-40B4-BE49-F238E27FC236}">
              <a16:creationId xmlns:a16="http://schemas.microsoft.com/office/drawing/2014/main" id="{FC0CE0BC-86D2-45C6-BD55-E4132758FDC8}"/>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93345</xdr:rowOff>
    </xdr:from>
    <xdr:to>
      <xdr:col>85</xdr:col>
      <xdr:colOff>126364</xdr:colOff>
      <xdr:row>86</xdr:row>
      <xdr:rowOff>114300</xdr:rowOff>
    </xdr:to>
    <xdr:cxnSp macro="">
      <xdr:nvCxnSpPr>
        <xdr:cNvPr id="612" name="直線コネクタ 611">
          <a:extLst>
            <a:ext uri="{FF2B5EF4-FFF2-40B4-BE49-F238E27FC236}">
              <a16:creationId xmlns:a16="http://schemas.microsoft.com/office/drawing/2014/main" id="{4DC7899F-D63A-40B4-86F2-2EE898180033}"/>
            </a:ext>
          </a:extLst>
        </xdr:cNvPr>
        <xdr:cNvCxnSpPr/>
      </xdr:nvCxnSpPr>
      <xdr:spPr>
        <a:xfrm flipV="1">
          <a:off x="16318864" y="13466445"/>
          <a:ext cx="0" cy="13925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118127</xdr:rowOff>
    </xdr:from>
    <xdr:ext cx="469744" cy="259045"/>
    <xdr:sp textlink="">
      <xdr:nvSpPr>
        <xdr:cNvPr id="613" name="【児童館】&#10;有形固定資産減価償却率最小値テキスト">
          <a:extLst>
            <a:ext uri="{FF2B5EF4-FFF2-40B4-BE49-F238E27FC236}">
              <a16:creationId xmlns:a16="http://schemas.microsoft.com/office/drawing/2014/main" id="{585AA4C3-B8C2-411F-83A1-74B4B87D63D7}"/>
            </a:ext>
          </a:extLst>
        </xdr:cNvPr>
        <xdr:cNvSpPr txBox="1"/>
      </xdr:nvSpPr>
      <xdr:spPr>
        <a:xfrm>
          <a:off x="16357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114300</xdr:rowOff>
    </xdr:from>
    <xdr:to>
      <xdr:col>86</xdr:col>
      <xdr:colOff>25400</xdr:colOff>
      <xdr:row>86</xdr:row>
      <xdr:rowOff>114300</xdr:rowOff>
    </xdr:to>
    <xdr:cxnSp macro="">
      <xdr:nvCxnSpPr>
        <xdr:cNvPr id="614" name="直線コネクタ 613">
          <a:extLst>
            <a:ext uri="{FF2B5EF4-FFF2-40B4-BE49-F238E27FC236}">
              <a16:creationId xmlns:a16="http://schemas.microsoft.com/office/drawing/2014/main" id="{9C4838E3-79EF-4D85-B850-FD3D458AE2D7}"/>
            </a:ext>
          </a:extLst>
        </xdr:cNvPr>
        <xdr:cNvCxnSpPr/>
      </xdr:nvCxnSpPr>
      <xdr:spPr>
        <a:xfrm>
          <a:off x="16230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40022</xdr:rowOff>
    </xdr:from>
    <xdr:ext cx="405111" cy="259045"/>
    <xdr:sp textlink="">
      <xdr:nvSpPr>
        <xdr:cNvPr id="615" name="【児童館】&#10;有形固定資産減価償却率最大値テキスト">
          <a:extLst>
            <a:ext uri="{FF2B5EF4-FFF2-40B4-BE49-F238E27FC236}">
              <a16:creationId xmlns:a16="http://schemas.microsoft.com/office/drawing/2014/main" id="{CF583864-29C2-40C6-8B3B-E9863E84F0A9}"/>
            </a:ext>
          </a:extLst>
        </xdr:cNvPr>
        <xdr:cNvSpPr txBox="1"/>
      </xdr:nvSpPr>
      <xdr:spPr>
        <a:xfrm>
          <a:off x="16357600" y="132416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93345</xdr:rowOff>
    </xdr:from>
    <xdr:to>
      <xdr:col>86</xdr:col>
      <xdr:colOff>25400</xdr:colOff>
      <xdr:row>78</xdr:row>
      <xdr:rowOff>93345</xdr:rowOff>
    </xdr:to>
    <xdr:cxnSp macro="">
      <xdr:nvCxnSpPr>
        <xdr:cNvPr id="616" name="直線コネクタ 615">
          <a:extLst>
            <a:ext uri="{FF2B5EF4-FFF2-40B4-BE49-F238E27FC236}">
              <a16:creationId xmlns:a16="http://schemas.microsoft.com/office/drawing/2014/main" id="{B401EB63-BB1B-4A10-B859-B45E77A1893A}"/>
            </a:ext>
          </a:extLst>
        </xdr:cNvPr>
        <xdr:cNvCxnSpPr/>
      </xdr:nvCxnSpPr>
      <xdr:spPr>
        <a:xfrm>
          <a:off x="16230600" y="13466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83</xdr:row>
      <xdr:rowOff>16</xdr:rowOff>
    </xdr:from>
    <xdr:ext cx="405111" cy="259045"/>
    <xdr:sp textlink="">
      <xdr:nvSpPr>
        <xdr:cNvPr id="617" name="【児童館】&#10;有形固定資産減価償却率平均値テキスト">
          <a:extLst>
            <a:ext uri="{FF2B5EF4-FFF2-40B4-BE49-F238E27FC236}">
              <a16:creationId xmlns:a16="http://schemas.microsoft.com/office/drawing/2014/main" id="{4F52EDE4-FE05-450E-A83A-C5A62C4D6095}"/>
            </a:ext>
          </a:extLst>
        </xdr:cNvPr>
        <xdr:cNvSpPr txBox="1"/>
      </xdr:nvSpPr>
      <xdr:spPr>
        <a:xfrm>
          <a:off x="16357600" y="1423036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21589</xdr:rowOff>
    </xdr:from>
    <xdr:to>
      <xdr:col>85</xdr:col>
      <xdr:colOff>177800</xdr:colOff>
      <xdr:row>83</xdr:row>
      <xdr:rowOff>123189</xdr:rowOff>
    </xdr:to>
    <xdr:sp textlink="">
      <xdr:nvSpPr>
        <xdr:cNvPr id="618" name="フローチャート: 判断 617">
          <a:extLst>
            <a:ext uri="{FF2B5EF4-FFF2-40B4-BE49-F238E27FC236}">
              <a16:creationId xmlns:a16="http://schemas.microsoft.com/office/drawing/2014/main" id="{A0B8D2C6-4A3A-479D-8702-7CEDDA53AC66}"/>
            </a:ext>
          </a:extLst>
        </xdr:cNvPr>
        <xdr:cNvSpPr/>
      </xdr:nvSpPr>
      <xdr:spPr>
        <a:xfrm>
          <a:off x="16268700" y="14251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83</xdr:row>
      <xdr:rowOff>17780</xdr:rowOff>
    </xdr:from>
    <xdr:to>
      <xdr:col>81</xdr:col>
      <xdr:colOff>101600</xdr:colOff>
      <xdr:row>83</xdr:row>
      <xdr:rowOff>119380</xdr:rowOff>
    </xdr:to>
    <xdr:sp textlink="">
      <xdr:nvSpPr>
        <xdr:cNvPr id="619" name="フローチャート: 判断 618">
          <a:extLst>
            <a:ext uri="{FF2B5EF4-FFF2-40B4-BE49-F238E27FC236}">
              <a16:creationId xmlns:a16="http://schemas.microsoft.com/office/drawing/2014/main" id="{32C090D4-DDB6-418D-9965-ABB5903384AA}"/>
            </a:ext>
          </a:extLst>
        </xdr:cNvPr>
        <xdr:cNvSpPr/>
      </xdr:nvSpPr>
      <xdr:spPr>
        <a:xfrm>
          <a:off x="15430500" y="14248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83</xdr:row>
      <xdr:rowOff>2539</xdr:rowOff>
    </xdr:from>
    <xdr:to>
      <xdr:col>76</xdr:col>
      <xdr:colOff>165100</xdr:colOff>
      <xdr:row>83</xdr:row>
      <xdr:rowOff>104139</xdr:rowOff>
    </xdr:to>
    <xdr:sp textlink="">
      <xdr:nvSpPr>
        <xdr:cNvPr id="620" name="フローチャート: 判断 619">
          <a:extLst>
            <a:ext uri="{FF2B5EF4-FFF2-40B4-BE49-F238E27FC236}">
              <a16:creationId xmlns:a16="http://schemas.microsoft.com/office/drawing/2014/main" id="{193616A1-4813-4792-94A9-209BD3420DA2}"/>
            </a:ext>
          </a:extLst>
        </xdr:cNvPr>
        <xdr:cNvSpPr/>
      </xdr:nvSpPr>
      <xdr:spPr>
        <a:xfrm>
          <a:off x="14541500" y="14232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114936</xdr:rowOff>
    </xdr:from>
    <xdr:to>
      <xdr:col>72</xdr:col>
      <xdr:colOff>38100</xdr:colOff>
      <xdr:row>83</xdr:row>
      <xdr:rowOff>45086</xdr:rowOff>
    </xdr:to>
    <xdr:sp textlink="">
      <xdr:nvSpPr>
        <xdr:cNvPr id="621" name="フローチャート: 判断 620">
          <a:extLst>
            <a:ext uri="{FF2B5EF4-FFF2-40B4-BE49-F238E27FC236}">
              <a16:creationId xmlns:a16="http://schemas.microsoft.com/office/drawing/2014/main" id="{73A01DC6-024C-46DB-B1B5-5AB7E29E4C25}"/>
            </a:ext>
          </a:extLst>
        </xdr:cNvPr>
        <xdr:cNvSpPr/>
      </xdr:nvSpPr>
      <xdr:spPr>
        <a:xfrm>
          <a:off x="13652500" y="14173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65405</xdr:rowOff>
    </xdr:from>
    <xdr:to>
      <xdr:col>67</xdr:col>
      <xdr:colOff>101600</xdr:colOff>
      <xdr:row>82</xdr:row>
      <xdr:rowOff>167005</xdr:rowOff>
    </xdr:to>
    <xdr:sp textlink="">
      <xdr:nvSpPr>
        <xdr:cNvPr id="622" name="フローチャート: 判断 621">
          <a:extLst>
            <a:ext uri="{FF2B5EF4-FFF2-40B4-BE49-F238E27FC236}">
              <a16:creationId xmlns:a16="http://schemas.microsoft.com/office/drawing/2014/main" id="{4F131C82-175C-44B3-9556-A9C3DF2223F8}"/>
            </a:ext>
          </a:extLst>
        </xdr:cNvPr>
        <xdr:cNvSpPr/>
      </xdr:nvSpPr>
      <xdr:spPr>
        <a:xfrm>
          <a:off x="12763500" y="14124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textlink="">
      <xdr:nvSpPr>
        <xdr:cNvPr id="623" name="テキスト ボックス 622">
          <a:extLst>
            <a:ext uri="{FF2B5EF4-FFF2-40B4-BE49-F238E27FC236}">
              <a16:creationId xmlns:a16="http://schemas.microsoft.com/office/drawing/2014/main" id="{D960E71D-0D2F-4A44-B999-84C10C83109F}"/>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textlink="">
      <xdr:nvSpPr>
        <xdr:cNvPr id="624" name="テキスト ボックス 623">
          <a:extLst>
            <a:ext uri="{FF2B5EF4-FFF2-40B4-BE49-F238E27FC236}">
              <a16:creationId xmlns:a16="http://schemas.microsoft.com/office/drawing/2014/main" id="{8CD79116-8988-4439-8696-8D8ADC1D3C5E}"/>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textlink="">
      <xdr:nvSpPr>
        <xdr:cNvPr id="625" name="テキスト ボックス 624">
          <a:extLst>
            <a:ext uri="{FF2B5EF4-FFF2-40B4-BE49-F238E27FC236}">
              <a16:creationId xmlns:a16="http://schemas.microsoft.com/office/drawing/2014/main" id="{99CF0291-05F0-4F95-B506-CE6744054E3A}"/>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textlink="">
      <xdr:nvSpPr>
        <xdr:cNvPr id="626" name="テキスト ボックス 625">
          <a:extLst>
            <a:ext uri="{FF2B5EF4-FFF2-40B4-BE49-F238E27FC236}">
              <a16:creationId xmlns:a16="http://schemas.microsoft.com/office/drawing/2014/main" id="{06F36939-D38B-4C5E-A450-D67AE54DAE82}"/>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textlink="">
      <xdr:nvSpPr>
        <xdr:cNvPr id="627" name="テキスト ボックス 626">
          <a:extLst>
            <a:ext uri="{FF2B5EF4-FFF2-40B4-BE49-F238E27FC236}">
              <a16:creationId xmlns:a16="http://schemas.microsoft.com/office/drawing/2014/main" id="{B06549C8-FC75-4FE9-9161-6A7033A60C17}"/>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85</xdr:row>
      <xdr:rowOff>145414</xdr:rowOff>
    </xdr:from>
    <xdr:to>
      <xdr:col>81</xdr:col>
      <xdr:colOff>101600</xdr:colOff>
      <xdr:row>86</xdr:row>
      <xdr:rowOff>75564</xdr:rowOff>
    </xdr:to>
    <xdr:sp textlink="">
      <xdr:nvSpPr>
        <xdr:cNvPr id="628" name="楕円 627">
          <a:extLst>
            <a:ext uri="{FF2B5EF4-FFF2-40B4-BE49-F238E27FC236}">
              <a16:creationId xmlns:a16="http://schemas.microsoft.com/office/drawing/2014/main" id="{A20D4366-1623-44AC-9AD8-A97FF6BBDE74}"/>
            </a:ext>
          </a:extLst>
        </xdr:cNvPr>
        <xdr:cNvSpPr/>
      </xdr:nvSpPr>
      <xdr:spPr>
        <a:xfrm>
          <a:off x="15430500" y="147186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85</xdr:row>
      <xdr:rowOff>95886</xdr:rowOff>
    </xdr:from>
    <xdr:to>
      <xdr:col>76</xdr:col>
      <xdr:colOff>165100</xdr:colOff>
      <xdr:row>86</xdr:row>
      <xdr:rowOff>26036</xdr:rowOff>
    </xdr:to>
    <xdr:sp textlink="">
      <xdr:nvSpPr>
        <xdr:cNvPr id="629" name="楕円 628">
          <a:extLst>
            <a:ext uri="{FF2B5EF4-FFF2-40B4-BE49-F238E27FC236}">
              <a16:creationId xmlns:a16="http://schemas.microsoft.com/office/drawing/2014/main" id="{1BC87D0B-B472-4C36-8C97-9A2FBF613A0D}"/>
            </a:ext>
          </a:extLst>
        </xdr:cNvPr>
        <xdr:cNvSpPr/>
      </xdr:nvSpPr>
      <xdr:spPr>
        <a:xfrm>
          <a:off x="14541500" y="14669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85</xdr:row>
      <xdr:rowOff>146686</xdr:rowOff>
    </xdr:from>
    <xdr:to>
      <xdr:col>81</xdr:col>
      <xdr:colOff>50800</xdr:colOff>
      <xdr:row>86</xdr:row>
      <xdr:rowOff>24764</xdr:rowOff>
    </xdr:to>
    <xdr:cxnSp macro="">
      <xdr:nvCxnSpPr>
        <xdr:cNvPr id="630" name="直線コネクタ 629">
          <a:extLst>
            <a:ext uri="{FF2B5EF4-FFF2-40B4-BE49-F238E27FC236}">
              <a16:creationId xmlns:a16="http://schemas.microsoft.com/office/drawing/2014/main" id="{D49CB55C-A4C3-4FD4-B3F5-3BE080063ED0}"/>
            </a:ext>
          </a:extLst>
        </xdr:cNvPr>
        <xdr:cNvCxnSpPr/>
      </xdr:nvCxnSpPr>
      <xdr:spPr>
        <a:xfrm>
          <a:off x="14592300" y="14719936"/>
          <a:ext cx="889000" cy="495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85</xdr:row>
      <xdr:rowOff>46355</xdr:rowOff>
    </xdr:from>
    <xdr:to>
      <xdr:col>72</xdr:col>
      <xdr:colOff>38100</xdr:colOff>
      <xdr:row>85</xdr:row>
      <xdr:rowOff>147955</xdr:rowOff>
    </xdr:to>
    <xdr:sp textlink="">
      <xdr:nvSpPr>
        <xdr:cNvPr id="631" name="楕円 630">
          <a:extLst>
            <a:ext uri="{FF2B5EF4-FFF2-40B4-BE49-F238E27FC236}">
              <a16:creationId xmlns:a16="http://schemas.microsoft.com/office/drawing/2014/main" id="{D6E2B3C2-F601-483E-A3D9-B5732CC9F61D}"/>
            </a:ext>
          </a:extLst>
        </xdr:cNvPr>
        <xdr:cNvSpPr/>
      </xdr:nvSpPr>
      <xdr:spPr>
        <a:xfrm>
          <a:off x="13652500" y="14619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85</xdr:row>
      <xdr:rowOff>97155</xdr:rowOff>
    </xdr:from>
    <xdr:to>
      <xdr:col>76</xdr:col>
      <xdr:colOff>114300</xdr:colOff>
      <xdr:row>85</xdr:row>
      <xdr:rowOff>146686</xdr:rowOff>
    </xdr:to>
    <xdr:cxnSp macro="">
      <xdr:nvCxnSpPr>
        <xdr:cNvPr id="632" name="直線コネクタ 631">
          <a:extLst>
            <a:ext uri="{FF2B5EF4-FFF2-40B4-BE49-F238E27FC236}">
              <a16:creationId xmlns:a16="http://schemas.microsoft.com/office/drawing/2014/main" id="{5DBAD0A0-63FE-430A-B6A8-75728EB20905}"/>
            </a:ext>
          </a:extLst>
        </xdr:cNvPr>
        <xdr:cNvCxnSpPr/>
      </xdr:nvCxnSpPr>
      <xdr:spPr>
        <a:xfrm>
          <a:off x="13703300" y="14670405"/>
          <a:ext cx="889000" cy="49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84</xdr:row>
      <xdr:rowOff>86361</xdr:rowOff>
    </xdr:from>
    <xdr:to>
      <xdr:col>67</xdr:col>
      <xdr:colOff>101600</xdr:colOff>
      <xdr:row>85</xdr:row>
      <xdr:rowOff>16511</xdr:rowOff>
    </xdr:to>
    <xdr:sp textlink="">
      <xdr:nvSpPr>
        <xdr:cNvPr id="633" name="楕円 632">
          <a:extLst>
            <a:ext uri="{FF2B5EF4-FFF2-40B4-BE49-F238E27FC236}">
              <a16:creationId xmlns:a16="http://schemas.microsoft.com/office/drawing/2014/main" id="{5785C080-EC57-4373-8E5D-767B25561402}"/>
            </a:ext>
          </a:extLst>
        </xdr:cNvPr>
        <xdr:cNvSpPr/>
      </xdr:nvSpPr>
      <xdr:spPr>
        <a:xfrm>
          <a:off x="12763500" y="14488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84</xdr:row>
      <xdr:rowOff>137161</xdr:rowOff>
    </xdr:from>
    <xdr:to>
      <xdr:col>71</xdr:col>
      <xdr:colOff>177800</xdr:colOff>
      <xdr:row>85</xdr:row>
      <xdr:rowOff>97155</xdr:rowOff>
    </xdr:to>
    <xdr:cxnSp macro="">
      <xdr:nvCxnSpPr>
        <xdr:cNvPr id="634" name="直線コネクタ 633">
          <a:extLst>
            <a:ext uri="{FF2B5EF4-FFF2-40B4-BE49-F238E27FC236}">
              <a16:creationId xmlns:a16="http://schemas.microsoft.com/office/drawing/2014/main" id="{888B17E8-05E4-4B2A-BE16-17B22E1472C0}"/>
            </a:ext>
          </a:extLst>
        </xdr:cNvPr>
        <xdr:cNvCxnSpPr/>
      </xdr:nvCxnSpPr>
      <xdr:spPr>
        <a:xfrm>
          <a:off x="12814300" y="14538961"/>
          <a:ext cx="889000" cy="131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135907</xdr:rowOff>
    </xdr:from>
    <xdr:ext cx="405111" cy="259045"/>
    <xdr:sp textlink="">
      <xdr:nvSpPr>
        <xdr:cNvPr id="635" name="n_1aveValue【児童館】&#10;有形固定資産減価償却率">
          <a:extLst>
            <a:ext uri="{FF2B5EF4-FFF2-40B4-BE49-F238E27FC236}">
              <a16:creationId xmlns:a16="http://schemas.microsoft.com/office/drawing/2014/main" id="{D45CF322-E443-4394-BAAA-9BEEA6B33943}"/>
            </a:ext>
          </a:extLst>
        </xdr:cNvPr>
        <xdr:cNvSpPr txBox="1"/>
      </xdr:nvSpPr>
      <xdr:spPr>
        <a:xfrm>
          <a:off x="15266044" y="14023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120666</xdr:rowOff>
    </xdr:from>
    <xdr:ext cx="405111" cy="259045"/>
    <xdr:sp textlink="">
      <xdr:nvSpPr>
        <xdr:cNvPr id="636" name="n_2aveValue【児童館】&#10;有形固定資産減価償却率">
          <a:extLst>
            <a:ext uri="{FF2B5EF4-FFF2-40B4-BE49-F238E27FC236}">
              <a16:creationId xmlns:a16="http://schemas.microsoft.com/office/drawing/2014/main" id="{E91D9633-DE07-41E2-802F-D60F39553268}"/>
            </a:ext>
          </a:extLst>
        </xdr:cNvPr>
        <xdr:cNvSpPr txBox="1"/>
      </xdr:nvSpPr>
      <xdr:spPr>
        <a:xfrm>
          <a:off x="14389744" y="14008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61613</xdr:rowOff>
    </xdr:from>
    <xdr:ext cx="405111" cy="259045"/>
    <xdr:sp textlink="">
      <xdr:nvSpPr>
        <xdr:cNvPr id="637" name="n_3aveValue【児童館】&#10;有形固定資産減価償却率">
          <a:extLst>
            <a:ext uri="{FF2B5EF4-FFF2-40B4-BE49-F238E27FC236}">
              <a16:creationId xmlns:a16="http://schemas.microsoft.com/office/drawing/2014/main" id="{95563AA5-8FDD-40DC-83BF-32982442DCEB}"/>
            </a:ext>
          </a:extLst>
        </xdr:cNvPr>
        <xdr:cNvSpPr txBox="1"/>
      </xdr:nvSpPr>
      <xdr:spPr>
        <a:xfrm>
          <a:off x="13500744" y="139490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12082</xdr:rowOff>
    </xdr:from>
    <xdr:ext cx="405111" cy="259045"/>
    <xdr:sp textlink="">
      <xdr:nvSpPr>
        <xdr:cNvPr id="638" name="n_4aveValue【児童館】&#10;有形固定資産減価償却率">
          <a:extLst>
            <a:ext uri="{FF2B5EF4-FFF2-40B4-BE49-F238E27FC236}">
              <a16:creationId xmlns:a16="http://schemas.microsoft.com/office/drawing/2014/main" id="{8B2EAED7-A17E-4B03-B94C-3C92AB571E00}"/>
            </a:ext>
          </a:extLst>
        </xdr:cNvPr>
        <xdr:cNvSpPr txBox="1"/>
      </xdr:nvSpPr>
      <xdr:spPr>
        <a:xfrm>
          <a:off x="12611744" y="1389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86</xdr:row>
      <xdr:rowOff>66691</xdr:rowOff>
    </xdr:from>
    <xdr:ext cx="405111" cy="259045"/>
    <xdr:sp textlink="">
      <xdr:nvSpPr>
        <xdr:cNvPr id="639" name="n_1mainValue【児童館】&#10;有形固定資産減価償却率">
          <a:extLst>
            <a:ext uri="{FF2B5EF4-FFF2-40B4-BE49-F238E27FC236}">
              <a16:creationId xmlns:a16="http://schemas.microsoft.com/office/drawing/2014/main" id="{564C147A-B154-441B-A148-7EE0873A1650}"/>
            </a:ext>
          </a:extLst>
        </xdr:cNvPr>
        <xdr:cNvSpPr txBox="1"/>
      </xdr:nvSpPr>
      <xdr:spPr>
        <a:xfrm>
          <a:off x="15266044" y="14811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86</xdr:row>
      <xdr:rowOff>17163</xdr:rowOff>
    </xdr:from>
    <xdr:ext cx="405111" cy="259045"/>
    <xdr:sp textlink="">
      <xdr:nvSpPr>
        <xdr:cNvPr id="640" name="n_2mainValue【児童館】&#10;有形固定資産減価償却率">
          <a:extLst>
            <a:ext uri="{FF2B5EF4-FFF2-40B4-BE49-F238E27FC236}">
              <a16:creationId xmlns:a16="http://schemas.microsoft.com/office/drawing/2014/main" id="{0CBE96DF-1764-4820-97B7-014F16F343F0}"/>
            </a:ext>
          </a:extLst>
        </xdr:cNvPr>
        <xdr:cNvSpPr txBox="1"/>
      </xdr:nvSpPr>
      <xdr:spPr>
        <a:xfrm>
          <a:off x="14389744" y="147618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85</xdr:row>
      <xdr:rowOff>139082</xdr:rowOff>
    </xdr:from>
    <xdr:ext cx="405111" cy="259045"/>
    <xdr:sp textlink="">
      <xdr:nvSpPr>
        <xdr:cNvPr id="641" name="n_3mainValue【児童館】&#10;有形固定資産減価償却率">
          <a:extLst>
            <a:ext uri="{FF2B5EF4-FFF2-40B4-BE49-F238E27FC236}">
              <a16:creationId xmlns:a16="http://schemas.microsoft.com/office/drawing/2014/main" id="{75F7F340-9030-4FFE-9D3C-41EF0044AC78}"/>
            </a:ext>
          </a:extLst>
        </xdr:cNvPr>
        <xdr:cNvSpPr txBox="1"/>
      </xdr:nvSpPr>
      <xdr:spPr>
        <a:xfrm>
          <a:off x="13500744" y="14712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85</xdr:row>
      <xdr:rowOff>7638</xdr:rowOff>
    </xdr:from>
    <xdr:ext cx="405111" cy="259045"/>
    <xdr:sp textlink="">
      <xdr:nvSpPr>
        <xdr:cNvPr id="642" name="n_4mainValue【児童館】&#10;有形固定資産減価償却率">
          <a:extLst>
            <a:ext uri="{FF2B5EF4-FFF2-40B4-BE49-F238E27FC236}">
              <a16:creationId xmlns:a16="http://schemas.microsoft.com/office/drawing/2014/main" id="{4CDCB04A-64EB-409B-8F10-684297D9F6B3}"/>
            </a:ext>
          </a:extLst>
        </xdr:cNvPr>
        <xdr:cNvSpPr txBox="1"/>
      </xdr:nvSpPr>
      <xdr:spPr>
        <a:xfrm>
          <a:off x="12611744" y="145808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textlink="">
      <xdr:nvSpPr>
        <xdr:cNvPr id="643" name="正方形/長方形 642">
          <a:extLst>
            <a:ext uri="{FF2B5EF4-FFF2-40B4-BE49-F238E27FC236}">
              <a16:creationId xmlns:a16="http://schemas.microsoft.com/office/drawing/2014/main" id="{5C2CAB76-C71D-4978-B202-2F568AB03A60}"/>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textlink="">
      <xdr:nvSpPr>
        <xdr:cNvPr id="644" name="正方形/長方形 643">
          <a:extLst>
            <a:ext uri="{FF2B5EF4-FFF2-40B4-BE49-F238E27FC236}">
              <a16:creationId xmlns:a16="http://schemas.microsoft.com/office/drawing/2014/main" id="{393682B6-DB31-486B-8628-A40A5516BC91}"/>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textlink="">
      <xdr:nvSpPr>
        <xdr:cNvPr id="645" name="正方形/長方形 644">
          <a:extLst>
            <a:ext uri="{FF2B5EF4-FFF2-40B4-BE49-F238E27FC236}">
              <a16:creationId xmlns:a16="http://schemas.microsoft.com/office/drawing/2014/main" id="{54524F0B-9B02-42A7-AF87-D110ACBC33CC}"/>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textlink="">
      <xdr:nvSpPr>
        <xdr:cNvPr id="646" name="正方形/長方形 645">
          <a:extLst>
            <a:ext uri="{FF2B5EF4-FFF2-40B4-BE49-F238E27FC236}">
              <a16:creationId xmlns:a16="http://schemas.microsoft.com/office/drawing/2014/main" id="{F5A27E11-099A-4D7B-AED2-39C9D788E3AF}"/>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textlink="">
      <xdr:nvSpPr>
        <xdr:cNvPr id="647" name="正方形/長方形 646">
          <a:extLst>
            <a:ext uri="{FF2B5EF4-FFF2-40B4-BE49-F238E27FC236}">
              <a16:creationId xmlns:a16="http://schemas.microsoft.com/office/drawing/2014/main" id="{ADC17E59-FF81-4D93-A936-7EFA6458027C}"/>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textlink="">
      <xdr:nvSpPr>
        <xdr:cNvPr id="648" name="正方形/長方形 647">
          <a:extLst>
            <a:ext uri="{FF2B5EF4-FFF2-40B4-BE49-F238E27FC236}">
              <a16:creationId xmlns:a16="http://schemas.microsoft.com/office/drawing/2014/main" id="{B6A7789C-AF7A-4275-B2B7-68C6B4F33800}"/>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textlink="">
      <xdr:nvSpPr>
        <xdr:cNvPr id="649" name="正方形/長方形 648">
          <a:extLst>
            <a:ext uri="{FF2B5EF4-FFF2-40B4-BE49-F238E27FC236}">
              <a16:creationId xmlns:a16="http://schemas.microsoft.com/office/drawing/2014/main" id="{E904AE58-9126-4624-8E7C-DC58B3A32BAE}"/>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textlink="">
      <xdr:nvSpPr>
        <xdr:cNvPr id="650" name="正方形/長方形 649">
          <a:extLst>
            <a:ext uri="{FF2B5EF4-FFF2-40B4-BE49-F238E27FC236}">
              <a16:creationId xmlns:a16="http://schemas.microsoft.com/office/drawing/2014/main" id="{CF2E73DA-585F-40F0-8EF5-75E639EA8803}"/>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textlink="">
      <xdr:nvSpPr>
        <xdr:cNvPr id="651" name="テキスト ボックス 650">
          <a:extLst>
            <a:ext uri="{FF2B5EF4-FFF2-40B4-BE49-F238E27FC236}">
              <a16:creationId xmlns:a16="http://schemas.microsoft.com/office/drawing/2014/main" id="{DEF9E547-A1C7-4F88-8CAC-7C954BA9AA5A}"/>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52" name="直線コネクタ 651">
          <a:extLst>
            <a:ext uri="{FF2B5EF4-FFF2-40B4-BE49-F238E27FC236}">
              <a16:creationId xmlns:a16="http://schemas.microsoft.com/office/drawing/2014/main" id="{140F1899-9856-4E29-A8EF-632AD50D68A4}"/>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168729</xdr:rowOff>
    </xdr:from>
    <xdr:to>
      <xdr:col>120</xdr:col>
      <xdr:colOff>114300</xdr:colOff>
      <xdr:row>86</xdr:row>
      <xdr:rowOff>168729</xdr:rowOff>
    </xdr:to>
    <xdr:cxnSp macro="">
      <xdr:nvCxnSpPr>
        <xdr:cNvPr id="653" name="直線コネクタ 652">
          <a:extLst>
            <a:ext uri="{FF2B5EF4-FFF2-40B4-BE49-F238E27FC236}">
              <a16:creationId xmlns:a16="http://schemas.microsoft.com/office/drawing/2014/main" id="{FDF24F0D-11B3-4EC6-A421-2DF105C94BB9}"/>
            </a:ext>
          </a:extLst>
        </xdr:cNvPr>
        <xdr:cNvCxnSpPr/>
      </xdr:nvCxnSpPr>
      <xdr:spPr>
        <a:xfrm>
          <a:off x="18288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86</xdr:row>
      <xdr:rowOff>26506</xdr:rowOff>
    </xdr:from>
    <xdr:ext cx="467179" cy="259045"/>
    <xdr:sp textlink="">
      <xdr:nvSpPr>
        <xdr:cNvPr id="654" name="テキスト ボックス 653">
          <a:extLst>
            <a:ext uri="{FF2B5EF4-FFF2-40B4-BE49-F238E27FC236}">
              <a16:creationId xmlns:a16="http://schemas.microsoft.com/office/drawing/2014/main" id="{2D113C5A-5EDE-4F9C-811C-94FD425442A0}"/>
            </a:ext>
          </a:extLst>
        </xdr:cNvPr>
        <xdr:cNvSpPr txBox="1"/>
      </xdr:nvSpPr>
      <xdr:spPr>
        <a:xfrm>
          <a:off x="17820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85</xdr:row>
      <xdr:rowOff>13607</xdr:rowOff>
    </xdr:from>
    <xdr:to>
      <xdr:col>120</xdr:col>
      <xdr:colOff>114300</xdr:colOff>
      <xdr:row>85</xdr:row>
      <xdr:rowOff>13607</xdr:rowOff>
    </xdr:to>
    <xdr:cxnSp macro="">
      <xdr:nvCxnSpPr>
        <xdr:cNvPr id="655" name="直線コネクタ 654">
          <a:extLst>
            <a:ext uri="{FF2B5EF4-FFF2-40B4-BE49-F238E27FC236}">
              <a16:creationId xmlns:a16="http://schemas.microsoft.com/office/drawing/2014/main" id="{0835B2C2-C01E-4B82-8E53-9219B0117762}"/>
            </a:ext>
          </a:extLst>
        </xdr:cNvPr>
        <xdr:cNvCxnSpPr/>
      </xdr:nvCxnSpPr>
      <xdr:spPr>
        <a:xfrm>
          <a:off x="18288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84</xdr:row>
      <xdr:rowOff>42834</xdr:rowOff>
    </xdr:from>
    <xdr:ext cx="467179" cy="259045"/>
    <xdr:sp textlink="">
      <xdr:nvSpPr>
        <xdr:cNvPr id="656" name="テキスト ボックス 655">
          <a:extLst>
            <a:ext uri="{FF2B5EF4-FFF2-40B4-BE49-F238E27FC236}">
              <a16:creationId xmlns:a16="http://schemas.microsoft.com/office/drawing/2014/main" id="{D33EEE68-D4FA-4CBC-B2CA-57545F6FBBEB}"/>
            </a:ext>
          </a:extLst>
        </xdr:cNvPr>
        <xdr:cNvSpPr txBox="1"/>
      </xdr:nvSpPr>
      <xdr:spPr>
        <a:xfrm>
          <a:off x="178208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29936</xdr:rowOff>
    </xdr:from>
    <xdr:to>
      <xdr:col>120</xdr:col>
      <xdr:colOff>114300</xdr:colOff>
      <xdr:row>83</xdr:row>
      <xdr:rowOff>29936</xdr:rowOff>
    </xdr:to>
    <xdr:cxnSp macro="">
      <xdr:nvCxnSpPr>
        <xdr:cNvPr id="657" name="直線コネクタ 656">
          <a:extLst>
            <a:ext uri="{FF2B5EF4-FFF2-40B4-BE49-F238E27FC236}">
              <a16:creationId xmlns:a16="http://schemas.microsoft.com/office/drawing/2014/main" id="{52721E5A-4EEF-41F7-ADD0-B198290D166A}"/>
            </a:ext>
          </a:extLst>
        </xdr:cNvPr>
        <xdr:cNvCxnSpPr/>
      </xdr:nvCxnSpPr>
      <xdr:spPr>
        <a:xfrm>
          <a:off x="18288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59163</xdr:rowOff>
    </xdr:from>
    <xdr:ext cx="467179" cy="259045"/>
    <xdr:sp textlink="">
      <xdr:nvSpPr>
        <xdr:cNvPr id="658" name="テキスト ボックス 657">
          <a:extLst>
            <a:ext uri="{FF2B5EF4-FFF2-40B4-BE49-F238E27FC236}">
              <a16:creationId xmlns:a16="http://schemas.microsoft.com/office/drawing/2014/main" id="{5884BB8A-6241-40A9-B154-3C8F13D1D60D}"/>
            </a:ext>
          </a:extLst>
        </xdr:cNvPr>
        <xdr:cNvSpPr txBox="1"/>
      </xdr:nvSpPr>
      <xdr:spPr>
        <a:xfrm>
          <a:off x="178208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46264</xdr:rowOff>
    </xdr:from>
    <xdr:to>
      <xdr:col>120</xdr:col>
      <xdr:colOff>114300</xdr:colOff>
      <xdr:row>81</xdr:row>
      <xdr:rowOff>46264</xdr:rowOff>
    </xdr:to>
    <xdr:cxnSp macro="">
      <xdr:nvCxnSpPr>
        <xdr:cNvPr id="659" name="直線コネクタ 658">
          <a:extLst>
            <a:ext uri="{FF2B5EF4-FFF2-40B4-BE49-F238E27FC236}">
              <a16:creationId xmlns:a16="http://schemas.microsoft.com/office/drawing/2014/main" id="{117FC585-5DA6-419C-8C1E-3D9DC95DDF73}"/>
            </a:ext>
          </a:extLst>
        </xdr:cNvPr>
        <xdr:cNvCxnSpPr/>
      </xdr:nvCxnSpPr>
      <xdr:spPr>
        <a:xfrm>
          <a:off x="18288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75491</xdr:rowOff>
    </xdr:from>
    <xdr:ext cx="467179" cy="259045"/>
    <xdr:sp textlink="">
      <xdr:nvSpPr>
        <xdr:cNvPr id="660" name="テキスト ボックス 659">
          <a:extLst>
            <a:ext uri="{FF2B5EF4-FFF2-40B4-BE49-F238E27FC236}">
              <a16:creationId xmlns:a16="http://schemas.microsoft.com/office/drawing/2014/main" id="{09F9A429-3042-44B6-B155-576AF741831E}"/>
            </a:ext>
          </a:extLst>
        </xdr:cNvPr>
        <xdr:cNvSpPr txBox="1"/>
      </xdr:nvSpPr>
      <xdr:spPr>
        <a:xfrm>
          <a:off x="178208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62593</xdr:rowOff>
    </xdr:from>
    <xdr:to>
      <xdr:col>120</xdr:col>
      <xdr:colOff>114300</xdr:colOff>
      <xdr:row>79</xdr:row>
      <xdr:rowOff>62593</xdr:rowOff>
    </xdr:to>
    <xdr:cxnSp macro="">
      <xdr:nvCxnSpPr>
        <xdr:cNvPr id="661" name="直線コネクタ 660">
          <a:extLst>
            <a:ext uri="{FF2B5EF4-FFF2-40B4-BE49-F238E27FC236}">
              <a16:creationId xmlns:a16="http://schemas.microsoft.com/office/drawing/2014/main" id="{9FF41394-2CAC-4135-A88E-51C1F9128E29}"/>
            </a:ext>
          </a:extLst>
        </xdr:cNvPr>
        <xdr:cNvCxnSpPr/>
      </xdr:nvCxnSpPr>
      <xdr:spPr>
        <a:xfrm>
          <a:off x="18288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78</xdr:row>
      <xdr:rowOff>91820</xdr:rowOff>
    </xdr:from>
    <xdr:ext cx="467179" cy="259045"/>
    <xdr:sp textlink="">
      <xdr:nvSpPr>
        <xdr:cNvPr id="662" name="テキスト ボックス 661">
          <a:extLst>
            <a:ext uri="{FF2B5EF4-FFF2-40B4-BE49-F238E27FC236}">
              <a16:creationId xmlns:a16="http://schemas.microsoft.com/office/drawing/2014/main" id="{C87EAF49-7A40-4B77-BAA5-9C963C4D8AEC}"/>
            </a:ext>
          </a:extLst>
        </xdr:cNvPr>
        <xdr:cNvSpPr txBox="1"/>
      </xdr:nvSpPr>
      <xdr:spPr>
        <a:xfrm>
          <a:off x="178208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78921</xdr:rowOff>
    </xdr:from>
    <xdr:to>
      <xdr:col>120</xdr:col>
      <xdr:colOff>114300</xdr:colOff>
      <xdr:row>77</xdr:row>
      <xdr:rowOff>78921</xdr:rowOff>
    </xdr:to>
    <xdr:cxnSp macro="">
      <xdr:nvCxnSpPr>
        <xdr:cNvPr id="663" name="直線コネクタ 662">
          <a:extLst>
            <a:ext uri="{FF2B5EF4-FFF2-40B4-BE49-F238E27FC236}">
              <a16:creationId xmlns:a16="http://schemas.microsoft.com/office/drawing/2014/main" id="{E9A7D7DC-C356-40F1-983E-69ACF8AFF7BC}"/>
            </a:ext>
          </a:extLst>
        </xdr:cNvPr>
        <xdr:cNvCxnSpPr/>
      </xdr:nvCxnSpPr>
      <xdr:spPr>
        <a:xfrm>
          <a:off x="18288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108148</xdr:rowOff>
    </xdr:from>
    <xdr:ext cx="467179" cy="259045"/>
    <xdr:sp textlink="">
      <xdr:nvSpPr>
        <xdr:cNvPr id="664" name="テキスト ボックス 663">
          <a:extLst>
            <a:ext uri="{FF2B5EF4-FFF2-40B4-BE49-F238E27FC236}">
              <a16:creationId xmlns:a16="http://schemas.microsoft.com/office/drawing/2014/main" id="{2E6EF611-848D-4733-BEDB-BD9487ED3A07}"/>
            </a:ext>
          </a:extLst>
        </xdr:cNvPr>
        <xdr:cNvSpPr txBox="1"/>
      </xdr:nvSpPr>
      <xdr:spPr>
        <a:xfrm>
          <a:off x="178208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65" name="直線コネクタ 664">
          <a:extLst>
            <a:ext uri="{FF2B5EF4-FFF2-40B4-BE49-F238E27FC236}">
              <a16:creationId xmlns:a16="http://schemas.microsoft.com/office/drawing/2014/main" id="{CA7E1BD2-F337-47EC-B05F-15FECDE8163F}"/>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textlink="">
      <xdr:nvSpPr>
        <xdr:cNvPr id="666" name="テキスト ボックス 665">
          <a:extLst>
            <a:ext uri="{FF2B5EF4-FFF2-40B4-BE49-F238E27FC236}">
              <a16:creationId xmlns:a16="http://schemas.microsoft.com/office/drawing/2014/main" id="{6F0259DA-70D5-4CED-AAF2-AA731003F3F3}"/>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textlink="">
      <xdr:nvSpPr>
        <xdr:cNvPr id="667" name="【児童館】&#10;一人当たり面積グラフ枠">
          <a:extLst>
            <a:ext uri="{FF2B5EF4-FFF2-40B4-BE49-F238E27FC236}">
              <a16:creationId xmlns:a16="http://schemas.microsoft.com/office/drawing/2014/main" id="{ED7330CC-FFB6-4168-9834-3533BF56E61D}"/>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38100</xdr:rowOff>
    </xdr:from>
    <xdr:to>
      <xdr:col>116</xdr:col>
      <xdr:colOff>62864</xdr:colOff>
      <xdr:row>86</xdr:row>
      <xdr:rowOff>152400</xdr:rowOff>
    </xdr:to>
    <xdr:cxnSp macro="">
      <xdr:nvCxnSpPr>
        <xdr:cNvPr id="668" name="直線コネクタ 667">
          <a:extLst>
            <a:ext uri="{FF2B5EF4-FFF2-40B4-BE49-F238E27FC236}">
              <a16:creationId xmlns:a16="http://schemas.microsoft.com/office/drawing/2014/main" id="{E96EBAF1-28AF-46F7-B1A6-A79287403B36}"/>
            </a:ext>
          </a:extLst>
        </xdr:cNvPr>
        <xdr:cNvCxnSpPr/>
      </xdr:nvCxnSpPr>
      <xdr:spPr>
        <a:xfrm flipV="1">
          <a:off x="22160864" y="13411200"/>
          <a:ext cx="0" cy="1485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156227</xdr:rowOff>
    </xdr:from>
    <xdr:ext cx="469744" cy="259045"/>
    <xdr:sp textlink="">
      <xdr:nvSpPr>
        <xdr:cNvPr id="669" name="【児童館】&#10;一人当たり面積最小値テキスト">
          <a:extLst>
            <a:ext uri="{FF2B5EF4-FFF2-40B4-BE49-F238E27FC236}">
              <a16:creationId xmlns:a16="http://schemas.microsoft.com/office/drawing/2014/main" id="{8F48CFA7-F2D3-4A0E-8A18-649622D767CF}"/>
            </a:ext>
          </a:extLst>
        </xdr:cNvPr>
        <xdr:cNvSpPr txBox="1"/>
      </xdr:nvSpPr>
      <xdr:spPr>
        <a:xfrm>
          <a:off x="22199600"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152400</xdr:rowOff>
    </xdr:from>
    <xdr:to>
      <xdr:col>116</xdr:col>
      <xdr:colOff>152400</xdr:colOff>
      <xdr:row>86</xdr:row>
      <xdr:rowOff>152400</xdr:rowOff>
    </xdr:to>
    <xdr:cxnSp macro="">
      <xdr:nvCxnSpPr>
        <xdr:cNvPr id="670" name="直線コネクタ 669">
          <a:extLst>
            <a:ext uri="{FF2B5EF4-FFF2-40B4-BE49-F238E27FC236}">
              <a16:creationId xmlns:a16="http://schemas.microsoft.com/office/drawing/2014/main" id="{6F6340FE-D280-4DD1-96D6-30C875A0C59B}"/>
            </a:ext>
          </a:extLst>
        </xdr:cNvPr>
        <xdr:cNvCxnSpPr/>
      </xdr:nvCxnSpPr>
      <xdr:spPr>
        <a:xfrm>
          <a:off x="22072600" y="14897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156227</xdr:rowOff>
    </xdr:from>
    <xdr:ext cx="469744" cy="259045"/>
    <xdr:sp textlink="">
      <xdr:nvSpPr>
        <xdr:cNvPr id="671" name="【児童館】&#10;一人当たり面積最大値テキスト">
          <a:extLst>
            <a:ext uri="{FF2B5EF4-FFF2-40B4-BE49-F238E27FC236}">
              <a16:creationId xmlns:a16="http://schemas.microsoft.com/office/drawing/2014/main" id="{0C96B073-A0CA-4496-8B6B-5106B4DB58E8}"/>
            </a:ext>
          </a:extLst>
        </xdr:cNvPr>
        <xdr:cNvSpPr txBox="1"/>
      </xdr:nvSpPr>
      <xdr:spPr>
        <a:xfrm>
          <a:off x="22199600" y="13186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38100</xdr:rowOff>
    </xdr:from>
    <xdr:to>
      <xdr:col>116</xdr:col>
      <xdr:colOff>152400</xdr:colOff>
      <xdr:row>78</xdr:row>
      <xdr:rowOff>38100</xdr:rowOff>
    </xdr:to>
    <xdr:cxnSp macro="">
      <xdr:nvCxnSpPr>
        <xdr:cNvPr id="672" name="直線コネクタ 671">
          <a:extLst>
            <a:ext uri="{FF2B5EF4-FFF2-40B4-BE49-F238E27FC236}">
              <a16:creationId xmlns:a16="http://schemas.microsoft.com/office/drawing/2014/main" id="{73625258-F74B-409A-BD0A-AC233420A9FA}"/>
            </a:ext>
          </a:extLst>
        </xdr:cNvPr>
        <xdr:cNvCxnSpPr/>
      </xdr:nvCxnSpPr>
      <xdr:spPr>
        <a:xfrm>
          <a:off x="22072600" y="13411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14713</xdr:rowOff>
    </xdr:from>
    <xdr:ext cx="469744" cy="259045"/>
    <xdr:sp textlink="">
      <xdr:nvSpPr>
        <xdr:cNvPr id="673" name="【児童館】&#10;一人当たり面積平均値テキスト">
          <a:extLst>
            <a:ext uri="{FF2B5EF4-FFF2-40B4-BE49-F238E27FC236}">
              <a16:creationId xmlns:a16="http://schemas.microsoft.com/office/drawing/2014/main" id="{6CC2305D-74BF-41CE-8298-0D56484EF865}"/>
            </a:ext>
          </a:extLst>
        </xdr:cNvPr>
        <xdr:cNvSpPr txBox="1"/>
      </xdr:nvSpPr>
      <xdr:spPr>
        <a:xfrm>
          <a:off x="22199600" y="1441651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36286</xdr:rowOff>
    </xdr:from>
    <xdr:to>
      <xdr:col>116</xdr:col>
      <xdr:colOff>114300</xdr:colOff>
      <xdr:row>84</xdr:row>
      <xdr:rowOff>137886</xdr:rowOff>
    </xdr:to>
    <xdr:sp textlink="">
      <xdr:nvSpPr>
        <xdr:cNvPr id="674" name="フローチャート: 判断 673">
          <a:extLst>
            <a:ext uri="{FF2B5EF4-FFF2-40B4-BE49-F238E27FC236}">
              <a16:creationId xmlns:a16="http://schemas.microsoft.com/office/drawing/2014/main" id="{C038FD8F-BE9F-41D5-8FDF-C58D0C01D541}"/>
            </a:ext>
          </a:extLst>
        </xdr:cNvPr>
        <xdr:cNvSpPr/>
      </xdr:nvSpPr>
      <xdr:spPr>
        <a:xfrm>
          <a:off x="22110700" y="1443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36286</xdr:rowOff>
    </xdr:from>
    <xdr:to>
      <xdr:col>112</xdr:col>
      <xdr:colOff>38100</xdr:colOff>
      <xdr:row>84</xdr:row>
      <xdr:rowOff>137886</xdr:rowOff>
    </xdr:to>
    <xdr:sp textlink="">
      <xdr:nvSpPr>
        <xdr:cNvPr id="675" name="フローチャート: 判断 674">
          <a:extLst>
            <a:ext uri="{FF2B5EF4-FFF2-40B4-BE49-F238E27FC236}">
              <a16:creationId xmlns:a16="http://schemas.microsoft.com/office/drawing/2014/main" id="{7B07368B-DA74-4C90-9F31-F0194CD097D8}"/>
            </a:ext>
          </a:extLst>
        </xdr:cNvPr>
        <xdr:cNvSpPr/>
      </xdr:nvSpPr>
      <xdr:spPr>
        <a:xfrm>
          <a:off x="21272500" y="1443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52614</xdr:rowOff>
    </xdr:from>
    <xdr:to>
      <xdr:col>107</xdr:col>
      <xdr:colOff>101600</xdr:colOff>
      <xdr:row>84</xdr:row>
      <xdr:rowOff>154214</xdr:rowOff>
    </xdr:to>
    <xdr:sp textlink="">
      <xdr:nvSpPr>
        <xdr:cNvPr id="676" name="フローチャート: 判断 675">
          <a:extLst>
            <a:ext uri="{FF2B5EF4-FFF2-40B4-BE49-F238E27FC236}">
              <a16:creationId xmlns:a16="http://schemas.microsoft.com/office/drawing/2014/main" id="{37E840E3-A477-473D-89D6-F6DAF03ADCFB}"/>
            </a:ext>
          </a:extLst>
        </xdr:cNvPr>
        <xdr:cNvSpPr/>
      </xdr:nvSpPr>
      <xdr:spPr>
        <a:xfrm>
          <a:off x="20383500" y="14454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68943</xdr:rowOff>
    </xdr:from>
    <xdr:to>
      <xdr:col>102</xdr:col>
      <xdr:colOff>165100</xdr:colOff>
      <xdr:row>84</xdr:row>
      <xdr:rowOff>170543</xdr:rowOff>
    </xdr:to>
    <xdr:sp textlink="">
      <xdr:nvSpPr>
        <xdr:cNvPr id="677" name="フローチャート: 判断 676">
          <a:extLst>
            <a:ext uri="{FF2B5EF4-FFF2-40B4-BE49-F238E27FC236}">
              <a16:creationId xmlns:a16="http://schemas.microsoft.com/office/drawing/2014/main" id="{611BFEEC-7215-4EFD-B944-161536917318}"/>
            </a:ext>
          </a:extLst>
        </xdr:cNvPr>
        <xdr:cNvSpPr/>
      </xdr:nvSpPr>
      <xdr:spPr>
        <a:xfrm>
          <a:off x="19494500" y="1447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68943</xdr:rowOff>
    </xdr:from>
    <xdr:to>
      <xdr:col>98</xdr:col>
      <xdr:colOff>38100</xdr:colOff>
      <xdr:row>84</xdr:row>
      <xdr:rowOff>170543</xdr:rowOff>
    </xdr:to>
    <xdr:sp textlink="">
      <xdr:nvSpPr>
        <xdr:cNvPr id="678" name="フローチャート: 判断 677">
          <a:extLst>
            <a:ext uri="{FF2B5EF4-FFF2-40B4-BE49-F238E27FC236}">
              <a16:creationId xmlns:a16="http://schemas.microsoft.com/office/drawing/2014/main" id="{14694744-6854-42D1-A731-CCC50E82D917}"/>
            </a:ext>
          </a:extLst>
        </xdr:cNvPr>
        <xdr:cNvSpPr/>
      </xdr:nvSpPr>
      <xdr:spPr>
        <a:xfrm>
          <a:off x="18605500" y="1447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textlink="">
      <xdr:nvSpPr>
        <xdr:cNvPr id="679" name="テキスト ボックス 678">
          <a:extLst>
            <a:ext uri="{FF2B5EF4-FFF2-40B4-BE49-F238E27FC236}">
              <a16:creationId xmlns:a16="http://schemas.microsoft.com/office/drawing/2014/main" id="{F2DF0C14-642A-4010-9107-D0A700A13DD9}"/>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textlink="">
      <xdr:nvSpPr>
        <xdr:cNvPr id="680" name="テキスト ボックス 679">
          <a:extLst>
            <a:ext uri="{FF2B5EF4-FFF2-40B4-BE49-F238E27FC236}">
              <a16:creationId xmlns:a16="http://schemas.microsoft.com/office/drawing/2014/main" id="{2CC5844C-069E-4FB3-B167-BFCFA22FB179}"/>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textlink="">
      <xdr:nvSpPr>
        <xdr:cNvPr id="681" name="テキスト ボックス 680">
          <a:extLst>
            <a:ext uri="{FF2B5EF4-FFF2-40B4-BE49-F238E27FC236}">
              <a16:creationId xmlns:a16="http://schemas.microsoft.com/office/drawing/2014/main" id="{51544E3F-8D04-4F2D-9645-9816781BE263}"/>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textlink="">
      <xdr:nvSpPr>
        <xdr:cNvPr id="682" name="テキスト ボックス 681">
          <a:extLst>
            <a:ext uri="{FF2B5EF4-FFF2-40B4-BE49-F238E27FC236}">
              <a16:creationId xmlns:a16="http://schemas.microsoft.com/office/drawing/2014/main" id="{93AF1903-80D2-4525-AA18-FDC453456404}"/>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textlink="">
      <xdr:nvSpPr>
        <xdr:cNvPr id="683" name="テキスト ボックス 682">
          <a:extLst>
            <a:ext uri="{FF2B5EF4-FFF2-40B4-BE49-F238E27FC236}">
              <a16:creationId xmlns:a16="http://schemas.microsoft.com/office/drawing/2014/main" id="{E9537447-DF70-4870-9D80-FAB72A5C4D77}"/>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109764</xdr:rowOff>
    </xdr:from>
    <xdr:to>
      <xdr:col>112</xdr:col>
      <xdr:colOff>38100</xdr:colOff>
      <xdr:row>86</xdr:row>
      <xdr:rowOff>39914</xdr:rowOff>
    </xdr:to>
    <xdr:sp textlink="">
      <xdr:nvSpPr>
        <xdr:cNvPr id="684" name="楕円 683">
          <a:extLst>
            <a:ext uri="{FF2B5EF4-FFF2-40B4-BE49-F238E27FC236}">
              <a16:creationId xmlns:a16="http://schemas.microsoft.com/office/drawing/2014/main" id="{ABE1FACD-4368-49CC-8CC8-9FAFCFCA6CEE}"/>
            </a:ext>
          </a:extLst>
        </xdr:cNvPr>
        <xdr:cNvSpPr/>
      </xdr:nvSpPr>
      <xdr:spPr>
        <a:xfrm>
          <a:off x="21272500" y="14683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109764</xdr:rowOff>
    </xdr:from>
    <xdr:to>
      <xdr:col>107</xdr:col>
      <xdr:colOff>101600</xdr:colOff>
      <xdr:row>86</xdr:row>
      <xdr:rowOff>39914</xdr:rowOff>
    </xdr:to>
    <xdr:sp textlink="">
      <xdr:nvSpPr>
        <xdr:cNvPr id="685" name="楕円 684">
          <a:extLst>
            <a:ext uri="{FF2B5EF4-FFF2-40B4-BE49-F238E27FC236}">
              <a16:creationId xmlns:a16="http://schemas.microsoft.com/office/drawing/2014/main" id="{FAB1E4DB-F610-4808-B011-08596B2DA5BC}"/>
            </a:ext>
          </a:extLst>
        </xdr:cNvPr>
        <xdr:cNvSpPr/>
      </xdr:nvSpPr>
      <xdr:spPr>
        <a:xfrm>
          <a:off x="20383500" y="14683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160564</xdr:rowOff>
    </xdr:from>
    <xdr:to>
      <xdr:col>111</xdr:col>
      <xdr:colOff>177800</xdr:colOff>
      <xdr:row>85</xdr:row>
      <xdr:rowOff>160564</xdr:rowOff>
    </xdr:to>
    <xdr:cxnSp macro="">
      <xdr:nvCxnSpPr>
        <xdr:cNvPr id="686" name="直線コネクタ 685">
          <a:extLst>
            <a:ext uri="{FF2B5EF4-FFF2-40B4-BE49-F238E27FC236}">
              <a16:creationId xmlns:a16="http://schemas.microsoft.com/office/drawing/2014/main" id="{A4EA8F00-DA08-48DF-BA41-04FBA5734D36}"/>
            </a:ext>
          </a:extLst>
        </xdr:cNvPr>
        <xdr:cNvCxnSpPr/>
      </xdr:nvCxnSpPr>
      <xdr:spPr>
        <a:xfrm>
          <a:off x="20434300" y="1473381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126093</xdr:rowOff>
    </xdr:from>
    <xdr:to>
      <xdr:col>102</xdr:col>
      <xdr:colOff>165100</xdr:colOff>
      <xdr:row>86</xdr:row>
      <xdr:rowOff>56243</xdr:rowOff>
    </xdr:to>
    <xdr:sp textlink="">
      <xdr:nvSpPr>
        <xdr:cNvPr id="687" name="楕円 686">
          <a:extLst>
            <a:ext uri="{FF2B5EF4-FFF2-40B4-BE49-F238E27FC236}">
              <a16:creationId xmlns:a16="http://schemas.microsoft.com/office/drawing/2014/main" id="{140E833F-C345-43BE-950C-21C00EFC4C49}"/>
            </a:ext>
          </a:extLst>
        </xdr:cNvPr>
        <xdr:cNvSpPr/>
      </xdr:nvSpPr>
      <xdr:spPr>
        <a:xfrm>
          <a:off x="19494500" y="14699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160564</xdr:rowOff>
    </xdr:from>
    <xdr:to>
      <xdr:col>107</xdr:col>
      <xdr:colOff>50800</xdr:colOff>
      <xdr:row>86</xdr:row>
      <xdr:rowOff>5443</xdr:rowOff>
    </xdr:to>
    <xdr:cxnSp macro="">
      <xdr:nvCxnSpPr>
        <xdr:cNvPr id="688" name="直線コネクタ 687">
          <a:extLst>
            <a:ext uri="{FF2B5EF4-FFF2-40B4-BE49-F238E27FC236}">
              <a16:creationId xmlns:a16="http://schemas.microsoft.com/office/drawing/2014/main" id="{D0BEF8EE-3D9E-4E7D-8D3F-563002EC7C13}"/>
            </a:ext>
          </a:extLst>
        </xdr:cNvPr>
        <xdr:cNvCxnSpPr/>
      </xdr:nvCxnSpPr>
      <xdr:spPr>
        <a:xfrm flipV="1">
          <a:off x="19545300" y="14733814"/>
          <a:ext cx="8890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36286</xdr:rowOff>
    </xdr:from>
    <xdr:to>
      <xdr:col>98</xdr:col>
      <xdr:colOff>38100</xdr:colOff>
      <xdr:row>86</xdr:row>
      <xdr:rowOff>137886</xdr:rowOff>
    </xdr:to>
    <xdr:sp textlink="">
      <xdr:nvSpPr>
        <xdr:cNvPr id="689" name="楕円 688">
          <a:extLst>
            <a:ext uri="{FF2B5EF4-FFF2-40B4-BE49-F238E27FC236}">
              <a16:creationId xmlns:a16="http://schemas.microsoft.com/office/drawing/2014/main" id="{ED14AB1A-9252-4081-A273-36C267604AD7}"/>
            </a:ext>
          </a:extLst>
        </xdr:cNvPr>
        <xdr:cNvSpPr/>
      </xdr:nvSpPr>
      <xdr:spPr>
        <a:xfrm>
          <a:off x="18605500" y="14780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5443</xdr:rowOff>
    </xdr:from>
    <xdr:to>
      <xdr:col>102</xdr:col>
      <xdr:colOff>114300</xdr:colOff>
      <xdr:row>86</xdr:row>
      <xdr:rowOff>87086</xdr:rowOff>
    </xdr:to>
    <xdr:cxnSp macro="">
      <xdr:nvCxnSpPr>
        <xdr:cNvPr id="690" name="直線コネクタ 689">
          <a:extLst>
            <a:ext uri="{FF2B5EF4-FFF2-40B4-BE49-F238E27FC236}">
              <a16:creationId xmlns:a16="http://schemas.microsoft.com/office/drawing/2014/main" id="{5C65DC26-EC84-4A37-B09A-BD0ED8F1AD00}"/>
            </a:ext>
          </a:extLst>
        </xdr:cNvPr>
        <xdr:cNvCxnSpPr/>
      </xdr:nvCxnSpPr>
      <xdr:spPr>
        <a:xfrm flipV="1">
          <a:off x="18656300" y="14750143"/>
          <a:ext cx="889000" cy="81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82</xdr:row>
      <xdr:rowOff>154413</xdr:rowOff>
    </xdr:from>
    <xdr:ext cx="469744" cy="259045"/>
    <xdr:sp textlink="">
      <xdr:nvSpPr>
        <xdr:cNvPr id="691" name="n_1aveValue【児童館】&#10;一人当たり面積">
          <a:extLst>
            <a:ext uri="{FF2B5EF4-FFF2-40B4-BE49-F238E27FC236}">
              <a16:creationId xmlns:a16="http://schemas.microsoft.com/office/drawing/2014/main" id="{CCA2485B-6C89-4C59-8E05-056414CFF801}"/>
            </a:ext>
          </a:extLst>
        </xdr:cNvPr>
        <xdr:cNvSpPr txBox="1"/>
      </xdr:nvSpPr>
      <xdr:spPr>
        <a:xfrm>
          <a:off x="21075727" y="142133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170741</xdr:rowOff>
    </xdr:from>
    <xdr:ext cx="469744" cy="259045"/>
    <xdr:sp textlink="">
      <xdr:nvSpPr>
        <xdr:cNvPr id="692" name="n_2aveValue【児童館】&#10;一人当たり面積">
          <a:extLst>
            <a:ext uri="{FF2B5EF4-FFF2-40B4-BE49-F238E27FC236}">
              <a16:creationId xmlns:a16="http://schemas.microsoft.com/office/drawing/2014/main" id="{06E12AD8-40C4-4412-A0FA-1E7B5EF545D8}"/>
            </a:ext>
          </a:extLst>
        </xdr:cNvPr>
        <xdr:cNvSpPr txBox="1"/>
      </xdr:nvSpPr>
      <xdr:spPr>
        <a:xfrm>
          <a:off x="20199427" y="14229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15620</xdr:rowOff>
    </xdr:from>
    <xdr:ext cx="469744" cy="259045"/>
    <xdr:sp textlink="">
      <xdr:nvSpPr>
        <xdr:cNvPr id="693" name="n_3aveValue【児童館】&#10;一人当たり面積">
          <a:extLst>
            <a:ext uri="{FF2B5EF4-FFF2-40B4-BE49-F238E27FC236}">
              <a16:creationId xmlns:a16="http://schemas.microsoft.com/office/drawing/2014/main" id="{84D917C9-7129-4058-BBF5-B634B2B5D2D7}"/>
            </a:ext>
          </a:extLst>
        </xdr:cNvPr>
        <xdr:cNvSpPr txBox="1"/>
      </xdr:nvSpPr>
      <xdr:spPr>
        <a:xfrm>
          <a:off x="19310427" y="14245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15620</xdr:rowOff>
    </xdr:from>
    <xdr:ext cx="469744" cy="259045"/>
    <xdr:sp textlink="">
      <xdr:nvSpPr>
        <xdr:cNvPr id="694" name="n_4aveValue【児童館】&#10;一人当たり面積">
          <a:extLst>
            <a:ext uri="{FF2B5EF4-FFF2-40B4-BE49-F238E27FC236}">
              <a16:creationId xmlns:a16="http://schemas.microsoft.com/office/drawing/2014/main" id="{2EB42430-CC3A-43EC-93AB-28BE690A328C}"/>
            </a:ext>
          </a:extLst>
        </xdr:cNvPr>
        <xdr:cNvSpPr txBox="1"/>
      </xdr:nvSpPr>
      <xdr:spPr>
        <a:xfrm>
          <a:off x="18421427" y="14245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31041</xdr:rowOff>
    </xdr:from>
    <xdr:ext cx="469744" cy="259045"/>
    <xdr:sp textlink="">
      <xdr:nvSpPr>
        <xdr:cNvPr id="695" name="n_1mainValue【児童館】&#10;一人当たり面積">
          <a:extLst>
            <a:ext uri="{FF2B5EF4-FFF2-40B4-BE49-F238E27FC236}">
              <a16:creationId xmlns:a16="http://schemas.microsoft.com/office/drawing/2014/main" id="{DF0AC825-7C26-4002-829B-5892AE128281}"/>
            </a:ext>
          </a:extLst>
        </xdr:cNvPr>
        <xdr:cNvSpPr txBox="1"/>
      </xdr:nvSpPr>
      <xdr:spPr>
        <a:xfrm>
          <a:off x="21075727" y="147757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31041</xdr:rowOff>
    </xdr:from>
    <xdr:ext cx="469744" cy="259045"/>
    <xdr:sp textlink="">
      <xdr:nvSpPr>
        <xdr:cNvPr id="696" name="n_2mainValue【児童館】&#10;一人当たり面積">
          <a:extLst>
            <a:ext uri="{FF2B5EF4-FFF2-40B4-BE49-F238E27FC236}">
              <a16:creationId xmlns:a16="http://schemas.microsoft.com/office/drawing/2014/main" id="{EBB3E64A-4EB6-4761-B265-C3A0323442C3}"/>
            </a:ext>
          </a:extLst>
        </xdr:cNvPr>
        <xdr:cNvSpPr txBox="1"/>
      </xdr:nvSpPr>
      <xdr:spPr>
        <a:xfrm>
          <a:off x="20199427" y="147757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47370</xdr:rowOff>
    </xdr:from>
    <xdr:ext cx="469744" cy="259045"/>
    <xdr:sp textlink="">
      <xdr:nvSpPr>
        <xdr:cNvPr id="697" name="n_3mainValue【児童館】&#10;一人当たり面積">
          <a:extLst>
            <a:ext uri="{FF2B5EF4-FFF2-40B4-BE49-F238E27FC236}">
              <a16:creationId xmlns:a16="http://schemas.microsoft.com/office/drawing/2014/main" id="{F5F82370-591C-49E0-838E-67E03E68B0E7}"/>
            </a:ext>
          </a:extLst>
        </xdr:cNvPr>
        <xdr:cNvSpPr txBox="1"/>
      </xdr:nvSpPr>
      <xdr:spPr>
        <a:xfrm>
          <a:off x="19310427" y="14792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129013</xdr:rowOff>
    </xdr:from>
    <xdr:ext cx="469744" cy="259045"/>
    <xdr:sp textlink="">
      <xdr:nvSpPr>
        <xdr:cNvPr id="698" name="n_4mainValue【児童館】&#10;一人当たり面積">
          <a:extLst>
            <a:ext uri="{FF2B5EF4-FFF2-40B4-BE49-F238E27FC236}">
              <a16:creationId xmlns:a16="http://schemas.microsoft.com/office/drawing/2014/main" id="{5038D6CC-275E-460D-9721-B4905B34D94B}"/>
            </a:ext>
          </a:extLst>
        </xdr:cNvPr>
        <xdr:cNvSpPr txBox="1"/>
      </xdr:nvSpPr>
      <xdr:spPr>
        <a:xfrm>
          <a:off x="18421427" y="14873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textlink="">
      <xdr:nvSpPr>
        <xdr:cNvPr id="699" name="正方形/長方形 698">
          <a:extLst>
            <a:ext uri="{FF2B5EF4-FFF2-40B4-BE49-F238E27FC236}">
              <a16:creationId xmlns:a16="http://schemas.microsoft.com/office/drawing/2014/main" id="{DCA26809-1C2C-4EA6-ADF8-CDB0C7E84AE9}"/>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textlink="">
      <xdr:nvSpPr>
        <xdr:cNvPr id="700" name="正方形/長方形 699">
          <a:extLst>
            <a:ext uri="{FF2B5EF4-FFF2-40B4-BE49-F238E27FC236}">
              <a16:creationId xmlns:a16="http://schemas.microsoft.com/office/drawing/2014/main" id="{65737AB7-ECB9-4F1C-8D6B-96C0A9675E41}"/>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textlink="">
      <xdr:nvSpPr>
        <xdr:cNvPr id="701" name="正方形/長方形 700">
          <a:extLst>
            <a:ext uri="{FF2B5EF4-FFF2-40B4-BE49-F238E27FC236}">
              <a16:creationId xmlns:a16="http://schemas.microsoft.com/office/drawing/2014/main" id="{410BD325-C0AE-44F0-A469-68A4D9AFA61B}"/>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textlink="">
      <xdr:nvSpPr>
        <xdr:cNvPr id="702" name="正方形/長方形 701">
          <a:extLst>
            <a:ext uri="{FF2B5EF4-FFF2-40B4-BE49-F238E27FC236}">
              <a16:creationId xmlns:a16="http://schemas.microsoft.com/office/drawing/2014/main" id="{717C27D5-DB62-407E-B0A4-E98DBF0388C9}"/>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textlink="">
      <xdr:nvSpPr>
        <xdr:cNvPr id="703" name="正方形/長方形 702">
          <a:extLst>
            <a:ext uri="{FF2B5EF4-FFF2-40B4-BE49-F238E27FC236}">
              <a16:creationId xmlns:a16="http://schemas.microsoft.com/office/drawing/2014/main" id="{CD71A6BC-462F-410E-B437-86ABE03EE077}"/>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textlink="">
      <xdr:nvSpPr>
        <xdr:cNvPr id="704" name="正方形/長方形 703">
          <a:extLst>
            <a:ext uri="{FF2B5EF4-FFF2-40B4-BE49-F238E27FC236}">
              <a16:creationId xmlns:a16="http://schemas.microsoft.com/office/drawing/2014/main" id="{32784A56-65D0-46FF-A9B2-00EFA779F39B}"/>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textlink="">
      <xdr:nvSpPr>
        <xdr:cNvPr id="705" name="正方形/長方形 704">
          <a:extLst>
            <a:ext uri="{FF2B5EF4-FFF2-40B4-BE49-F238E27FC236}">
              <a16:creationId xmlns:a16="http://schemas.microsoft.com/office/drawing/2014/main" id="{B3D57D1C-ED44-459D-8254-CED56834CBB1}"/>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textlink="">
      <xdr:nvSpPr>
        <xdr:cNvPr id="706" name="正方形/長方形 705">
          <a:extLst>
            <a:ext uri="{FF2B5EF4-FFF2-40B4-BE49-F238E27FC236}">
              <a16:creationId xmlns:a16="http://schemas.microsoft.com/office/drawing/2014/main" id="{3EDAD724-9F52-4F0D-93C1-27D29637C48C}"/>
            </a:ext>
          </a:extLst>
        </xdr:cNvPr>
        <xdr:cNvSpPr/>
      </xdr:nvSpPr>
      <xdr:spPr>
        <a:xfrm>
          <a:off x="12446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91</xdr:row>
      <xdr:rowOff>19050</xdr:rowOff>
    </xdr:from>
    <xdr:to>
      <xdr:col>120</xdr:col>
      <xdr:colOff>152400</xdr:colOff>
      <xdr:row>94</xdr:row>
      <xdr:rowOff>139700</xdr:rowOff>
    </xdr:to>
    <xdr:sp textlink="">
      <xdr:nvSpPr>
        <xdr:cNvPr id="707" name="正方形/長方形 706">
          <a:extLst>
            <a:ext uri="{FF2B5EF4-FFF2-40B4-BE49-F238E27FC236}">
              <a16:creationId xmlns:a16="http://schemas.microsoft.com/office/drawing/2014/main" id="{F7813931-02ED-4465-B781-356B4A0567A0}"/>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textlink="">
      <xdr:nvSpPr>
        <xdr:cNvPr id="708" name="正方形/長方形 707">
          <a:extLst>
            <a:ext uri="{FF2B5EF4-FFF2-40B4-BE49-F238E27FC236}">
              <a16:creationId xmlns:a16="http://schemas.microsoft.com/office/drawing/2014/main" id="{66FF5A5F-C0E7-489C-8C05-1210CCF4DE5A}"/>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textlink="">
      <xdr:nvSpPr>
        <xdr:cNvPr id="709" name="正方形/長方形 708">
          <a:extLst>
            <a:ext uri="{FF2B5EF4-FFF2-40B4-BE49-F238E27FC236}">
              <a16:creationId xmlns:a16="http://schemas.microsoft.com/office/drawing/2014/main" id="{A170F696-47B8-4128-A444-AB8D7DA0E863}"/>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textlink="">
      <xdr:nvSpPr>
        <xdr:cNvPr id="710" name="正方形/長方形 709">
          <a:extLst>
            <a:ext uri="{FF2B5EF4-FFF2-40B4-BE49-F238E27FC236}">
              <a16:creationId xmlns:a16="http://schemas.microsoft.com/office/drawing/2014/main" id="{D91029C5-CDB5-490B-B930-0F40916CD857}"/>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textlink="">
      <xdr:nvSpPr>
        <xdr:cNvPr id="711" name="正方形/長方形 710">
          <a:extLst>
            <a:ext uri="{FF2B5EF4-FFF2-40B4-BE49-F238E27FC236}">
              <a16:creationId xmlns:a16="http://schemas.microsoft.com/office/drawing/2014/main" id="{1C0D07AE-6496-4463-AD7C-96192B82B074}"/>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textlink="">
      <xdr:nvSpPr>
        <xdr:cNvPr id="712" name="正方形/長方形 711">
          <a:extLst>
            <a:ext uri="{FF2B5EF4-FFF2-40B4-BE49-F238E27FC236}">
              <a16:creationId xmlns:a16="http://schemas.microsoft.com/office/drawing/2014/main" id="{69DE628B-7044-445F-9AE0-7125E56D12EA}"/>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textlink="">
      <xdr:nvSpPr>
        <xdr:cNvPr id="713" name="正方形/長方形 712">
          <a:extLst>
            <a:ext uri="{FF2B5EF4-FFF2-40B4-BE49-F238E27FC236}">
              <a16:creationId xmlns:a16="http://schemas.microsoft.com/office/drawing/2014/main" id="{E59C1A70-6CB7-4055-AE20-C0F996064141}"/>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textlink="">
      <xdr:nvSpPr>
        <xdr:cNvPr id="714" name="正方形/長方形 713">
          <a:extLst>
            <a:ext uri="{FF2B5EF4-FFF2-40B4-BE49-F238E27FC236}">
              <a16:creationId xmlns:a16="http://schemas.microsoft.com/office/drawing/2014/main" id="{2B4EAF26-960F-4BD0-B421-C03CA30C272E}"/>
            </a:ext>
          </a:extLst>
        </xdr:cNvPr>
        <xdr:cNvSpPr/>
      </xdr:nvSpPr>
      <xdr:spPr>
        <a:xfrm>
          <a:off x="18288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113</xdr:row>
      <xdr:rowOff>57150</xdr:rowOff>
    </xdr:from>
    <xdr:to>
      <xdr:col>120</xdr:col>
      <xdr:colOff>152400</xdr:colOff>
      <xdr:row>124</xdr:row>
      <xdr:rowOff>76200</xdr:rowOff>
    </xdr:to>
    <xdr:sp textlink="">
      <xdr:nvSpPr>
        <xdr:cNvPr id="715" name="正方形/長方形 714">
          <a:extLst>
            <a:ext uri="{FF2B5EF4-FFF2-40B4-BE49-F238E27FC236}">
              <a16:creationId xmlns:a16="http://schemas.microsoft.com/office/drawing/2014/main" id="{93819AAD-1FCE-46AB-BF49-93A3CEBF3C08}"/>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textlink="">
      <xdr:nvSpPr>
        <xdr:cNvPr id="716" name="正方形/長方形 715">
          <a:extLst>
            <a:ext uri="{FF2B5EF4-FFF2-40B4-BE49-F238E27FC236}">
              <a16:creationId xmlns:a16="http://schemas.microsoft.com/office/drawing/2014/main" id="{399E4D64-DB31-4C91-AABC-5D32406CAF7F}"/>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textlink="" fLocksText="0">
      <xdr:nvSpPr>
        <xdr:cNvPr id="717" name="テキスト ボックス 716">
          <a:extLst>
            <a:ext uri="{FF2B5EF4-FFF2-40B4-BE49-F238E27FC236}">
              <a16:creationId xmlns:a16="http://schemas.microsoft.com/office/drawing/2014/main" id="{39FCCB7B-9F3D-4F1D-98A0-C990F269139B}"/>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多くの施設類型において類似団体内平均より減価償却が進んでおり、更新が必要な有形固定資産が多くあることが分かる。これは、昭和５０年代の人口急増により、当時公共施設などの社会的インフラの整備を行った有形固定資産が多くあることが起因している。</a:t>
          </a:r>
          <a:endParaRPr lang="ja-JP" altLang="ja-JP" sz="1400">
            <a:effectLst/>
          </a:endParaRPr>
        </a:p>
        <a:p>
          <a:r>
            <a:rPr kumimoji="1" lang="ja-JP" altLang="ja-JP" sz="1100">
              <a:solidFill>
                <a:schemeClr val="dk1"/>
              </a:solidFill>
              <a:effectLst/>
              <a:latin typeface="+mn-lt"/>
              <a:ea typeface="+mn-ea"/>
              <a:cs typeface="+mn-cs"/>
            </a:rPr>
            <a:t>　今後の有形固定資産の更新の際には、同類系の施設だけでなく、他類系の施設も含め、施設等の集約化・複合化を進める必要がある。</a:t>
          </a:r>
          <a:endParaRPr lang="ja-JP" altLang="ja-JP" sz="14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textlink="">
      <xdr:nvSpPr>
        <xdr:cNvPr id="2" name="正方形/長方形 1">
          <a:extLst>
            <a:ext uri="{FF2B5EF4-FFF2-40B4-BE49-F238E27FC236}">
              <a16:creationId xmlns:a16="http://schemas.microsoft.com/office/drawing/2014/main" id="{191C3265-BCA4-43C2-9CA7-A27F0B1A77A2}"/>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textlink="">
      <xdr:nvSpPr>
        <xdr:cNvPr id="3" name="正方形/長方形 2">
          <a:extLst>
            <a:ext uri="{FF2B5EF4-FFF2-40B4-BE49-F238E27FC236}">
              <a16:creationId xmlns:a16="http://schemas.microsoft.com/office/drawing/2014/main" id="{5501E77B-AB72-4FE3-8649-D53E892C4628}"/>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textlink="">
      <xdr:nvSpPr>
        <xdr:cNvPr id="4" name="正方形/長方形 3">
          <a:extLst>
            <a:ext uri="{FF2B5EF4-FFF2-40B4-BE49-F238E27FC236}">
              <a16:creationId xmlns:a16="http://schemas.microsoft.com/office/drawing/2014/main" id="{94788667-26AE-413D-91DC-AE37CAAC8381}"/>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textlink="">
      <xdr:nvSpPr>
        <xdr:cNvPr id="5" name="正方形/長方形 4">
          <a:extLst>
            <a:ext uri="{FF2B5EF4-FFF2-40B4-BE49-F238E27FC236}">
              <a16:creationId xmlns:a16="http://schemas.microsoft.com/office/drawing/2014/main" id="{9B7ED512-CAC8-4C8C-A39B-058FCCB449C5}"/>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三重県名張市</a:t>
          </a:r>
        </a:p>
      </xdr:txBody>
    </xdr:sp>
    <xdr:clientData/>
  </xdr:twoCellAnchor>
  <xdr:twoCellAnchor>
    <xdr:from>
      <xdr:col>85</xdr:col>
      <xdr:colOff>63500</xdr:colOff>
      <xdr:row>1</xdr:row>
      <xdr:rowOff>19050</xdr:rowOff>
    </xdr:from>
    <xdr:to>
      <xdr:col>99</xdr:col>
      <xdr:colOff>57150</xdr:colOff>
      <xdr:row>4</xdr:row>
      <xdr:rowOff>63500</xdr:rowOff>
    </xdr:to>
    <xdr:sp textlink="">
      <xdr:nvSpPr>
        <xdr:cNvPr id="6" name="正方形/長方形 5">
          <a:extLst>
            <a:ext uri="{FF2B5EF4-FFF2-40B4-BE49-F238E27FC236}">
              <a16:creationId xmlns:a16="http://schemas.microsoft.com/office/drawing/2014/main" id="{B2FFF86A-744B-45C1-B84E-D712FEE0B745}"/>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textlink="">
      <xdr:nvSpPr>
        <xdr:cNvPr id="7" name="正方形/長方形 6">
          <a:extLst>
            <a:ext uri="{FF2B5EF4-FFF2-40B4-BE49-F238E27FC236}">
              <a16:creationId xmlns:a16="http://schemas.microsoft.com/office/drawing/2014/main" id="{ACCF1EAC-F88D-4051-BE67-B34ED382E05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textlink="">
      <xdr:nvSpPr>
        <xdr:cNvPr id="8" name="正方形/長方形 7">
          <a:extLst>
            <a:ext uri="{FF2B5EF4-FFF2-40B4-BE49-F238E27FC236}">
              <a16:creationId xmlns:a16="http://schemas.microsoft.com/office/drawing/2014/main" id="{C5DFF0E1-322F-45D0-92C0-D7AE795222DD}"/>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textlink="">
      <xdr:nvSpPr>
        <xdr:cNvPr id="9" name="正方形/長方形 8">
          <a:extLst>
            <a:ext uri="{FF2B5EF4-FFF2-40B4-BE49-F238E27FC236}">
              <a16:creationId xmlns:a16="http://schemas.microsoft.com/office/drawing/2014/main" id="{577F5620-89C4-4D18-AC44-88ACBD4B4726}"/>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textlink="">
      <xdr:nvSpPr>
        <xdr:cNvPr id="10" name="正方形/長方形 9">
          <a:extLst>
            <a:ext uri="{FF2B5EF4-FFF2-40B4-BE49-F238E27FC236}">
              <a16:creationId xmlns:a16="http://schemas.microsoft.com/office/drawing/2014/main" id="{DBB5E764-C71A-4A77-8312-557DDE79F9B7}"/>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textlink="">
      <xdr:nvSpPr>
        <xdr:cNvPr id="11" name="正方形/長方形 10">
          <a:extLst>
            <a:ext uri="{FF2B5EF4-FFF2-40B4-BE49-F238E27FC236}">
              <a16:creationId xmlns:a16="http://schemas.microsoft.com/office/drawing/2014/main" id="{244E334A-C778-43E9-B0B2-AE886CD919C1}"/>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75,248
74,077
129.77
32,382,032
31,810,027
528,047
17,221,232
31,743,595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textlink="">
      <xdr:nvSpPr>
        <xdr:cNvPr id="12" name="正方形/長方形 11">
          <a:extLst>
            <a:ext uri="{FF2B5EF4-FFF2-40B4-BE49-F238E27FC236}">
              <a16:creationId xmlns:a16="http://schemas.microsoft.com/office/drawing/2014/main" id="{04A583A1-3EBF-433B-8549-C89E20A589DE}"/>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textlink="">
      <xdr:nvSpPr>
        <xdr:cNvPr id="13" name="正方形/長方形 12">
          <a:extLst>
            <a:ext uri="{FF2B5EF4-FFF2-40B4-BE49-F238E27FC236}">
              <a16:creationId xmlns:a16="http://schemas.microsoft.com/office/drawing/2014/main" id="{FD5F10D4-9F2C-4775-880A-4F7026C37D02}"/>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textlink="">
      <xdr:nvSpPr>
        <xdr:cNvPr id="14" name="正方形/長方形 13">
          <a:extLst>
            <a:ext uri="{FF2B5EF4-FFF2-40B4-BE49-F238E27FC236}">
              <a16:creationId xmlns:a16="http://schemas.microsoft.com/office/drawing/2014/main" id="{887B6661-27EA-42DD-84FF-2684C3C4D088}"/>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15.5
130.5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textlink="">
      <xdr:nvSpPr>
        <xdr:cNvPr id="15" name="正方形/長方形 14">
          <a:extLst>
            <a:ext uri="{FF2B5EF4-FFF2-40B4-BE49-F238E27FC236}">
              <a16:creationId xmlns:a16="http://schemas.microsoft.com/office/drawing/2014/main" id="{E117AE55-5A9C-41F7-A519-EF8E4C33A052}"/>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textlink="">
      <xdr:nvSpPr>
        <xdr:cNvPr id="16" name="正方形/長方形 15">
          <a:extLst>
            <a:ext uri="{FF2B5EF4-FFF2-40B4-BE49-F238E27FC236}">
              <a16:creationId xmlns:a16="http://schemas.microsoft.com/office/drawing/2014/main" id="{3832F133-2E58-4D0F-BED5-F8E3D81DB4AB}"/>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textlink="">
      <xdr:nvSpPr>
        <xdr:cNvPr id="17" name="正方形/長方形 16">
          <a:extLst>
            <a:ext uri="{FF2B5EF4-FFF2-40B4-BE49-F238E27FC236}">
              <a16:creationId xmlns:a16="http://schemas.microsoft.com/office/drawing/2014/main" id="{B393E36C-4FAF-44C8-ACCA-E7DC746420DC}"/>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textlink="">
      <xdr:nvSpPr>
        <xdr:cNvPr id="18" name="角丸四角形 17">
          <a:extLst>
            <a:ext uri="{FF2B5EF4-FFF2-40B4-BE49-F238E27FC236}">
              <a16:creationId xmlns:a16="http://schemas.microsoft.com/office/drawing/2014/main" id="{FC89877D-7729-4194-A690-6E2FF0A6A7EE}"/>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textlink="">
      <xdr:nvSpPr>
        <xdr:cNvPr id="19" name="正方形/長方形 18">
          <a:extLst>
            <a:ext uri="{FF2B5EF4-FFF2-40B4-BE49-F238E27FC236}">
              <a16:creationId xmlns:a16="http://schemas.microsoft.com/office/drawing/2014/main" id="{9BCF3A36-644E-471B-B7BE-35460C4104BE}"/>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textlink="">
      <xdr:nvSpPr>
        <xdr:cNvPr id="20" name="正方形/長方形 19">
          <a:extLst>
            <a:ext uri="{FF2B5EF4-FFF2-40B4-BE49-F238E27FC236}">
              <a16:creationId xmlns:a16="http://schemas.microsoft.com/office/drawing/2014/main" id="{8439D60F-E716-4CB4-BB1A-9561D5FE6B43}"/>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textlink="">
      <xdr:nvSpPr>
        <xdr:cNvPr id="21" name="正方形/長方形 20">
          <a:extLst>
            <a:ext uri="{FF2B5EF4-FFF2-40B4-BE49-F238E27FC236}">
              <a16:creationId xmlns:a16="http://schemas.microsoft.com/office/drawing/2014/main" id="{150CB905-6C5F-410F-90A4-9628BE1B69AA}"/>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6E2FB124-7F0F-45CD-878D-78868AAECEF1}"/>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textlink="">
      <xdr:nvSpPr>
        <xdr:cNvPr id="23" name="楕円 22">
          <a:extLst>
            <a:ext uri="{FF2B5EF4-FFF2-40B4-BE49-F238E27FC236}">
              <a16:creationId xmlns:a16="http://schemas.microsoft.com/office/drawing/2014/main" id="{68DCD78D-FD02-43DD-931C-C53010D6830C}"/>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textlink="">
      <xdr:nvSpPr>
        <xdr:cNvPr id="24" name="フローチャート: 判断 23">
          <a:extLst>
            <a:ext uri="{FF2B5EF4-FFF2-40B4-BE49-F238E27FC236}">
              <a16:creationId xmlns:a16="http://schemas.microsoft.com/office/drawing/2014/main" id="{66B6B7A9-CC4D-467E-A3A7-28ADBA86C6ED}"/>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A52D8FFE-EBAB-472C-8B5C-880CE701AB4A}"/>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CA7881A8-1C1F-4B6D-B2BE-EB4F92BFE9B4}"/>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A8B17723-A17E-41F8-B5C9-5F8509E5573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63125500-950A-4630-8515-A8752DC9883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textlink="">
      <xdr:nvSpPr>
        <xdr:cNvPr id="29" name="テキスト ボックス 28">
          <a:extLst>
            <a:ext uri="{FF2B5EF4-FFF2-40B4-BE49-F238E27FC236}">
              <a16:creationId xmlns:a16="http://schemas.microsoft.com/office/drawing/2014/main" id="{42B41260-B2D3-46AC-9066-44C68A09B237}"/>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textlink="">
      <xdr:nvSpPr>
        <xdr:cNvPr id="30" name="テキスト ボックス 29">
          <a:extLst>
            <a:ext uri="{FF2B5EF4-FFF2-40B4-BE49-F238E27FC236}">
              <a16:creationId xmlns:a16="http://schemas.microsoft.com/office/drawing/2014/main" id="{70466591-8D4D-4236-B49D-0FF08C8649C7}"/>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textlink="">
      <xdr:nvSpPr>
        <xdr:cNvPr id="31" name="テキスト ボックス 30">
          <a:extLst>
            <a:ext uri="{FF2B5EF4-FFF2-40B4-BE49-F238E27FC236}">
              <a16:creationId xmlns:a16="http://schemas.microsoft.com/office/drawing/2014/main" id="{E82E7276-DFDF-410D-862F-A6E1E3C63B14}"/>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textlink="">
      <xdr:nvSpPr>
        <xdr:cNvPr id="32" name="テキスト ボックス 31">
          <a:extLst>
            <a:ext uri="{FF2B5EF4-FFF2-40B4-BE49-F238E27FC236}">
              <a16:creationId xmlns:a16="http://schemas.microsoft.com/office/drawing/2014/main" id="{73245516-6018-41D3-B9BB-03F4138C6E0A}"/>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textlink="">
      <xdr:nvSpPr>
        <xdr:cNvPr id="33" name="正方形/長方形 32">
          <a:extLst>
            <a:ext uri="{FF2B5EF4-FFF2-40B4-BE49-F238E27FC236}">
              <a16:creationId xmlns:a16="http://schemas.microsoft.com/office/drawing/2014/main" id="{65D2873A-653C-4624-ACCA-94C41BBF4694}"/>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textlink="">
      <xdr:nvSpPr>
        <xdr:cNvPr id="34" name="正方形/長方形 33">
          <a:extLst>
            <a:ext uri="{FF2B5EF4-FFF2-40B4-BE49-F238E27FC236}">
              <a16:creationId xmlns:a16="http://schemas.microsoft.com/office/drawing/2014/main" id="{7AE24EB1-5F96-454C-86D0-E113825AB27B}"/>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textlink="">
      <xdr:nvSpPr>
        <xdr:cNvPr id="35" name="正方形/長方形 34">
          <a:extLst>
            <a:ext uri="{FF2B5EF4-FFF2-40B4-BE49-F238E27FC236}">
              <a16:creationId xmlns:a16="http://schemas.microsoft.com/office/drawing/2014/main" id="{4D8128EF-C6B9-4B00-9B80-D8B6022B6591}"/>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textlink="">
      <xdr:nvSpPr>
        <xdr:cNvPr id="36" name="正方形/長方形 35">
          <a:extLst>
            <a:ext uri="{FF2B5EF4-FFF2-40B4-BE49-F238E27FC236}">
              <a16:creationId xmlns:a16="http://schemas.microsoft.com/office/drawing/2014/main" id="{94617515-1A44-4498-81D8-55671F79C946}"/>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textlink="">
      <xdr:nvSpPr>
        <xdr:cNvPr id="37" name="正方形/長方形 36">
          <a:extLst>
            <a:ext uri="{FF2B5EF4-FFF2-40B4-BE49-F238E27FC236}">
              <a16:creationId xmlns:a16="http://schemas.microsoft.com/office/drawing/2014/main" id="{C3EBEA82-C843-45E1-9FA6-67BE5CFCC7DE}"/>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textlink="">
      <xdr:nvSpPr>
        <xdr:cNvPr id="38" name="正方形/長方形 37">
          <a:extLst>
            <a:ext uri="{FF2B5EF4-FFF2-40B4-BE49-F238E27FC236}">
              <a16:creationId xmlns:a16="http://schemas.microsoft.com/office/drawing/2014/main" id="{9B329462-E705-410A-94B1-FF38879EF894}"/>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textlink="">
      <xdr:nvSpPr>
        <xdr:cNvPr id="39" name="正方形/長方形 38">
          <a:extLst>
            <a:ext uri="{FF2B5EF4-FFF2-40B4-BE49-F238E27FC236}">
              <a16:creationId xmlns:a16="http://schemas.microsoft.com/office/drawing/2014/main" id="{E39B4A71-1A3A-44CD-AED1-80B10CAF3DBE}"/>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textlink="">
      <xdr:nvSpPr>
        <xdr:cNvPr id="40" name="正方形/長方形 39">
          <a:extLst>
            <a:ext uri="{FF2B5EF4-FFF2-40B4-BE49-F238E27FC236}">
              <a16:creationId xmlns:a16="http://schemas.microsoft.com/office/drawing/2014/main" id="{B3DD571B-3ECE-45C9-83E5-60D31A5A4F45}"/>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textlink="">
      <xdr:nvSpPr>
        <xdr:cNvPr id="41" name="テキスト ボックス 40">
          <a:extLst>
            <a:ext uri="{FF2B5EF4-FFF2-40B4-BE49-F238E27FC236}">
              <a16:creationId xmlns:a16="http://schemas.microsoft.com/office/drawing/2014/main" id="{102969A9-6C1B-455C-BFDD-9436151DCC14}"/>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217945C9-19D1-4222-92CB-994C2F768089}"/>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textlink="">
      <xdr:nvSpPr>
        <xdr:cNvPr id="43" name="テキスト ボックス 42">
          <a:extLst>
            <a:ext uri="{FF2B5EF4-FFF2-40B4-BE49-F238E27FC236}">
              <a16:creationId xmlns:a16="http://schemas.microsoft.com/office/drawing/2014/main" id="{8838EC37-37A7-4E58-B8BB-B095BD34B111}"/>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EE409FE3-C547-4947-8592-68AFD2715166}"/>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textlink="">
      <xdr:nvSpPr>
        <xdr:cNvPr id="45" name="テキスト ボックス 44">
          <a:extLst>
            <a:ext uri="{FF2B5EF4-FFF2-40B4-BE49-F238E27FC236}">
              <a16:creationId xmlns:a16="http://schemas.microsoft.com/office/drawing/2014/main" id="{8977C94E-F43A-457D-BD33-D3E6A204A564}"/>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D393A870-FDAE-462E-A35D-94053FC670EA}"/>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textlink="">
      <xdr:nvSpPr>
        <xdr:cNvPr id="47" name="テキスト ボックス 46">
          <a:extLst>
            <a:ext uri="{FF2B5EF4-FFF2-40B4-BE49-F238E27FC236}">
              <a16:creationId xmlns:a16="http://schemas.microsoft.com/office/drawing/2014/main" id="{531B87CC-6E88-4821-B47D-3B24742B0998}"/>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D3BEBBB2-A81E-4283-8863-CD9FA938BDB5}"/>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textlink="">
      <xdr:nvSpPr>
        <xdr:cNvPr id="49" name="テキスト ボックス 48">
          <a:extLst>
            <a:ext uri="{FF2B5EF4-FFF2-40B4-BE49-F238E27FC236}">
              <a16:creationId xmlns:a16="http://schemas.microsoft.com/office/drawing/2014/main" id="{C37D0490-B309-476F-821A-254BFF787E66}"/>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BA7C05AC-BE12-49F2-8F3F-1F25D386AAD3}"/>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textlink="">
      <xdr:nvSpPr>
        <xdr:cNvPr id="51" name="テキスト ボックス 50">
          <a:extLst>
            <a:ext uri="{FF2B5EF4-FFF2-40B4-BE49-F238E27FC236}">
              <a16:creationId xmlns:a16="http://schemas.microsoft.com/office/drawing/2014/main" id="{96180980-87C6-46F4-B261-AD6B6D71DA8B}"/>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35E7CD25-C4C9-4D99-B71E-03C3AC31DD86}"/>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textlink="">
      <xdr:nvSpPr>
        <xdr:cNvPr id="53" name="テキスト ボックス 52">
          <a:extLst>
            <a:ext uri="{FF2B5EF4-FFF2-40B4-BE49-F238E27FC236}">
              <a16:creationId xmlns:a16="http://schemas.microsoft.com/office/drawing/2014/main" id="{03DB63A3-83C4-4C6F-B36B-78C3D01B9322}"/>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040F5C79-DA9E-4ABE-9200-0CF1887E0736}"/>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textlink="">
      <xdr:nvSpPr>
        <xdr:cNvPr id="55" name="テキスト ボックス 54">
          <a:extLst>
            <a:ext uri="{FF2B5EF4-FFF2-40B4-BE49-F238E27FC236}">
              <a16:creationId xmlns:a16="http://schemas.microsoft.com/office/drawing/2014/main" id="{9B326961-C1C4-4398-9F8E-22803CC9EF30}"/>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F651477F-7761-4F2F-BE82-7F22853C2F0B}"/>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textlink="">
      <xdr:nvSpPr>
        <xdr:cNvPr id="57" name="【図書館】&#10;有形固定資産減価償却率グラフ枠">
          <a:extLst>
            <a:ext uri="{FF2B5EF4-FFF2-40B4-BE49-F238E27FC236}">
              <a16:creationId xmlns:a16="http://schemas.microsoft.com/office/drawing/2014/main" id="{0A13522F-A75B-48A5-88F6-D48B759874D3}"/>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56606</xdr:rowOff>
    </xdr:from>
    <xdr:to>
      <xdr:col>24</xdr:col>
      <xdr:colOff>62865</xdr:colOff>
      <xdr:row>42</xdr:row>
      <xdr:rowOff>27215</xdr:rowOff>
    </xdr:to>
    <xdr:cxnSp macro="">
      <xdr:nvCxnSpPr>
        <xdr:cNvPr id="58" name="直線コネクタ 57">
          <a:extLst>
            <a:ext uri="{FF2B5EF4-FFF2-40B4-BE49-F238E27FC236}">
              <a16:creationId xmlns:a16="http://schemas.microsoft.com/office/drawing/2014/main" id="{5905056C-EEE3-45FA-ABDD-607A60099F57}"/>
            </a:ext>
          </a:extLst>
        </xdr:cNvPr>
        <xdr:cNvCxnSpPr/>
      </xdr:nvCxnSpPr>
      <xdr:spPr>
        <a:xfrm flipV="1">
          <a:off x="4634865" y="5714456"/>
          <a:ext cx="0" cy="15136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31042</xdr:rowOff>
    </xdr:from>
    <xdr:ext cx="405111" cy="259045"/>
    <xdr:sp textlink="">
      <xdr:nvSpPr>
        <xdr:cNvPr id="59" name="【図書館】&#10;有形固定資産減価償却率最小値テキスト">
          <a:extLst>
            <a:ext uri="{FF2B5EF4-FFF2-40B4-BE49-F238E27FC236}">
              <a16:creationId xmlns:a16="http://schemas.microsoft.com/office/drawing/2014/main" id="{3A16664F-5C8D-47B5-A303-729723714133}"/>
            </a:ext>
          </a:extLst>
        </xdr:cNvPr>
        <xdr:cNvSpPr txBox="1"/>
      </xdr:nvSpPr>
      <xdr:spPr>
        <a:xfrm>
          <a:off x="4673600" y="72319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27215</xdr:rowOff>
    </xdr:from>
    <xdr:to>
      <xdr:col>24</xdr:col>
      <xdr:colOff>152400</xdr:colOff>
      <xdr:row>42</xdr:row>
      <xdr:rowOff>27215</xdr:rowOff>
    </xdr:to>
    <xdr:cxnSp macro="">
      <xdr:nvCxnSpPr>
        <xdr:cNvPr id="60" name="直線コネクタ 59">
          <a:extLst>
            <a:ext uri="{FF2B5EF4-FFF2-40B4-BE49-F238E27FC236}">
              <a16:creationId xmlns:a16="http://schemas.microsoft.com/office/drawing/2014/main" id="{597D67FC-7198-4A5F-BAF7-9F427972542D}"/>
            </a:ext>
          </a:extLst>
        </xdr:cNvPr>
        <xdr:cNvCxnSpPr/>
      </xdr:nvCxnSpPr>
      <xdr:spPr>
        <a:xfrm>
          <a:off x="4546600" y="72281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3283</xdr:rowOff>
    </xdr:from>
    <xdr:ext cx="340478" cy="259045"/>
    <xdr:sp textlink="">
      <xdr:nvSpPr>
        <xdr:cNvPr id="61" name="【図書館】&#10;有形固定資産減価償却率最大値テキスト">
          <a:extLst>
            <a:ext uri="{FF2B5EF4-FFF2-40B4-BE49-F238E27FC236}">
              <a16:creationId xmlns:a16="http://schemas.microsoft.com/office/drawing/2014/main" id="{E079BB83-A53D-4719-A7B9-755386C38B8D}"/>
            </a:ext>
          </a:extLst>
        </xdr:cNvPr>
        <xdr:cNvSpPr txBox="1"/>
      </xdr:nvSpPr>
      <xdr:spPr>
        <a:xfrm>
          <a:off x="4673600" y="548968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56606</xdr:rowOff>
    </xdr:from>
    <xdr:to>
      <xdr:col>24</xdr:col>
      <xdr:colOff>152400</xdr:colOff>
      <xdr:row>33</xdr:row>
      <xdr:rowOff>56606</xdr:rowOff>
    </xdr:to>
    <xdr:cxnSp macro="">
      <xdr:nvCxnSpPr>
        <xdr:cNvPr id="62" name="直線コネクタ 61">
          <a:extLst>
            <a:ext uri="{FF2B5EF4-FFF2-40B4-BE49-F238E27FC236}">
              <a16:creationId xmlns:a16="http://schemas.microsoft.com/office/drawing/2014/main" id="{67974974-EF05-4BE7-B9E5-235BFC2598B0}"/>
            </a:ext>
          </a:extLst>
        </xdr:cNvPr>
        <xdr:cNvCxnSpPr/>
      </xdr:nvCxnSpPr>
      <xdr:spPr>
        <a:xfrm>
          <a:off x="4546600" y="5714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39750</xdr:rowOff>
    </xdr:from>
    <xdr:ext cx="405111" cy="259045"/>
    <xdr:sp textlink="">
      <xdr:nvSpPr>
        <xdr:cNvPr id="63" name="【図書館】&#10;有形固定資産減価償却率平均値テキスト">
          <a:extLst>
            <a:ext uri="{FF2B5EF4-FFF2-40B4-BE49-F238E27FC236}">
              <a16:creationId xmlns:a16="http://schemas.microsoft.com/office/drawing/2014/main" id="{6E40751C-A39C-4E90-A99F-5ED741DA1DF7}"/>
            </a:ext>
          </a:extLst>
        </xdr:cNvPr>
        <xdr:cNvSpPr txBox="1"/>
      </xdr:nvSpPr>
      <xdr:spPr>
        <a:xfrm>
          <a:off x="4673600" y="638340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61323</xdr:rowOff>
    </xdr:from>
    <xdr:to>
      <xdr:col>24</xdr:col>
      <xdr:colOff>114300</xdr:colOff>
      <xdr:row>37</xdr:row>
      <xdr:rowOff>162923</xdr:rowOff>
    </xdr:to>
    <xdr:sp textlink="">
      <xdr:nvSpPr>
        <xdr:cNvPr id="64" name="フローチャート: 判断 63">
          <a:extLst>
            <a:ext uri="{FF2B5EF4-FFF2-40B4-BE49-F238E27FC236}">
              <a16:creationId xmlns:a16="http://schemas.microsoft.com/office/drawing/2014/main" id="{CF385A8F-6E1C-4CCA-A416-1AC0E7A4A99A}"/>
            </a:ext>
          </a:extLst>
        </xdr:cNvPr>
        <xdr:cNvSpPr/>
      </xdr:nvSpPr>
      <xdr:spPr>
        <a:xfrm>
          <a:off x="4584700" y="64049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66222</xdr:rowOff>
    </xdr:from>
    <xdr:to>
      <xdr:col>20</xdr:col>
      <xdr:colOff>38100</xdr:colOff>
      <xdr:row>37</xdr:row>
      <xdr:rowOff>167822</xdr:rowOff>
    </xdr:to>
    <xdr:sp textlink="">
      <xdr:nvSpPr>
        <xdr:cNvPr id="65" name="フローチャート: 判断 64">
          <a:extLst>
            <a:ext uri="{FF2B5EF4-FFF2-40B4-BE49-F238E27FC236}">
              <a16:creationId xmlns:a16="http://schemas.microsoft.com/office/drawing/2014/main" id="{A78AB335-5D24-41BC-89C1-1877E8093D6D}"/>
            </a:ext>
          </a:extLst>
        </xdr:cNvPr>
        <xdr:cNvSpPr/>
      </xdr:nvSpPr>
      <xdr:spPr>
        <a:xfrm>
          <a:off x="3746500" y="64098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38463</xdr:rowOff>
    </xdr:from>
    <xdr:to>
      <xdr:col>15</xdr:col>
      <xdr:colOff>101600</xdr:colOff>
      <xdr:row>37</xdr:row>
      <xdr:rowOff>140063</xdr:rowOff>
    </xdr:to>
    <xdr:sp textlink="">
      <xdr:nvSpPr>
        <xdr:cNvPr id="66" name="フローチャート: 判断 65">
          <a:extLst>
            <a:ext uri="{FF2B5EF4-FFF2-40B4-BE49-F238E27FC236}">
              <a16:creationId xmlns:a16="http://schemas.microsoft.com/office/drawing/2014/main" id="{1D5F3EBF-7345-49E6-B713-8B7D12CE7629}"/>
            </a:ext>
          </a:extLst>
        </xdr:cNvPr>
        <xdr:cNvSpPr/>
      </xdr:nvSpPr>
      <xdr:spPr>
        <a:xfrm>
          <a:off x="2857500" y="6382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37</xdr:row>
      <xdr:rowOff>23767</xdr:rowOff>
    </xdr:from>
    <xdr:to>
      <xdr:col>10</xdr:col>
      <xdr:colOff>165100</xdr:colOff>
      <xdr:row>37</xdr:row>
      <xdr:rowOff>125367</xdr:rowOff>
    </xdr:to>
    <xdr:sp textlink="">
      <xdr:nvSpPr>
        <xdr:cNvPr id="67" name="フローチャート: 判断 66">
          <a:extLst>
            <a:ext uri="{FF2B5EF4-FFF2-40B4-BE49-F238E27FC236}">
              <a16:creationId xmlns:a16="http://schemas.microsoft.com/office/drawing/2014/main" id="{E5611C4C-3B0B-43B2-912D-90DF95ECB859}"/>
            </a:ext>
          </a:extLst>
        </xdr:cNvPr>
        <xdr:cNvSpPr/>
      </xdr:nvSpPr>
      <xdr:spPr>
        <a:xfrm>
          <a:off x="1968500" y="6367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15603</xdr:rowOff>
    </xdr:from>
    <xdr:to>
      <xdr:col>6</xdr:col>
      <xdr:colOff>38100</xdr:colOff>
      <xdr:row>37</xdr:row>
      <xdr:rowOff>117203</xdr:rowOff>
    </xdr:to>
    <xdr:sp textlink="">
      <xdr:nvSpPr>
        <xdr:cNvPr id="68" name="フローチャート: 判断 67">
          <a:extLst>
            <a:ext uri="{FF2B5EF4-FFF2-40B4-BE49-F238E27FC236}">
              <a16:creationId xmlns:a16="http://schemas.microsoft.com/office/drawing/2014/main" id="{0A4BA892-205A-4BBD-9AC1-46076C7D4729}"/>
            </a:ext>
          </a:extLst>
        </xdr:cNvPr>
        <xdr:cNvSpPr/>
      </xdr:nvSpPr>
      <xdr:spPr>
        <a:xfrm>
          <a:off x="1079500" y="6359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textlink="">
      <xdr:nvSpPr>
        <xdr:cNvPr id="69" name="テキスト ボックス 68">
          <a:extLst>
            <a:ext uri="{FF2B5EF4-FFF2-40B4-BE49-F238E27FC236}">
              <a16:creationId xmlns:a16="http://schemas.microsoft.com/office/drawing/2014/main" id="{CF4E73D2-7DA3-4469-8F75-3AE5FFB863CC}"/>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textlink="">
      <xdr:nvSpPr>
        <xdr:cNvPr id="70" name="テキスト ボックス 69">
          <a:extLst>
            <a:ext uri="{FF2B5EF4-FFF2-40B4-BE49-F238E27FC236}">
              <a16:creationId xmlns:a16="http://schemas.microsoft.com/office/drawing/2014/main" id="{334E2FDD-6F0E-4862-A591-BA27EF199337}"/>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textlink="">
      <xdr:nvSpPr>
        <xdr:cNvPr id="71" name="テキスト ボックス 70">
          <a:extLst>
            <a:ext uri="{FF2B5EF4-FFF2-40B4-BE49-F238E27FC236}">
              <a16:creationId xmlns:a16="http://schemas.microsoft.com/office/drawing/2014/main" id="{20716B50-03B5-4EB2-89FB-1D9781D2C55C}"/>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textlink="">
      <xdr:nvSpPr>
        <xdr:cNvPr id="72" name="テキスト ボックス 71">
          <a:extLst>
            <a:ext uri="{FF2B5EF4-FFF2-40B4-BE49-F238E27FC236}">
              <a16:creationId xmlns:a16="http://schemas.microsoft.com/office/drawing/2014/main" id="{1E53EA6D-2802-4D83-9A2F-108CBBA49A5E}"/>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textlink="">
      <xdr:nvSpPr>
        <xdr:cNvPr id="73" name="テキスト ボックス 72">
          <a:extLst>
            <a:ext uri="{FF2B5EF4-FFF2-40B4-BE49-F238E27FC236}">
              <a16:creationId xmlns:a16="http://schemas.microsoft.com/office/drawing/2014/main" id="{94A6F322-C14C-4545-92C6-4A7B7E3CD6E2}"/>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128270</xdr:rowOff>
    </xdr:from>
    <xdr:to>
      <xdr:col>20</xdr:col>
      <xdr:colOff>38100</xdr:colOff>
      <xdr:row>39</xdr:row>
      <xdr:rowOff>58420</xdr:rowOff>
    </xdr:to>
    <xdr:sp textlink="">
      <xdr:nvSpPr>
        <xdr:cNvPr id="74" name="楕円 73">
          <a:extLst>
            <a:ext uri="{FF2B5EF4-FFF2-40B4-BE49-F238E27FC236}">
              <a16:creationId xmlns:a16="http://schemas.microsoft.com/office/drawing/2014/main" id="{DAF5D033-8E96-461C-B1CD-31BA324217A6}"/>
            </a:ext>
          </a:extLst>
        </xdr:cNvPr>
        <xdr:cNvSpPr/>
      </xdr:nvSpPr>
      <xdr:spPr>
        <a:xfrm>
          <a:off x="3746500" y="6643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156028</xdr:rowOff>
    </xdr:from>
    <xdr:to>
      <xdr:col>15</xdr:col>
      <xdr:colOff>101600</xdr:colOff>
      <xdr:row>39</xdr:row>
      <xdr:rowOff>86178</xdr:rowOff>
    </xdr:to>
    <xdr:sp textlink="">
      <xdr:nvSpPr>
        <xdr:cNvPr id="75" name="楕円 74">
          <a:extLst>
            <a:ext uri="{FF2B5EF4-FFF2-40B4-BE49-F238E27FC236}">
              <a16:creationId xmlns:a16="http://schemas.microsoft.com/office/drawing/2014/main" id="{847AAFF5-8B08-4A32-B4C3-32213B969BDB}"/>
            </a:ext>
          </a:extLst>
        </xdr:cNvPr>
        <xdr:cNvSpPr/>
      </xdr:nvSpPr>
      <xdr:spPr>
        <a:xfrm>
          <a:off x="2857500" y="6671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7620</xdr:rowOff>
    </xdr:from>
    <xdr:to>
      <xdr:col>19</xdr:col>
      <xdr:colOff>177800</xdr:colOff>
      <xdr:row>39</xdr:row>
      <xdr:rowOff>35378</xdr:rowOff>
    </xdr:to>
    <xdr:cxnSp macro="">
      <xdr:nvCxnSpPr>
        <xdr:cNvPr id="76" name="直線コネクタ 75">
          <a:extLst>
            <a:ext uri="{FF2B5EF4-FFF2-40B4-BE49-F238E27FC236}">
              <a16:creationId xmlns:a16="http://schemas.microsoft.com/office/drawing/2014/main" id="{6D4E3729-2FA6-4B4F-BF1F-05761AFD2567}"/>
            </a:ext>
          </a:extLst>
        </xdr:cNvPr>
        <xdr:cNvCxnSpPr/>
      </xdr:nvCxnSpPr>
      <xdr:spPr>
        <a:xfrm flipV="1">
          <a:off x="2908300" y="6694170"/>
          <a:ext cx="889000" cy="27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116840</xdr:rowOff>
    </xdr:from>
    <xdr:to>
      <xdr:col>10</xdr:col>
      <xdr:colOff>165100</xdr:colOff>
      <xdr:row>39</xdr:row>
      <xdr:rowOff>46990</xdr:rowOff>
    </xdr:to>
    <xdr:sp textlink="">
      <xdr:nvSpPr>
        <xdr:cNvPr id="77" name="楕円 76">
          <a:extLst>
            <a:ext uri="{FF2B5EF4-FFF2-40B4-BE49-F238E27FC236}">
              <a16:creationId xmlns:a16="http://schemas.microsoft.com/office/drawing/2014/main" id="{B72087AF-5E0E-4B34-99BD-821830B069BF}"/>
            </a:ext>
          </a:extLst>
        </xdr:cNvPr>
        <xdr:cNvSpPr/>
      </xdr:nvSpPr>
      <xdr:spPr>
        <a:xfrm>
          <a:off x="1968500" y="6631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167640</xdr:rowOff>
    </xdr:from>
    <xdr:to>
      <xdr:col>15</xdr:col>
      <xdr:colOff>50800</xdr:colOff>
      <xdr:row>39</xdr:row>
      <xdr:rowOff>35378</xdr:rowOff>
    </xdr:to>
    <xdr:cxnSp macro="">
      <xdr:nvCxnSpPr>
        <xdr:cNvPr id="78" name="直線コネクタ 77">
          <a:extLst>
            <a:ext uri="{FF2B5EF4-FFF2-40B4-BE49-F238E27FC236}">
              <a16:creationId xmlns:a16="http://schemas.microsoft.com/office/drawing/2014/main" id="{B5F70DE4-CD90-4AF3-A7B3-40DAFF33BEC5}"/>
            </a:ext>
          </a:extLst>
        </xdr:cNvPr>
        <xdr:cNvCxnSpPr/>
      </xdr:nvCxnSpPr>
      <xdr:spPr>
        <a:xfrm>
          <a:off x="2019300" y="6682740"/>
          <a:ext cx="8890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162560</xdr:rowOff>
    </xdr:from>
    <xdr:to>
      <xdr:col>6</xdr:col>
      <xdr:colOff>38100</xdr:colOff>
      <xdr:row>39</xdr:row>
      <xdr:rowOff>92710</xdr:rowOff>
    </xdr:to>
    <xdr:sp textlink="">
      <xdr:nvSpPr>
        <xdr:cNvPr id="79" name="楕円 78">
          <a:extLst>
            <a:ext uri="{FF2B5EF4-FFF2-40B4-BE49-F238E27FC236}">
              <a16:creationId xmlns:a16="http://schemas.microsoft.com/office/drawing/2014/main" id="{70233D48-4045-436D-A170-34E96BF5759F}"/>
            </a:ext>
          </a:extLst>
        </xdr:cNvPr>
        <xdr:cNvSpPr/>
      </xdr:nvSpPr>
      <xdr:spPr>
        <a:xfrm>
          <a:off x="1079500" y="667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167640</xdr:rowOff>
    </xdr:from>
    <xdr:to>
      <xdr:col>10</xdr:col>
      <xdr:colOff>114300</xdr:colOff>
      <xdr:row>39</xdr:row>
      <xdr:rowOff>41910</xdr:rowOff>
    </xdr:to>
    <xdr:cxnSp macro="">
      <xdr:nvCxnSpPr>
        <xdr:cNvPr id="80" name="直線コネクタ 79">
          <a:extLst>
            <a:ext uri="{FF2B5EF4-FFF2-40B4-BE49-F238E27FC236}">
              <a16:creationId xmlns:a16="http://schemas.microsoft.com/office/drawing/2014/main" id="{722A06D4-1A5A-4C05-9839-8B68F1CAEF3D}"/>
            </a:ext>
          </a:extLst>
        </xdr:cNvPr>
        <xdr:cNvCxnSpPr/>
      </xdr:nvCxnSpPr>
      <xdr:spPr>
        <a:xfrm flipV="1">
          <a:off x="1130300" y="668274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36</xdr:row>
      <xdr:rowOff>12899</xdr:rowOff>
    </xdr:from>
    <xdr:ext cx="405111" cy="259045"/>
    <xdr:sp textlink="">
      <xdr:nvSpPr>
        <xdr:cNvPr id="81" name="n_1aveValue【図書館】&#10;有形固定資産減価償却率">
          <a:extLst>
            <a:ext uri="{FF2B5EF4-FFF2-40B4-BE49-F238E27FC236}">
              <a16:creationId xmlns:a16="http://schemas.microsoft.com/office/drawing/2014/main" id="{4D3E78F8-4BD4-4A9E-812E-600CB486B579}"/>
            </a:ext>
          </a:extLst>
        </xdr:cNvPr>
        <xdr:cNvSpPr txBox="1"/>
      </xdr:nvSpPr>
      <xdr:spPr>
        <a:xfrm>
          <a:off x="3582044" y="61850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156590</xdr:rowOff>
    </xdr:from>
    <xdr:ext cx="405111" cy="259045"/>
    <xdr:sp textlink="">
      <xdr:nvSpPr>
        <xdr:cNvPr id="82" name="n_2aveValue【図書館】&#10;有形固定資産減価償却率">
          <a:extLst>
            <a:ext uri="{FF2B5EF4-FFF2-40B4-BE49-F238E27FC236}">
              <a16:creationId xmlns:a16="http://schemas.microsoft.com/office/drawing/2014/main" id="{FEBD692B-452A-41ED-8AB9-2C1F47A21D61}"/>
            </a:ext>
          </a:extLst>
        </xdr:cNvPr>
        <xdr:cNvSpPr txBox="1"/>
      </xdr:nvSpPr>
      <xdr:spPr>
        <a:xfrm>
          <a:off x="2705744" y="61573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141894</xdr:rowOff>
    </xdr:from>
    <xdr:ext cx="405111" cy="259045"/>
    <xdr:sp textlink="">
      <xdr:nvSpPr>
        <xdr:cNvPr id="83" name="n_3aveValue【図書館】&#10;有形固定資産減価償却率">
          <a:extLst>
            <a:ext uri="{FF2B5EF4-FFF2-40B4-BE49-F238E27FC236}">
              <a16:creationId xmlns:a16="http://schemas.microsoft.com/office/drawing/2014/main" id="{BE5BC188-E516-4245-8D6F-0EEFF522C478}"/>
            </a:ext>
          </a:extLst>
        </xdr:cNvPr>
        <xdr:cNvSpPr txBox="1"/>
      </xdr:nvSpPr>
      <xdr:spPr>
        <a:xfrm>
          <a:off x="1816744" y="61426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133730</xdr:rowOff>
    </xdr:from>
    <xdr:ext cx="405111" cy="259045"/>
    <xdr:sp textlink="">
      <xdr:nvSpPr>
        <xdr:cNvPr id="84" name="n_4aveValue【図書館】&#10;有形固定資産減価償却率">
          <a:extLst>
            <a:ext uri="{FF2B5EF4-FFF2-40B4-BE49-F238E27FC236}">
              <a16:creationId xmlns:a16="http://schemas.microsoft.com/office/drawing/2014/main" id="{CB519E32-4D1F-4DA9-B5C4-6175094428F5}"/>
            </a:ext>
          </a:extLst>
        </xdr:cNvPr>
        <xdr:cNvSpPr txBox="1"/>
      </xdr:nvSpPr>
      <xdr:spPr>
        <a:xfrm>
          <a:off x="927744" y="61344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39</xdr:row>
      <xdr:rowOff>49547</xdr:rowOff>
    </xdr:from>
    <xdr:ext cx="405111" cy="259045"/>
    <xdr:sp textlink="">
      <xdr:nvSpPr>
        <xdr:cNvPr id="85" name="n_1mainValue【図書館】&#10;有形固定資産減価償却率">
          <a:extLst>
            <a:ext uri="{FF2B5EF4-FFF2-40B4-BE49-F238E27FC236}">
              <a16:creationId xmlns:a16="http://schemas.microsoft.com/office/drawing/2014/main" id="{3D6551BC-3D6A-45DF-93EF-ED0430653173}"/>
            </a:ext>
          </a:extLst>
        </xdr:cNvPr>
        <xdr:cNvSpPr txBox="1"/>
      </xdr:nvSpPr>
      <xdr:spPr>
        <a:xfrm>
          <a:off x="3582044" y="67360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77305</xdr:rowOff>
    </xdr:from>
    <xdr:ext cx="405111" cy="259045"/>
    <xdr:sp textlink="">
      <xdr:nvSpPr>
        <xdr:cNvPr id="86" name="n_2mainValue【図書館】&#10;有形固定資産減価償却率">
          <a:extLst>
            <a:ext uri="{FF2B5EF4-FFF2-40B4-BE49-F238E27FC236}">
              <a16:creationId xmlns:a16="http://schemas.microsoft.com/office/drawing/2014/main" id="{77E0D169-1569-4AE0-98D7-57D8E21BB3F2}"/>
            </a:ext>
          </a:extLst>
        </xdr:cNvPr>
        <xdr:cNvSpPr txBox="1"/>
      </xdr:nvSpPr>
      <xdr:spPr>
        <a:xfrm>
          <a:off x="2705744" y="67638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39</xdr:row>
      <xdr:rowOff>38117</xdr:rowOff>
    </xdr:from>
    <xdr:ext cx="405111" cy="259045"/>
    <xdr:sp textlink="">
      <xdr:nvSpPr>
        <xdr:cNvPr id="87" name="n_3mainValue【図書館】&#10;有形固定資産減価償却率">
          <a:extLst>
            <a:ext uri="{FF2B5EF4-FFF2-40B4-BE49-F238E27FC236}">
              <a16:creationId xmlns:a16="http://schemas.microsoft.com/office/drawing/2014/main" id="{FF51D12B-2E00-4730-B82E-BC403F9ED02D}"/>
            </a:ext>
          </a:extLst>
        </xdr:cNvPr>
        <xdr:cNvSpPr txBox="1"/>
      </xdr:nvSpPr>
      <xdr:spPr>
        <a:xfrm>
          <a:off x="1816744" y="6724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83837</xdr:rowOff>
    </xdr:from>
    <xdr:ext cx="405111" cy="259045"/>
    <xdr:sp textlink="">
      <xdr:nvSpPr>
        <xdr:cNvPr id="88" name="n_4mainValue【図書館】&#10;有形固定資産減価償却率">
          <a:extLst>
            <a:ext uri="{FF2B5EF4-FFF2-40B4-BE49-F238E27FC236}">
              <a16:creationId xmlns:a16="http://schemas.microsoft.com/office/drawing/2014/main" id="{E0679C0A-D2E0-4CA3-AB9F-5346E104C926}"/>
            </a:ext>
          </a:extLst>
        </xdr:cNvPr>
        <xdr:cNvSpPr txBox="1"/>
      </xdr:nvSpPr>
      <xdr:spPr>
        <a:xfrm>
          <a:off x="927744" y="67703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textlink="">
      <xdr:nvSpPr>
        <xdr:cNvPr id="89" name="正方形/長方形 88">
          <a:extLst>
            <a:ext uri="{FF2B5EF4-FFF2-40B4-BE49-F238E27FC236}">
              <a16:creationId xmlns:a16="http://schemas.microsoft.com/office/drawing/2014/main" id="{32AA10F9-73A5-442C-8948-C4930CE19282}"/>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textlink="">
      <xdr:nvSpPr>
        <xdr:cNvPr id="90" name="正方形/長方形 89">
          <a:extLst>
            <a:ext uri="{FF2B5EF4-FFF2-40B4-BE49-F238E27FC236}">
              <a16:creationId xmlns:a16="http://schemas.microsoft.com/office/drawing/2014/main" id="{904F9CF5-9FD0-4480-A1D5-B08308AD926A}"/>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textlink="">
      <xdr:nvSpPr>
        <xdr:cNvPr id="91" name="正方形/長方形 90">
          <a:extLst>
            <a:ext uri="{FF2B5EF4-FFF2-40B4-BE49-F238E27FC236}">
              <a16:creationId xmlns:a16="http://schemas.microsoft.com/office/drawing/2014/main" id="{28DB2138-9B29-4AF4-B843-58D26167DB9D}"/>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textlink="">
      <xdr:nvSpPr>
        <xdr:cNvPr id="92" name="正方形/長方形 91">
          <a:extLst>
            <a:ext uri="{FF2B5EF4-FFF2-40B4-BE49-F238E27FC236}">
              <a16:creationId xmlns:a16="http://schemas.microsoft.com/office/drawing/2014/main" id="{71C53EE1-A167-41FA-AD74-79C4A8C9B90B}"/>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textlink="">
      <xdr:nvSpPr>
        <xdr:cNvPr id="93" name="正方形/長方形 92">
          <a:extLst>
            <a:ext uri="{FF2B5EF4-FFF2-40B4-BE49-F238E27FC236}">
              <a16:creationId xmlns:a16="http://schemas.microsoft.com/office/drawing/2014/main" id="{88B5D036-2B00-41CB-B4F0-65843E17A949}"/>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textlink="">
      <xdr:nvSpPr>
        <xdr:cNvPr id="94" name="正方形/長方形 93">
          <a:extLst>
            <a:ext uri="{FF2B5EF4-FFF2-40B4-BE49-F238E27FC236}">
              <a16:creationId xmlns:a16="http://schemas.microsoft.com/office/drawing/2014/main" id="{55D3E662-D9F3-4DEA-8756-88A05E2C418E}"/>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textlink="">
      <xdr:nvSpPr>
        <xdr:cNvPr id="95" name="正方形/長方形 94">
          <a:extLst>
            <a:ext uri="{FF2B5EF4-FFF2-40B4-BE49-F238E27FC236}">
              <a16:creationId xmlns:a16="http://schemas.microsoft.com/office/drawing/2014/main" id="{20B8436C-825E-4BD6-B895-3A1A75D46B7C}"/>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textlink="">
      <xdr:nvSpPr>
        <xdr:cNvPr id="96" name="正方形/長方形 95">
          <a:extLst>
            <a:ext uri="{FF2B5EF4-FFF2-40B4-BE49-F238E27FC236}">
              <a16:creationId xmlns:a16="http://schemas.microsoft.com/office/drawing/2014/main" id="{4D40FD49-CF13-43F3-A481-BAF8256E2247}"/>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textlink="">
      <xdr:nvSpPr>
        <xdr:cNvPr id="97" name="テキスト ボックス 96">
          <a:extLst>
            <a:ext uri="{FF2B5EF4-FFF2-40B4-BE49-F238E27FC236}">
              <a16:creationId xmlns:a16="http://schemas.microsoft.com/office/drawing/2014/main" id="{95F54028-893E-4DF5-A367-DA59B67A8FD8}"/>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8" name="直線コネクタ 97">
          <a:extLst>
            <a:ext uri="{FF2B5EF4-FFF2-40B4-BE49-F238E27FC236}">
              <a16:creationId xmlns:a16="http://schemas.microsoft.com/office/drawing/2014/main" id="{9620E787-FC8A-42B4-8136-EAD68874277C}"/>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41</xdr:row>
      <xdr:rowOff>133350</xdr:rowOff>
    </xdr:from>
    <xdr:to>
      <xdr:col>59</xdr:col>
      <xdr:colOff>50800</xdr:colOff>
      <xdr:row>41</xdr:row>
      <xdr:rowOff>133350</xdr:rowOff>
    </xdr:to>
    <xdr:cxnSp macro="">
      <xdr:nvCxnSpPr>
        <xdr:cNvPr id="99" name="直線コネクタ 98">
          <a:extLst>
            <a:ext uri="{FF2B5EF4-FFF2-40B4-BE49-F238E27FC236}">
              <a16:creationId xmlns:a16="http://schemas.microsoft.com/office/drawing/2014/main" id="{2F1BFAEF-FD46-4DA6-86F3-86CFA2DFC4BF}"/>
            </a:ext>
          </a:extLst>
        </xdr:cNvPr>
        <xdr:cNvCxnSpPr/>
      </xdr:nvCxnSpPr>
      <xdr:spPr>
        <a:xfrm>
          <a:off x="6604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40</xdr:row>
      <xdr:rowOff>162577</xdr:rowOff>
    </xdr:from>
    <xdr:ext cx="467179" cy="259045"/>
    <xdr:sp textlink="">
      <xdr:nvSpPr>
        <xdr:cNvPr id="100" name="テキスト ボックス 99">
          <a:extLst>
            <a:ext uri="{FF2B5EF4-FFF2-40B4-BE49-F238E27FC236}">
              <a16:creationId xmlns:a16="http://schemas.microsoft.com/office/drawing/2014/main" id="{23456F4F-CD94-4B8F-9159-0FB00284528D}"/>
            </a:ext>
          </a:extLst>
        </xdr:cNvPr>
        <xdr:cNvSpPr txBox="1"/>
      </xdr:nvSpPr>
      <xdr:spPr>
        <a:xfrm>
          <a:off x="6136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19050</xdr:rowOff>
    </xdr:from>
    <xdr:to>
      <xdr:col>59</xdr:col>
      <xdr:colOff>50800</xdr:colOff>
      <xdr:row>39</xdr:row>
      <xdr:rowOff>19050</xdr:rowOff>
    </xdr:to>
    <xdr:cxnSp macro="">
      <xdr:nvCxnSpPr>
        <xdr:cNvPr id="101" name="直線コネクタ 100">
          <a:extLst>
            <a:ext uri="{FF2B5EF4-FFF2-40B4-BE49-F238E27FC236}">
              <a16:creationId xmlns:a16="http://schemas.microsoft.com/office/drawing/2014/main" id="{E5F21F72-0DCE-4922-9531-7AF2F796C0F0}"/>
            </a:ext>
          </a:extLst>
        </xdr:cNvPr>
        <xdr:cNvCxnSpPr/>
      </xdr:nvCxnSpPr>
      <xdr:spPr>
        <a:xfrm>
          <a:off x="6604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38</xdr:row>
      <xdr:rowOff>48277</xdr:rowOff>
    </xdr:from>
    <xdr:ext cx="467179" cy="259045"/>
    <xdr:sp textlink="">
      <xdr:nvSpPr>
        <xdr:cNvPr id="102" name="テキスト ボックス 101">
          <a:extLst>
            <a:ext uri="{FF2B5EF4-FFF2-40B4-BE49-F238E27FC236}">
              <a16:creationId xmlns:a16="http://schemas.microsoft.com/office/drawing/2014/main" id="{C55D239C-0756-4BCF-BF72-34123FCF4655}"/>
            </a:ext>
          </a:extLst>
        </xdr:cNvPr>
        <xdr:cNvSpPr txBox="1"/>
      </xdr:nvSpPr>
      <xdr:spPr>
        <a:xfrm>
          <a:off x="6136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76200</xdr:rowOff>
    </xdr:from>
    <xdr:to>
      <xdr:col>59</xdr:col>
      <xdr:colOff>50800</xdr:colOff>
      <xdr:row>36</xdr:row>
      <xdr:rowOff>76200</xdr:rowOff>
    </xdr:to>
    <xdr:cxnSp macro="">
      <xdr:nvCxnSpPr>
        <xdr:cNvPr id="103" name="直線コネクタ 102">
          <a:extLst>
            <a:ext uri="{FF2B5EF4-FFF2-40B4-BE49-F238E27FC236}">
              <a16:creationId xmlns:a16="http://schemas.microsoft.com/office/drawing/2014/main" id="{8D7BB889-6A90-4460-A9A2-9E116C03D587}"/>
            </a:ext>
          </a:extLst>
        </xdr:cNvPr>
        <xdr:cNvCxnSpPr/>
      </xdr:nvCxnSpPr>
      <xdr:spPr>
        <a:xfrm>
          <a:off x="6604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105427</xdr:rowOff>
    </xdr:from>
    <xdr:ext cx="467179" cy="259045"/>
    <xdr:sp textlink="">
      <xdr:nvSpPr>
        <xdr:cNvPr id="104" name="テキスト ボックス 103">
          <a:extLst>
            <a:ext uri="{FF2B5EF4-FFF2-40B4-BE49-F238E27FC236}">
              <a16:creationId xmlns:a16="http://schemas.microsoft.com/office/drawing/2014/main" id="{2C1A2A35-D008-49BA-9A82-D17BA9C44599}"/>
            </a:ext>
          </a:extLst>
        </xdr:cNvPr>
        <xdr:cNvSpPr txBox="1"/>
      </xdr:nvSpPr>
      <xdr:spPr>
        <a:xfrm>
          <a:off x="6136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133350</xdr:rowOff>
    </xdr:from>
    <xdr:to>
      <xdr:col>59</xdr:col>
      <xdr:colOff>50800</xdr:colOff>
      <xdr:row>33</xdr:row>
      <xdr:rowOff>133350</xdr:rowOff>
    </xdr:to>
    <xdr:cxnSp macro="">
      <xdr:nvCxnSpPr>
        <xdr:cNvPr id="105" name="直線コネクタ 104">
          <a:extLst>
            <a:ext uri="{FF2B5EF4-FFF2-40B4-BE49-F238E27FC236}">
              <a16:creationId xmlns:a16="http://schemas.microsoft.com/office/drawing/2014/main" id="{2AEBEC4E-6D43-4F67-94DE-94A987F45ECC}"/>
            </a:ext>
          </a:extLst>
        </xdr:cNvPr>
        <xdr:cNvCxnSpPr/>
      </xdr:nvCxnSpPr>
      <xdr:spPr>
        <a:xfrm>
          <a:off x="6604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162577</xdr:rowOff>
    </xdr:from>
    <xdr:ext cx="467179" cy="259045"/>
    <xdr:sp textlink="">
      <xdr:nvSpPr>
        <xdr:cNvPr id="106" name="テキスト ボックス 105">
          <a:extLst>
            <a:ext uri="{FF2B5EF4-FFF2-40B4-BE49-F238E27FC236}">
              <a16:creationId xmlns:a16="http://schemas.microsoft.com/office/drawing/2014/main" id="{ABD228AB-D033-46BF-AE3C-FD564C96887F}"/>
            </a:ext>
          </a:extLst>
        </xdr:cNvPr>
        <xdr:cNvSpPr txBox="1"/>
      </xdr:nvSpPr>
      <xdr:spPr>
        <a:xfrm>
          <a:off x="6136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7" name="直線コネクタ 106">
          <a:extLst>
            <a:ext uri="{FF2B5EF4-FFF2-40B4-BE49-F238E27FC236}">
              <a16:creationId xmlns:a16="http://schemas.microsoft.com/office/drawing/2014/main" id="{6AA48077-A66E-4FB6-AE8A-B54368826A66}"/>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textlink="">
      <xdr:nvSpPr>
        <xdr:cNvPr id="108" name="テキスト ボックス 107">
          <a:extLst>
            <a:ext uri="{FF2B5EF4-FFF2-40B4-BE49-F238E27FC236}">
              <a16:creationId xmlns:a16="http://schemas.microsoft.com/office/drawing/2014/main" id="{AC134980-63A9-451A-8B03-2E8E0A06547B}"/>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textlink="">
      <xdr:nvSpPr>
        <xdr:cNvPr id="109" name="【図書館】&#10;一人当たり面積グラフ枠">
          <a:extLst>
            <a:ext uri="{FF2B5EF4-FFF2-40B4-BE49-F238E27FC236}">
              <a16:creationId xmlns:a16="http://schemas.microsoft.com/office/drawing/2014/main" id="{2B176827-2EFC-4B83-B68B-209D1429317A}"/>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5334</xdr:rowOff>
    </xdr:from>
    <xdr:to>
      <xdr:col>54</xdr:col>
      <xdr:colOff>189865</xdr:colOff>
      <xdr:row>41</xdr:row>
      <xdr:rowOff>60198</xdr:rowOff>
    </xdr:to>
    <xdr:cxnSp macro="">
      <xdr:nvCxnSpPr>
        <xdr:cNvPr id="110" name="直線コネクタ 109">
          <a:extLst>
            <a:ext uri="{FF2B5EF4-FFF2-40B4-BE49-F238E27FC236}">
              <a16:creationId xmlns:a16="http://schemas.microsoft.com/office/drawing/2014/main" id="{F7828AC0-F39F-4AA4-B363-C1FD61137468}"/>
            </a:ext>
          </a:extLst>
        </xdr:cNvPr>
        <xdr:cNvCxnSpPr/>
      </xdr:nvCxnSpPr>
      <xdr:spPr>
        <a:xfrm flipV="1">
          <a:off x="10476865" y="5663184"/>
          <a:ext cx="0" cy="14264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64025</xdr:rowOff>
    </xdr:from>
    <xdr:ext cx="469744" cy="259045"/>
    <xdr:sp textlink="">
      <xdr:nvSpPr>
        <xdr:cNvPr id="111" name="【図書館】&#10;一人当たり面積最小値テキスト">
          <a:extLst>
            <a:ext uri="{FF2B5EF4-FFF2-40B4-BE49-F238E27FC236}">
              <a16:creationId xmlns:a16="http://schemas.microsoft.com/office/drawing/2014/main" id="{5B5D174C-54CB-4FE6-AAE3-19FE7E8FD12E}"/>
            </a:ext>
          </a:extLst>
        </xdr:cNvPr>
        <xdr:cNvSpPr txBox="1"/>
      </xdr:nvSpPr>
      <xdr:spPr>
        <a:xfrm>
          <a:off x="10515600" y="70934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60198</xdr:rowOff>
    </xdr:from>
    <xdr:to>
      <xdr:col>55</xdr:col>
      <xdr:colOff>88900</xdr:colOff>
      <xdr:row>41</xdr:row>
      <xdr:rowOff>60198</xdr:rowOff>
    </xdr:to>
    <xdr:cxnSp macro="">
      <xdr:nvCxnSpPr>
        <xdr:cNvPr id="112" name="直線コネクタ 111">
          <a:extLst>
            <a:ext uri="{FF2B5EF4-FFF2-40B4-BE49-F238E27FC236}">
              <a16:creationId xmlns:a16="http://schemas.microsoft.com/office/drawing/2014/main" id="{6641235A-EE72-49E1-AA0C-E9CB580988DB}"/>
            </a:ext>
          </a:extLst>
        </xdr:cNvPr>
        <xdr:cNvCxnSpPr/>
      </xdr:nvCxnSpPr>
      <xdr:spPr>
        <a:xfrm>
          <a:off x="10388600" y="70896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31</xdr:row>
      <xdr:rowOff>123461</xdr:rowOff>
    </xdr:from>
    <xdr:ext cx="469744" cy="259045"/>
    <xdr:sp textlink="">
      <xdr:nvSpPr>
        <xdr:cNvPr id="113" name="【図書館】&#10;一人当たり面積最大値テキスト">
          <a:extLst>
            <a:ext uri="{FF2B5EF4-FFF2-40B4-BE49-F238E27FC236}">
              <a16:creationId xmlns:a16="http://schemas.microsoft.com/office/drawing/2014/main" id="{ADDA9018-F967-472C-B796-494049B94BE5}"/>
            </a:ext>
          </a:extLst>
        </xdr:cNvPr>
        <xdr:cNvSpPr txBox="1"/>
      </xdr:nvSpPr>
      <xdr:spPr>
        <a:xfrm>
          <a:off x="10515600" y="54384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5334</xdr:rowOff>
    </xdr:from>
    <xdr:to>
      <xdr:col>55</xdr:col>
      <xdr:colOff>88900</xdr:colOff>
      <xdr:row>33</xdr:row>
      <xdr:rowOff>5334</xdr:rowOff>
    </xdr:to>
    <xdr:cxnSp macro="">
      <xdr:nvCxnSpPr>
        <xdr:cNvPr id="114" name="直線コネクタ 113">
          <a:extLst>
            <a:ext uri="{FF2B5EF4-FFF2-40B4-BE49-F238E27FC236}">
              <a16:creationId xmlns:a16="http://schemas.microsoft.com/office/drawing/2014/main" id="{B207297B-354B-47F8-AA90-12AFE265DF77}"/>
            </a:ext>
          </a:extLst>
        </xdr:cNvPr>
        <xdr:cNvCxnSpPr/>
      </xdr:nvCxnSpPr>
      <xdr:spPr>
        <a:xfrm>
          <a:off x="10388600" y="5663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108983</xdr:rowOff>
    </xdr:from>
    <xdr:ext cx="469744" cy="259045"/>
    <xdr:sp textlink="">
      <xdr:nvSpPr>
        <xdr:cNvPr id="115" name="【図書館】&#10;一人当たり面積平均値テキスト">
          <a:extLst>
            <a:ext uri="{FF2B5EF4-FFF2-40B4-BE49-F238E27FC236}">
              <a16:creationId xmlns:a16="http://schemas.microsoft.com/office/drawing/2014/main" id="{B82E2282-E68F-423C-A414-2F5BA071F62C}"/>
            </a:ext>
          </a:extLst>
        </xdr:cNvPr>
        <xdr:cNvSpPr txBox="1"/>
      </xdr:nvSpPr>
      <xdr:spPr>
        <a:xfrm>
          <a:off x="10515600" y="66240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130556</xdr:rowOff>
    </xdr:from>
    <xdr:to>
      <xdr:col>55</xdr:col>
      <xdr:colOff>50800</xdr:colOff>
      <xdr:row>39</xdr:row>
      <xdr:rowOff>60706</xdr:rowOff>
    </xdr:to>
    <xdr:sp textlink="">
      <xdr:nvSpPr>
        <xdr:cNvPr id="116" name="フローチャート: 判断 115">
          <a:extLst>
            <a:ext uri="{FF2B5EF4-FFF2-40B4-BE49-F238E27FC236}">
              <a16:creationId xmlns:a16="http://schemas.microsoft.com/office/drawing/2014/main" id="{04A7B57F-44FE-4F04-9B54-8D4FF8A9F7A3}"/>
            </a:ext>
          </a:extLst>
        </xdr:cNvPr>
        <xdr:cNvSpPr/>
      </xdr:nvSpPr>
      <xdr:spPr>
        <a:xfrm>
          <a:off x="10426700" y="66456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148844</xdr:rowOff>
    </xdr:from>
    <xdr:to>
      <xdr:col>50</xdr:col>
      <xdr:colOff>165100</xdr:colOff>
      <xdr:row>39</xdr:row>
      <xdr:rowOff>78994</xdr:rowOff>
    </xdr:to>
    <xdr:sp textlink="">
      <xdr:nvSpPr>
        <xdr:cNvPr id="117" name="フローチャート: 判断 116">
          <a:extLst>
            <a:ext uri="{FF2B5EF4-FFF2-40B4-BE49-F238E27FC236}">
              <a16:creationId xmlns:a16="http://schemas.microsoft.com/office/drawing/2014/main" id="{9C235D89-18F3-430A-ABE8-59C50A95D775}"/>
            </a:ext>
          </a:extLst>
        </xdr:cNvPr>
        <xdr:cNvSpPr/>
      </xdr:nvSpPr>
      <xdr:spPr>
        <a:xfrm>
          <a:off x="9588500" y="6663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157988</xdr:rowOff>
    </xdr:from>
    <xdr:to>
      <xdr:col>46</xdr:col>
      <xdr:colOff>38100</xdr:colOff>
      <xdr:row>39</xdr:row>
      <xdr:rowOff>88138</xdr:rowOff>
    </xdr:to>
    <xdr:sp textlink="">
      <xdr:nvSpPr>
        <xdr:cNvPr id="118" name="フローチャート: 判断 117">
          <a:extLst>
            <a:ext uri="{FF2B5EF4-FFF2-40B4-BE49-F238E27FC236}">
              <a16:creationId xmlns:a16="http://schemas.microsoft.com/office/drawing/2014/main" id="{4921E41A-1FA1-4DA2-8CF0-D7F84D123C77}"/>
            </a:ext>
          </a:extLst>
        </xdr:cNvPr>
        <xdr:cNvSpPr/>
      </xdr:nvSpPr>
      <xdr:spPr>
        <a:xfrm>
          <a:off x="8699500" y="66730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157988</xdr:rowOff>
    </xdr:from>
    <xdr:to>
      <xdr:col>41</xdr:col>
      <xdr:colOff>101600</xdr:colOff>
      <xdr:row>39</xdr:row>
      <xdr:rowOff>88138</xdr:rowOff>
    </xdr:to>
    <xdr:sp textlink="">
      <xdr:nvSpPr>
        <xdr:cNvPr id="119" name="フローチャート: 判断 118">
          <a:extLst>
            <a:ext uri="{FF2B5EF4-FFF2-40B4-BE49-F238E27FC236}">
              <a16:creationId xmlns:a16="http://schemas.microsoft.com/office/drawing/2014/main" id="{C85F56ED-CCC9-49EA-BE4A-EC6D468057C1}"/>
            </a:ext>
          </a:extLst>
        </xdr:cNvPr>
        <xdr:cNvSpPr/>
      </xdr:nvSpPr>
      <xdr:spPr>
        <a:xfrm>
          <a:off x="7810500" y="66730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157988</xdr:rowOff>
    </xdr:from>
    <xdr:to>
      <xdr:col>36</xdr:col>
      <xdr:colOff>165100</xdr:colOff>
      <xdr:row>39</xdr:row>
      <xdr:rowOff>88138</xdr:rowOff>
    </xdr:to>
    <xdr:sp textlink="">
      <xdr:nvSpPr>
        <xdr:cNvPr id="120" name="フローチャート: 判断 119">
          <a:extLst>
            <a:ext uri="{FF2B5EF4-FFF2-40B4-BE49-F238E27FC236}">
              <a16:creationId xmlns:a16="http://schemas.microsoft.com/office/drawing/2014/main" id="{D7929B99-53BF-41AE-BEEF-2BF574EB9630}"/>
            </a:ext>
          </a:extLst>
        </xdr:cNvPr>
        <xdr:cNvSpPr/>
      </xdr:nvSpPr>
      <xdr:spPr>
        <a:xfrm>
          <a:off x="6921500" y="66730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textlink="">
      <xdr:nvSpPr>
        <xdr:cNvPr id="121" name="テキスト ボックス 120">
          <a:extLst>
            <a:ext uri="{FF2B5EF4-FFF2-40B4-BE49-F238E27FC236}">
              <a16:creationId xmlns:a16="http://schemas.microsoft.com/office/drawing/2014/main" id="{EA152A61-41D4-4EEB-B7F1-EB14C56EF97F}"/>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textlink="">
      <xdr:nvSpPr>
        <xdr:cNvPr id="122" name="テキスト ボックス 121">
          <a:extLst>
            <a:ext uri="{FF2B5EF4-FFF2-40B4-BE49-F238E27FC236}">
              <a16:creationId xmlns:a16="http://schemas.microsoft.com/office/drawing/2014/main" id="{B3604038-7FE8-4966-88BA-69F0EEA88785}"/>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textlink="">
      <xdr:nvSpPr>
        <xdr:cNvPr id="123" name="テキスト ボックス 122">
          <a:extLst>
            <a:ext uri="{FF2B5EF4-FFF2-40B4-BE49-F238E27FC236}">
              <a16:creationId xmlns:a16="http://schemas.microsoft.com/office/drawing/2014/main" id="{F79A0289-0D28-4221-A22E-B60C3911C8FE}"/>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textlink="">
      <xdr:nvSpPr>
        <xdr:cNvPr id="124" name="テキスト ボックス 123">
          <a:extLst>
            <a:ext uri="{FF2B5EF4-FFF2-40B4-BE49-F238E27FC236}">
              <a16:creationId xmlns:a16="http://schemas.microsoft.com/office/drawing/2014/main" id="{CB37D5E0-23C1-40C4-BDBC-D1999DB114C9}"/>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textlink="">
      <xdr:nvSpPr>
        <xdr:cNvPr id="125" name="テキスト ボックス 124">
          <a:extLst>
            <a:ext uri="{FF2B5EF4-FFF2-40B4-BE49-F238E27FC236}">
              <a16:creationId xmlns:a16="http://schemas.microsoft.com/office/drawing/2014/main" id="{01341610-C7D5-49B5-96E5-C230CB50BF4C}"/>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7112</xdr:rowOff>
    </xdr:from>
    <xdr:to>
      <xdr:col>50</xdr:col>
      <xdr:colOff>165100</xdr:colOff>
      <xdr:row>40</xdr:row>
      <xdr:rowOff>108712</xdr:rowOff>
    </xdr:to>
    <xdr:sp textlink="">
      <xdr:nvSpPr>
        <xdr:cNvPr id="126" name="楕円 125">
          <a:extLst>
            <a:ext uri="{FF2B5EF4-FFF2-40B4-BE49-F238E27FC236}">
              <a16:creationId xmlns:a16="http://schemas.microsoft.com/office/drawing/2014/main" id="{38BF2D2B-1DA5-47E5-88B2-F9E89D288489}"/>
            </a:ext>
          </a:extLst>
        </xdr:cNvPr>
        <xdr:cNvSpPr/>
      </xdr:nvSpPr>
      <xdr:spPr>
        <a:xfrm>
          <a:off x="9588500" y="6865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7112</xdr:rowOff>
    </xdr:from>
    <xdr:to>
      <xdr:col>46</xdr:col>
      <xdr:colOff>38100</xdr:colOff>
      <xdr:row>40</xdr:row>
      <xdr:rowOff>108712</xdr:rowOff>
    </xdr:to>
    <xdr:sp textlink="">
      <xdr:nvSpPr>
        <xdr:cNvPr id="127" name="楕円 126">
          <a:extLst>
            <a:ext uri="{FF2B5EF4-FFF2-40B4-BE49-F238E27FC236}">
              <a16:creationId xmlns:a16="http://schemas.microsoft.com/office/drawing/2014/main" id="{C0A06923-BD9F-491F-86B8-3E180D1AD347}"/>
            </a:ext>
          </a:extLst>
        </xdr:cNvPr>
        <xdr:cNvSpPr/>
      </xdr:nvSpPr>
      <xdr:spPr>
        <a:xfrm>
          <a:off x="8699500" y="6865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57912</xdr:rowOff>
    </xdr:from>
    <xdr:to>
      <xdr:col>50</xdr:col>
      <xdr:colOff>114300</xdr:colOff>
      <xdr:row>40</xdr:row>
      <xdr:rowOff>57912</xdr:rowOff>
    </xdr:to>
    <xdr:cxnSp macro="">
      <xdr:nvCxnSpPr>
        <xdr:cNvPr id="128" name="直線コネクタ 127">
          <a:extLst>
            <a:ext uri="{FF2B5EF4-FFF2-40B4-BE49-F238E27FC236}">
              <a16:creationId xmlns:a16="http://schemas.microsoft.com/office/drawing/2014/main" id="{1FBED16E-8641-4DE2-AFCF-358F45B75887}"/>
            </a:ext>
          </a:extLst>
        </xdr:cNvPr>
        <xdr:cNvCxnSpPr/>
      </xdr:nvCxnSpPr>
      <xdr:spPr>
        <a:xfrm>
          <a:off x="8750300" y="691591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7112</xdr:rowOff>
    </xdr:from>
    <xdr:to>
      <xdr:col>41</xdr:col>
      <xdr:colOff>101600</xdr:colOff>
      <xdr:row>40</xdr:row>
      <xdr:rowOff>108712</xdr:rowOff>
    </xdr:to>
    <xdr:sp textlink="">
      <xdr:nvSpPr>
        <xdr:cNvPr id="129" name="楕円 128">
          <a:extLst>
            <a:ext uri="{FF2B5EF4-FFF2-40B4-BE49-F238E27FC236}">
              <a16:creationId xmlns:a16="http://schemas.microsoft.com/office/drawing/2014/main" id="{8B39F9A3-E527-4D0B-99D0-18A6FB8A75B2}"/>
            </a:ext>
          </a:extLst>
        </xdr:cNvPr>
        <xdr:cNvSpPr/>
      </xdr:nvSpPr>
      <xdr:spPr>
        <a:xfrm>
          <a:off x="7810500" y="6865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57912</xdr:rowOff>
    </xdr:from>
    <xdr:to>
      <xdr:col>45</xdr:col>
      <xdr:colOff>177800</xdr:colOff>
      <xdr:row>40</xdr:row>
      <xdr:rowOff>57912</xdr:rowOff>
    </xdr:to>
    <xdr:cxnSp macro="">
      <xdr:nvCxnSpPr>
        <xdr:cNvPr id="130" name="直線コネクタ 129">
          <a:extLst>
            <a:ext uri="{FF2B5EF4-FFF2-40B4-BE49-F238E27FC236}">
              <a16:creationId xmlns:a16="http://schemas.microsoft.com/office/drawing/2014/main" id="{817D24E2-FB6C-4AE7-995C-0BCA8A290CD4}"/>
            </a:ext>
          </a:extLst>
        </xdr:cNvPr>
        <xdr:cNvCxnSpPr/>
      </xdr:nvCxnSpPr>
      <xdr:spPr>
        <a:xfrm>
          <a:off x="7861300" y="691591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7112</xdr:rowOff>
    </xdr:from>
    <xdr:to>
      <xdr:col>36</xdr:col>
      <xdr:colOff>165100</xdr:colOff>
      <xdr:row>40</xdr:row>
      <xdr:rowOff>108712</xdr:rowOff>
    </xdr:to>
    <xdr:sp textlink="">
      <xdr:nvSpPr>
        <xdr:cNvPr id="131" name="楕円 130">
          <a:extLst>
            <a:ext uri="{FF2B5EF4-FFF2-40B4-BE49-F238E27FC236}">
              <a16:creationId xmlns:a16="http://schemas.microsoft.com/office/drawing/2014/main" id="{94DBA0D6-8A97-4726-8A6A-E92AE7EF2AFB}"/>
            </a:ext>
          </a:extLst>
        </xdr:cNvPr>
        <xdr:cNvSpPr/>
      </xdr:nvSpPr>
      <xdr:spPr>
        <a:xfrm>
          <a:off x="6921500" y="6865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57912</xdr:rowOff>
    </xdr:from>
    <xdr:to>
      <xdr:col>41</xdr:col>
      <xdr:colOff>50800</xdr:colOff>
      <xdr:row>40</xdr:row>
      <xdr:rowOff>57912</xdr:rowOff>
    </xdr:to>
    <xdr:cxnSp macro="">
      <xdr:nvCxnSpPr>
        <xdr:cNvPr id="132" name="直線コネクタ 131">
          <a:extLst>
            <a:ext uri="{FF2B5EF4-FFF2-40B4-BE49-F238E27FC236}">
              <a16:creationId xmlns:a16="http://schemas.microsoft.com/office/drawing/2014/main" id="{2D1F9DC7-4E54-4540-9D3F-CC2D1F210511}"/>
            </a:ext>
          </a:extLst>
        </xdr:cNvPr>
        <xdr:cNvCxnSpPr/>
      </xdr:nvCxnSpPr>
      <xdr:spPr>
        <a:xfrm>
          <a:off x="6972300" y="691591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37</xdr:row>
      <xdr:rowOff>95521</xdr:rowOff>
    </xdr:from>
    <xdr:ext cx="469744" cy="259045"/>
    <xdr:sp textlink="">
      <xdr:nvSpPr>
        <xdr:cNvPr id="133" name="n_1aveValue【図書館】&#10;一人当たり面積">
          <a:extLst>
            <a:ext uri="{FF2B5EF4-FFF2-40B4-BE49-F238E27FC236}">
              <a16:creationId xmlns:a16="http://schemas.microsoft.com/office/drawing/2014/main" id="{3EE6C454-06CB-4573-908D-9A916C808EC4}"/>
            </a:ext>
          </a:extLst>
        </xdr:cNvPr>
        <xdr:cNvSpPr txBox="1"/>
      </xdr:nvSpPr>
      <xdr:spPr>
        <a:xfrm>
          <a:off x="9391727" y="6439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37</xdr:row>
      <xdr:rowOff>104665</xdr:rowOff>
    </xdr:from>
    <xdr:ext cx="469744" cy="259045"/>
    <xdr:sp textlink="">
      <xdr:nvSpPr>
        <xdr:cNvPr id="134" name="n_2aveValue【図書館】&#10;一人当たり面積">
          <a:extLst>
            <a:ext uri="{FF2B5EF4-FFF2-40B4-BE49-F238E27FC236}">
              <a16:creationId xmlns:a16="http://schemas.microsoft.com/office/drawing/2014/main" id="{B949EC18-D610-4AD1-9A9E-1927509A865F}"/>
            </a:ext>
          </a:extLst>
        </xdr:cNvPr>
        <xdr:cNvSpPr txBox="1"/>
      </xdr:nvSpPr>
      <xdr:spPr>
        <a:xfrm>
          <a:off x="8515427" y="6448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37</xdr:row>
      <xdr:rowOff>104665</xdr:rowOff>
    </xdr:from>
    <xdr:ext cx="469744" cy="259045"/>
    <xdr:sp textlink="">
      <xdr:nvSpPr>
        <xdr:cNvPr id="135" name="n_3aveValue【図書館】&#10;一人当たり面積">
          <a:extLst>
            <a:ext uri="{FF2B5EF4-FFF2-40B4-BE49-F238E27FC236}">
              <a16:creationId xmlns:a16="http://schemas.microsoft.com/office/drawing/2014/main" id="{30EDD1F3-ABC9-443A-9076-011D91451333}"/>
            </a:ext>
          </a:extLst>
        </xdr:cNvPr>
        <xdr:cNvSpPr txBox="1"/>
      </xdr:nvSpPr>
      <xdr:spPr>
        <a:xfrm>
          <a:off x="7626427" y="6448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37</xdr:row>
      <xdr:rowOff>104665</xdr:rowOff>
    </xdr:from>
    <xdr:ext cx="469744" cy="259045"/>
    <xdr:sp textlink="">
      <xdr:nvSpPr>
        <xdr:cNvPr id="136" name="n_4aveValue【図書館】&#10;一人当たり面積">
          <a:extLst>
            <a:ext uri="{FF2B5EF4-FFF2-40B4-BE49-F238E27FC236}">
              <a16:creationId xmlns:a16="http://schemas.microsoft.com/office/drawing/2014/main" id="{AD63A93A-04A6-4534-8F65-423BF887CB4B}"/>
            </a:ext>
          </a:extLst>
        </xdr:cNvPr>
        <xdr:cNvSpPr txBox="1"/>
      </xdr:nvSpPr>
      <xdr:spPr>
        <a:xfrm>
          <a:off x="6737427" y="6448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40</xdr:row>
      <xdr:rowOff>99839</xdr:rowOff>
    </xdr:from>
    <xdr:ext cx="469744" cy="259045"/>
    <xdr:sp textlink="">
      <xdr:nvSpPr>
        <xdr:cNvPr id="137" name="n_1mainValue【図書館】&#10;一人当たり面積">
          <a:extLst>
            <a:ext uri="{FF2B5EF4-FFF2-40B4-BE49-F238E27FC236}">
              <a16:creationId xmlns:a16="http://schemas.microsoft.com/office/drawing/2014/main" id="{3750B78D-A252-41FA-BBDE-593BE14B4DF9}"/>
            </a:ext>
          </a:extLst>
        </xdr:cNvPr>
        <xdr:cNvSpPr txBox="1"/>
      </xdr:nvSpPr>
      <xdr:spPr>
        <a:xfrm>
          <a:off x="9391727" y="6957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40</xdr:row>
      <xdr:rowOff>99839</xdr:rowOff>
    </xdr:from>
    <xdr:ext cx="469744" cy="259045"/>
    <xdr:sp textlink="">
      <xdr:nvSpPr>
        <xdr:cNvPr id="138" name="n_2mainValue【図書館】&#10;一人当たり面積">
          <a:extLst>
            <a:ext uri="{FF2B5EF4-FFF2-40B4-BE49-F238E27FC236}">
              <a16:creationId xmlns:a16="http://schemas.microsoft.com/office/drawing/2014/main" id="{69029F49-0D3A-45E7-AC43-A90C828BF6C7}"/>
            </a:ext>
          </a:extLst>
        </xdr:cNvPr>
        <xdr:cNvSpPr txBox="1"/>
      </xdr:nvSpPr>
      <xdr:spPr>
        <a:xfrm>
          <a:off x="8515427" y="6957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40</xdr:row>
      <xdr:rowOff>99839</xdr:rowOff>
    </xdr:from>
    <xdr:ext cx="469744" cy="259045"/>
    <xdr:sp textlink="">
      <xdr:nvSpPr>
        <xdr:cNvPr id="139" name="n_3mainValue【図書館】&#10;一人当たり面積">
          <a:extLst>
            <a:ext uri="{FF2B5EF4-FFF2-40B4-BE49-F238E27FC236}">
              <a16:creationId xmlns:a16="http://schemas.microsoft.com/office/drawing/2014/main" id="{76AED4A3-863B-4B1C-A537-4FC22CB3A42E}"/>
            </a:ext>
          </a:extLst>
        </xdr:cNvPr>
        <xdr:cNvSpPr txBox="1"/>
      </xdr:nvSpPr>
      <xdr:spPr>
        <a:xfrm>
          <a:off x="7626427" y="6957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40</xdr:row>
      <xdr:rowOff>99839</xdr:rowOff>
    </xdr:from>
    <xdr:ext cx="469744" cy="259045"/>
    <xdr:sp textlink="">
      <xdr:nvSpPr>
        <xdr:cNvPr id="140" name="n_4mainValue【図書館】&#10;一人当たり面積">
          <a:extLst>
            <a:ext uri="{FF2B5EF4-FFF2-40B4-BE49-F238E27FC236}">
              <a16:creationId xmlns:a16="http://schemas.microsoft.com/office/drawing/2014/main" id="{BD4B3255-5F1E-4F3E-9E86-DF09B51D6B17}"/>
            </a:ext>
          </a:extLst>
        </xdr:cNvPr>
        <xdr:cNvSpPr txBox="1"/>
      </xdr:nvSpPr>
      <xdr:spPr>
        <a:xfrm>
          <a:off x="6737427" y="6957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textlink="">
      <xdr:nvSpPr>
        <xdr:cNvPr id="141" name="正方形/長方形 140">
          <a:extLst>
            <a:ext uri="{FF2B5EF4-FFF2-40B4-BE49-F238E27FC236}">
              <a16:creationId xmlns:a16="http://schemas.microsoft.com/office/drawing/2014/main" id="{4FD52D43-F0C4-4537-BC47-AEA11CEFC61A}"/>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textlink="">
      <xdr:nvSpPr>
        <xdr:cNvPr id="142" name="正方形/長方形 141">
          <a:extLst>
            <a:ext uri="{FF2B5EF4-FFF2-40B4-BE49-F238E27FC236}">
              <a16:creationId xmlns:a16="http://schemas.microsoft.com/office/drawing/2014/main" id="{370C843E-395D-4C98-A1CB-A1ECBDCBE66D}"/>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textlink="">
      <xdr:nvSpPr>
        <xdr:cNvPr id="143" name="正方形/長方形 142">
          <a:extLst>
            <a:ext uri="{FF2B5EF4-FFF2-40B4-BE49-F238E27FC236}">
              <a16:creationId xmlns:a16="http://schemas.microsoft.com/office/drawing/2014/main" id="{50382D2E-90B9-4C84-9A11-DCF5D9CC6E87}"/>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textlink="">
      <xdr:nvSpPr>
        <xdr:cNvPr id="144" name="正方形/長方形 143">
          <a:extLst>
            <a:ext uri="{FF2B5EF4-FFF2-40B4-BE49-F238E27FC236}">
              <a16:creationId xmlns:a16="http://schemas.microsoft.com/office/drawing/2014/main" id="{2EA1B62C-2DD6-464A-A54A-F04DCE3C1252}"/>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textlink="">
      <xdr:nvSpPr>
        <xdr:cNvPr id="145" name="正方形/長方形 144">
          <a:extLst>
            <a:ext uri="{FF2B5EF4-FFF2-40B4-BE49-F238E27FC236}">
              <a16:creationId xmlns:a16="http://schemas.microsoft.com/office/drawing/2014/main" id="{DD3DC9C4-AA65-4A06-BD2D-3BA173C221EB}"/>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textlink="">
      <xdr:nvSpPr>
        <xdr:cNvPr id="146" name="正方形/長方形 145">
          <a:extLst>
            <a:ext uri="{FF2B5EF4-FFF2-40B4-BE49-F238E27FC236}">
              <a16:creationId xmlns:a16="http://schemas.microsoft.com/office/drawing/2014/main" id="{1A6B289B-30C0-4F44-BC3E-9CB749B0930B}"/>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textlink="">
      <xdr:nvSpPr>
        <xdr:cNvPr id="147" name="正方形/長方形 146">
          <a:extLst>
            <a:ext uri="{FF2B5EF4-FFF2-40B4-BE49-F238E27FC236}">
              <a16:creationId xmlns:a16="http://schemas.microsoft.com/office/drawing/2014/main" id="{D989F19C-028A-416C-A936-08F6339D25BB}"/>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textlink="">
      <xdr:nvSpPr>
        <xdr:cNvPr id="148" name="正方形/長方形 147">
          <a:extLst>
            <a:ext uri="{FF2B5EF4-FFF2-40B4-BE49-F238E27FC236}">
              <a16:creationId xmlns:a16="http://schemas.microsoft.com/office/drawing/2014/main" id="{945CB862-9C36-47BF-8DE9-D39115D7D7DC}"/>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textlink="">
      <xdr:nvSpPr>
        <xdr:cNvPr id="149" name="テキスト ボックス 148">
          <a:extLst>
            <a:ext uri="{FF2B5EF4-FFF2-40B4-BE49-F238E27FC236}">
              <a16:creationId xmlns:a16="http://schemas.microsoft.com/office/drawing/2014/main" id="{9E4ED60B-4325-4A18-A2AD-C075CB8E2A2B}"/>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0" name="直線コネクタ 149">
          <a:extLst>
            <a:ext uri="{FF2B5EF4-FFF2-40B4-BE49-F238E27FC236}">
              <a16:creationId xmlns:a16="http://schemas.microsoft.com/office/drawing/2014/main" id="{E9565D37-E948-4E70-975E-DC2EE2A63123}"/>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textlink="">
      <xdr:nvSpPr>
        <xdr:cNvPr id="151" name="テキスト ボックス 150">
          <a:extLst>
            <a:ext uri="{FF2B5EF4-FFF2-40B4-BE49-F238E27FC236}">
              <a16:creationId xmlns:a16="http://schemas.microsoft.com/office/drawing/2014/main" id="{E31A3F25-4251-43CA-B764-7A7B221CD910}"/>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52" name="直線コネクタ 151">
          <a:extLst>
            <a:ext uri="{FF2B5EF4-FFF2-40B4-BE49-F238E27FC236}">
              <a16:creationId xmlns:a16="http://schemas.microsoft.com/office/drawing/2014/main" id="{B5732E3F-0491-451F-95A1-D12EECB8BFE7}"/>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textlink="">
      <xdr:nvSpPr>
        <xdr:cNvPr id="153" name="テキスト ボックス 152">
          <a:extLst>
            <a:ext uri="{FF2B5EF4-FFF2-40B4-BE49-F238E27FC236}">
              <a16:creationId xmlns:a16="http://schemas.microsoft.com/office/drawing/2014/main" id="{FF220A0B-0C46-4E2B-B030-FE739508FB88}"/>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54" name="直線コネクタ 153">
          <a:extLst>
            <a:ext uri="{FF2B5EF4-FFF2-40B4-BE49-F238E27FC236}">
              <a16:creationId xmlns:a16="http://schemas.microsoft.com/office/drawing/2014/main" id="{464DB3FB-DB6A-42B1-ADAB-234D2D4783D7}"/>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textlink="">
      <xdr:nvSpPr>
        <xdr:cNvPr id="155" name="テキスト ボックス 154">
          <a:extLst>
            <a:ext uri="{FF2B5EF4-FFF2-40B4-BE49-F238E27FC236}">
              <a16:creationId xmlns:a16="http://schemas.microsoft.com/office/drawing/2014/main" id="{9A5FD76E-FE27-484F-9748-989588D1D866}"/>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56" name="直線コネクタ 155">
          <a:extLst>
            <a:ext uri="{FF2B5EF4-FFF2-40B4-BE49-F238E27FC236}">
              <a16:creationId xmlns:a16="http://schemas.microsoft.com/office/drawing/2014/main" id="{DF98E461-460D-4AF9-88F7-89EDB7D8C2D1}"/>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textlink="">
      <xdr:nvSpPr>
        <xdr:cNvPr id="157" name="テキスト ボックス 156">
          <a:extLst>
            <a:ext uri="{FF2B5EF4-FFF2-40B4-BE49-F238E27FC236}">
              <a16:creationId xmlns:a16="http://schemas.microsoft.com/office/drawing/2014/main" id="{E88BBDA4-2508-4025-A56C-7FCDD174DF25}"/>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58" name="直線コネクタ 157">
          <a:extLst>
            <a:ext uri="{FF2B5EF4-FFF2-40B4-BE49-F238E27FC236}">
              <a16:creationId xmlns:a16="http://schemas.microsoft.com/office/drawing/2014/main" id="{ECCE5C2C-0ACE-4B02-8ECA-5619C4C30275}"/>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textlink="">
      <xdr:nvSpPr>
        <xdr:cNvPr id="159" name="テキスト ボックス 158">
          <a:extLst>
            <a:ext uri="{FF2B5EF4-FFF2-40B4-BE49-F238E27FC236}">
              <a16:creationId xmlns:a16="http://schemas.microsoft.com/office/drawing/2014/main" id="{0F0D7B50-ECE4-430F-B269-3F8EA8DF7274}"/>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0" name="直線コネクタ 159">
          <a:extLst>
            <a:ext uri="{FF2B5EF4-FFF2-40B4-BE49-F238E27FC236}">
              <a16:creationId xmlns:a16="http://schemas.microsoft.com/office/drawing/2014/main" id="{B362544B-B8C6-42D9-892A-8A8D9CBAB127}"/>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textlink="">
      <xdr:nvSpPr>
        <xdr:cNvPr id="161" name="テキスト ボックス 160">
          <a:extLst>
            <a:ext uri="{FF2B5EF4-FFF2-40B4-BE49-F238E27FC236}">
              <a16:creationId xmlns:a16="http://schemas.microsoft.com/office/drawing/2014/main" id="{04041FBE-61BE-4B63-A501-93A232B04D9F}"/>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2" name="直線コネクタ 161">
          <a:extLst>
            <a:ext uri="{FF2B5EF4-FFF2-40B4-BE49-F238E27FC236}">
              <a16:creationId xmlns:a16="http://schemas.microsoft.com/office/drawing/2014/main" id="{CC287FA1-54C3-40FC-B2E9-42332C60D23C}"/>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textlink="">
      <xdr:nvSpPr>
        <xdr:cNvPr id="163" name="テキスト ボックス 162">
          <a:extLst>
            <a:ext uri="{FF2B5EF4-FFF2-40B4-BE49-F238E27FC236}">
              <a16:creationId xmlns:a16="http://schemas.microsoft.com/office/drawing/2014/main" id="{9EA4E739-DC09-4F0F-8B1C-C6F79EFDB4AF}"/>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textlink="">
      <xdr:nvSpPr>
        <xdr:cNvPr id="164" name="【体育館・プール】&#10;有形固定資産減価償却率グラフ枠">
          <a:extLst>
            <a:ext uri="{FF2B5EF4-FFF2-40B4-BE49-F238E27FC236}">
              <a16:creationId xmlns:a16="http://schemas.microsoft.com/office/drawing/2014/main" id="{2C9A0007-C8E0-461D-8D70-37FF55A135B7}"/>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78105</xdr:rowOff>
    </xdr:from>
    <xdr:to>
      <xdr:col>24</xdr:col>
      <xdr:colOff>62865</xdr:colOff>
      <xdr:row>64</xdr:row>
      <xdr:rowOff>47625</xdr:rowOff>
    </xdr:to>
    <xdr:cxnSp macro="">
      <xdr:nvCxnSpPr>
        <xdr:cNvPr id="165" name="直線コネクタ 164">
          <a:extLst>
            <a:ext uri="{FF2B5EF4-FFF2-40B4-BE49-F238E27FC236}">
              <a16:creationId xmlns:a16="http://schemas.microsoft.com/office/drawing/2014/main" id="{918D7C78-CC17-4BC8-876D-FF19077CAF1E}"/>
            </a:ext>
          </a:extLst>
        </xdr:cNvPr>
        <xdr:cNvCxnSpPr/>
      </xdr:nvCxnSpPr>
      <xdr:spPr>
        <a:xfrm flipV="1">
          <a:off x="4634865" y="9507855"/>
          <a:ext cx="0" cy="15125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51452</xdr:rowOff>
    </xdr:from>
    <xdr:ext cx="405111" cy="259045"/>
    <xdr:sp textlink="">
      <xdr:nvSpPr>
        <xdr:cNvPr id="166" name="【体育館・プール】&#10;有形固定資産減価償却率最小値テキスト">
          <a:extLst>
            <a:ext uri="{FF2B5EF4-FFF2-40B4-BE49-F238E27FC236}">
              <a16:creationId xmlns:a16="http://schemas.microsoft.com/office/drawing/2014/main" id="{13251B39-872E-47A6-BDC2-FE10E9C15E8D}"/>
            </a:ext>
          </a:extLst>
        </xdr:cNvPr>
        <xdr:cNvSpPr txBox="1"/>
      </xdr:nvSpPr>
      <xdr:spPr>
        <a:xfrm>
          <a:off x="4673600" y="11024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47625</xdr:rowOff>
    </xdr:from>
    <xdr:to>
      <xdr:col>24</xdr:col>
      <xdr:colOff>152400</xdr:colOff>
      <xdr:row>64</xdr:row>
      <xdr:rowOff>47625</xdr:rowOff>
    </xdr:to>
    <xdr:cxnSp macro="">
      <xdr:nvCxnSpPr>
        <xdr:cNvPr id="167" name="直線コネクタ 166">
          <a:extLst>
            <a:ext uri="{FF2B5EF4-FFF2-40B4-BE49-F238E27FC236}">
              <a16:creationId xmlns:a16="http://schemas.microsoft.com/office/drawing/2014/main" id="{CD463110-2EED-4ECA-B442-5EF458CB13C6}"/>
            </a:ext>
          </a:extLst>
        </xdr:cNvPr>
        <xdr:cNvCxnSpPr/>
      </xdr:nvCxnSpPr>
      <xdr:spPr>
        <a:xfrm>
          <a:off x="4546600" y="110204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24782</xdr:rowOff>
    </xdr:from>
    <xdr:ext cx="405111" cy="259045"/>
    <xdr:sp textlink="">
      <xdr:nvSpPr>
        <xdr:cNvPr id="168" name="【体育館・プール】&#10;有形固定資産減価償却率最大値テキスト">
          <a:extLst>
            <a:ext uri="{FF2B5EF4-FFF2-40B4-BE49-F238E27FC236}">
              <a16:creationId xmlns:a16="http://schemas.microsoft.com/office/drawing/2014/main" id="{1D89E603-D899-4481-AAD8-2B94871F2F28}"/>
            </a:ext>
          </a:extLst>
        </xdr:cNvPr>
        <xdr:cNvSpPr txBox="1"/>
      </xdr:nvSpPr>
      <xdr:spPr>
        <a:xfrm>
          <a:off x="4673600" y="9283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78105</xdr:rowOff>
    </xdr:from>
    <xdr:to>
      <xdr:col>24</xdr:col>
      <xdr:colOff>152400</xdr:colOff>
      <xdr:row>55</xdr:row>
      <xdr:rowOff>78105</xdr:rowOff>
    </xdr:to>
    <xdr:cxnSp macro="">
      <xdr:nvCxnSpPr>
        <xdr:cNvPr id="169" name="直線コネクタ 168">
          <a:extLst>
            <a:ext uri="{FF2B5EF4-FFF2-40B4-BE49-F238E27FC236}">
              <a16:creationId xmlns:a16="http://schemas.microsoft.com/office/drawing/2014/main" id="{EB9DD2B6-2AF1-4B27-8419-EBB231106203}"/>
            </a:ext>
          </a:extLst>
        </xdr:cNvPr>
        <xdr:cNvCxnSpPr/>
      </xdr:nvCxnSpPr>
      <xdr:spPr>
        <a:xfrm>
          <a:off x="4546600" y="95078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47642</xdr:rowOff>
    </xdr:from>
    <xdr:ext cx="405111" cy="259045"/>
    <xdr:sp textlink="">
      <xdr:nvSpPr>
        <xdr:cNvPr id="170" name="【体育館・プール】&#10;有形固定資産減価償却率平均値テキスト">
          <a:extLst>
            <a:ext uri="{FF2B5EF4-FFF2-40B4-BE49-F238E27FC236}">
              <a16:creationId xmlns:a16="http://schemas.microsoft.com/office/drawing/2014/main" id="{4FBA4933-A632-434B-B8BD-C6ACCAD7450C}"/>
            </a:ext>
          </a:extLst>
        </xdr:cNvPr>
        <xdr:cNvSpPr txBox="1"/>
      </xdr:nvSpPr>
      <xdr:spPr>
        <a:xfrm>
          <a:off x="4673600" y="103346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69215</xdr:rowOff>
    </xdr:from>
    <xdr:to>
      <xdr:col>24</xdr:col>
      <xdr:colOff>114300</xdr:colOff>
      <xdr:row>60</xdr:row>
      <xdr:rowOff>170815</xdr:rowOff>
    </xdr:to>
    <xdr:sp textlink="">
      <xdr:nvSpPr>
        <xdr:cNvPr id="171" name="フローチャート: 判断 170">
          <a:extLst>
            <a:ext uri="{FF2B5EF4-FFF2-40B4-BE49-F238E27FC236}">
              <a16:creationId xmlns:a16="http://schemas.microsoft.com/office/drawing/2014/main" id="{5B966C75-4D74-4C50-A6A2-318C44A275F0}"/>
            </a:ext>
          </a:extLst>
        </xdr:cNvPr>
        <xdr:cNvSpPr/>
      </xdr:nvSpPr>
      <xdr:spPr>
        <a:xfrm>
          <a:off x="4584700" y="10356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27305</xdr:rowOff>
    </xdr:from>
    <xdr:to>
      <xdr:col>20</xdr:col>
      <xdr:colOff>38100</xdr:colOff>
      <xdr:row>60</xdr:row>
      <xdr:rowOff>128905</xdr:rowOff>
    </xdr:to>
    <xdr:sp textlink="">
      <xdr:nvSpPr>
        <xdr:cNvPr id="172" name="フローチャート: 判断 171">
          <a:extLst>
            <a:ext uri="{FF2B5EF4-FFF2-40B4-BE49-F238E27FC236}">
              <a16:creationId xmlns:a16="http://schemas.microsoft.com/office/drawing/2014/main" id="{D50BF2CA-CA7B-44CA-B7F7-3857E42EC523}"/>
            </a:ext>
          </a:extLst>
        </xdr:cNvPr>
        <xdr:cNvSpPr/>
      </xdr:nvSpPr>
      <xdr:spPr>
        <a:xfrm>
          <a:off x="3746500" y="10314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10160</xdr:rowOff>
    </xdr:from>
    <xdr:to>
      <xdr:col>15</xdr:col>
      <xdr:colOff>101600</xdr:colOff>
      <xdr:row>60</xdr:row>
      <xdr:rowOff>111760</xdr:rowOff>
    </xdr:to>
    <xdr:sp textlink="">
      <xdr:nvSpPr>
        <xdr:cNvPr id="173" name="フローチャート: 判断 172">
          <a:extLst>
            <a:ext uri="{FF2B5EF4-FFF2-40B4-BE49-F238E27FC236}">
              <a16:creationId xmlns:a16="http://schemas.microsoft.com/office/drawing/2014/main" id="{9DE15390-613F-43C6-B513-068AD2D6A672}"/>
            </a:ext>
          </a:extLst>
        </xdr:cNvPr>
        <xdr:cNvSpPr/>
      </xdr:nvSpPr>
      <xdr:spPr>
        <a:xfrm>
          <a:off x="2857500" y="10297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59</xdr:row>
      <xdr:rowOff>164465</xdr:rowOff>
    </xdr:from>
    <xdr:to>
      <xdr:col>10</xdr:col>
      <xdr:colOff>165100</xdr:colOff>
      <xdr:row>60</xdr:row>
      <xdr:rowOff>94615</xdr:rowOff>
    </xdr:to>
    <xdr:sp textlink="">
      <xdr:nvSpPr>
        <xdr:cNvPr id="174" name="フローチャート: 判断 173">
          <a:extLst>
            <a:ext uri="{FF2B5EF4-FFF2-40B4-BE49-F238E27FC236}">
              <a16:creationId xmlns:a16="http://schemas.microsoft.com/office/drawing/2014/main" id="{F10815A6-DC27-414F-BB6F-C124EAC37CDC}"/>
            </a:ext>
          </a:extLst>
        </xdr:cNvPr>
        <xdr:cNvSpPr/>
      </xdr:nvSpPr>
      <xdr:spPr>
        <a:xfrm>
          <a:off x="1968500" y="10280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59</xdr:row>
      <xdr:rowOff>154940</xdr:rowOff>
    </xdr:from>
    <xdr:to>
      <xdr:col>6</xdr:col>
      <xdr:colOff>38100</xdr:colOff>
      <xdr:row>60</xdr:row>
      <xdr:rowOff>85090</xdr:rowOff>
    </xdr:to>
    <xdr:sp textlink="">
      <xdr:nvSpPr>
        <xdr:cNvPr id="175" name="フローチャート: 判断 174">
          <a:extLst>
            <a:ext uri="{FF2B5EF4-FFF2-40B4-BE49-F238E27FC236}">
              <a16:creationId xmlns:a16="http://schemas.microsoft.com/office/drawing/2014/main" id="{083D2C24-E12A-4CAD-A5C8-CAAC4E8B2E37}"/>
            </a:ext>
          </a:extLst>
        </xdr:cNvPr>
        <xdr:cNvSpPr/>
      </xdr:nvSpPr>
      <xdr:spPr>
        <a:xfrm>
          <a:off x="1079500" y="10270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textlink="">
      <xdr:nvSpPr>
        <xdr:cNvPr id="176" name="テキスト ボックス 175">
          <a:extLst>
            <a:ext uri="{FF2B5EF4-FFF2-40B4-BE49-F238E27FC236}">
              <a16:creationId xmlns:a16="http://schemas.microsoft.com/office/drawing/2014/main" id="{053ABD3B-E4E0-4BF1-955E-6B29EEDE234F}"/>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textlink="">
      <xdr:nvSpPr>
        <xdr:cNvPr id="177" name="テキスト ボックス 176">
          <a:extLst>
            <a:ext uri="{FF2B5EF4-FFF2-40B4-BE49-F238E27FC236}">
              <a16:creationId xmlns:a16="http://schemas.microsoft.com/office/drawing/2014/main" id="{5627D6DC-C836-42B7-BB68-0F2176EFF1D7}"/>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textlink="">
      <xdr:nvSpPr>
        <xdr:cNvPr id="178" name="テキスト ボックス 177">
          <a:extLst>
            <a:ext uri="{FF2B5EF4-FFF2-40B4-BE49-F238E27FC236}">
              <a16:creationId xmlns:a16="http://schemas.microsoft.com/office/drawing/2014/main" id="{26910A46-ADD3-4CD7-A660-790AA85EEEB2}"/>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textlink="">
      <xdr:nvSpPr>
        <xdr:cNvPr id="179" name="テキスト ボックス 178">
          <a:extLst>
            <a:ext uri="{FF2B5EF4-FFF2-40B4-BE49-F238E27FC236}">
              <a16:creationId xmlns:a16="http://schemas.microsoft.com/office/drawing/2014/main" id="{833B2326-342D-4916-93EF-66392D0956B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textlink="">
      <xdr:nvSpPr>
        <xdr:cNvPr id="180" name="テキスト ボックス 179">
          <a:extLst>
            <a:ext uri="{FF2B5EF4-FFF2-40B4-BE49-F238E27FC236}">
              <a16:creationId xmlns:a16="http://schemas.microsoft.com/office/drawing/2014/main" id="{9A275EF9-5026-4B6D-8607-0323D5DC5BF6}"/>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170180</xdr:rowOff>
    </xdr:from>
    <xdr:to>
      <xdr:col>20</xdr:col>
      <xdr:colOff>38100</xdr:colOff>
      <xdr:row>59</xdr:row>
      <xdr:rowOff>100330</xdr:rowOff>
    </xdr:to>
    <xdr:sp textlink="">
      <xdr:nvSpPr>
        <xdr:cNvPr id="181" name="楕円 180">
          <a:extLst>
            <a:ext uri="{FF2B5EF4-FFF2-40B4-BE49-F238E27FC236}">
              <a16:creationId xmlns:a16="http://schemas.microsoft.com/office/drawing/2014/main" id="{08D8D0B1-896E-49D7-8FEF-95C66C3510AB}"/>
            </a:ext>
          </a:extLst>
        </xdr:cNvPr>
        <xdr:cNvSpPr/>
      </xdr:nvSpPr>
      <xdr:spPr>
        <a:xfrm>
          <a:off x="3746500" y="10114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58</xdr:row>
      <xdr:rowOff>135890</xdr:rowOff>
    </xdr:from>
    <xdr:to>
      <xdr:col>15</xdr:col>
      <xdr:colOff>101600</xdr:colOff>
      <xdr:row>59</xdr:row>
      <xdr:rowOff>66040</xdr:rowOff>
    </xdr:to>
    <xdr:sp textlink="">
      <xdr:nvSpPr>
        <xdr:cNvPr id="182" name="楕円 181">
          <a:extLst>
            <a:ext uri="{FF2B5EF4-FFF2-40B4-BE49-F238E27FC236}">
              <a16:creationId xmlns:a16="http://schemas.microsoft.com/office/drawing/2014/main" id="{F1F5066E-E97D-417C-9232-24E9B81446B2}"/>
            </a:ext>
          </a:extLst>
        </xdr:cNvPr>
        <xdr:cNvSpPr/>
      </xdr:nvSpPr>
      <xdr:spPr>
        <a:xfrm>
          <a:off x="2857500" y="10079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59</xdr:row>
      <xdr:rowOff>15240</xdr:rowOff>
    </xdr:from>
    <xdr:to>
      <xdr:col>19</xdr:col>
      <xdr:colOff>177800</xdr:colOff>
      <xdr:row>59</xdr:row>
      <xdr:rowOff>49530</xdr:rowOff>
    </xdr:to>
    <xdr:cxnSp macro="">
      <xdr:nvCxnSpPr>
        <xdr:cNvPr id="183" name="直線コネクタ 182">
          <a:extLst>
            <a:ext uri="{FF2B5EF4-FFF2-40B4-BE49-F238E27FC236}">
              <a16:creationId xmlns:a16="http://schemas.microsoft.com/office/drawing/2014/main" id="{D8777825-B000-45A0-91AD-D25E5E7F6A24}"/>
            </a:ext>
          </a:extLst>
        </xdr:cNvPr>
        <xdr:cNvCxnSpPr/>
      </xdr:nvCxnSpPr>
      <xdr:spPr>
        <a:xfrm>
          <a:off x="2908300" y="1013079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109220</xdr:rowOff>
    </xdr:from>
    <xdr:to>
      <xdr:col>10</xdr:col>
      <xdr:colOff>165100</xdr:colOff>
      <xdr:row>59</xdr:row>
      <xdr:rowOff>39370</xdr:rowOff>
    </xdr:to>
    <xdr:sp textlink="">
      <xdr:nvSpPr>
        <xdr:cNvPr id="184" name="楕円 183">
          <a:extLst>
            <a:ext uri="{FF2B5EF4-FFF2-40B4-BE49-F238E27FC236}">
              <a16:creationId xmlns:a16="http://schemas.microsoft.com/office/drawing/2014/main" id="{A2C026BC-5337-4A5B-8FC6-4288DD27281B}"/>
            </a:ext>
          </a:extLst>
        </xdr:cNvPr>
        <xdr:cNvSpPr/>
      </xdr:nvSpPr>
      <xdr:spPr>
        <a:xfrm>
          <a:off x="1968500" y="10053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58</xdr:row>
      <xdr:rowOff>160020</xdr:rowOff>
    </xdr:from>
    <xdr:to>
      <xdr:col>15</xdr:col>
      <xdr:colOff>50800</xdr:colOff>
      <xdr:row>59</xdr:row>
      <xdr:rowOff>15240</xdr:rowOff>
    </xdr:to>
    <xdr:cxnSp macro="">
      <xdr:nvCxnSpPr>
        <xdr:cNvPr id="185" name="直線コネクタ 184">
          <a:extLst>
            <a:ext uri="{FF2B5EF4-FFF2-40B4-BE49-F238E27FC236}">
              <a16:creationId xmlns:a16="http://schemas.microsoft.com/office/drawing/2014/main" id="{A3BB6E59-C084-4798-A29B-1F7413DA82B2}"/>
            </a:ext>
          </a:extLst>
        </xdr:cNvPr>
        <xdr:cNvCxnSpPr/>
      </xdr:nvCxnSpPr>
      <xdr:spPr>
        <a:xfrm>
          <a:off x="2019300" y="10104120"/>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27305</xdr:rowOff>
    </xdr:from>
    <xdr:to>
      <xdr:col>6</xdr:col>
      <xdr:colOff>38100</xdr:colOff>
      <xdr:row>62</xdr:row>
      <xdr:rowOff>128905</xdr:rowOff>
    </xdr:to>
    <xdr:sp textlink="">
      <xdr:nvSpPr>
        <xdr:cNvPr id="186" name="楕円 185">
          <a:extLst>
            <a:ext uri="{FF2B5EF4-FFF2-40B4-BE49-F238E27FC236}">
              <a16:creationId xmlns:a16="http://schemas.microsoft.com/office/drawing/2014/main" id="{5CE63AC7-988A-4C8F-ABB5-AAD45854929B}"/>
            </a:ext>
          </a:extLst>
        </xdr:cNvPr>
        <xdr:cNvSpPr/>
      </xdr:nvSpPr>
      <xdr:spPr>
        <a:xfrm>
          <a:off x="1079500" y="10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58</xdr:row>
      <xdr:rowOff>160020</xdr:rowOff>
    </xdr:from>
    <xdr:to>
      <xdr:col>10</xdr:col>
      <xdr:colOff>114300</xdr:colOff>
      <xdr:row>62</xdr:row>
      <xdr:rowOff>78105</xdr:rowOff>
    </xdr:to>
    <xdr:cxnSp macro="">
      <xdr:nvCxnSpPr>
        <xdr:cNvPr id="187" name="直線コネクタ 186">
          <a:extLst>
            <a:ext uri="{FF2B5EF4-FFF2-40B4-BE49-F238E27FC236}">
              <a16:creationId xmlns:a16="http://schemas.microsoft.com/office/drawing/2014/main" id="{8E80A581-2B03-44A6-92ED-30D240421DBA}"/>
            </a:ext>
          </a:extLst>
        </xdr:cNvPr>
        <xdr:cNvCxnSpPr/>
      </xdr:nvCxnSpPr>
      <xdr:spPr>
        <a:xfrm flipV="1">
          <a:off x="1130300" y="10104120"/>
          <a:ext cx="889000" cy="603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60</xdr:row>
      <xdr:rowOff>120032</xdr:rowOff>
    </xdr:from>
    <xdr:ext cx="405111" cy="259045"/>
    <xdr:sp textlink="">
      <xdr:nvSpPr>
        <xdr:cNvPr id="188" name="n_1aveValue【体育館・プール】&#10;有形固定資産減価償却率">
          <a:extLst>
            <a:ext uri="{FF2B5EF4-FFF2-40B4-BE49-F238E27FC236}">
              <a16:creationId xmlns:a16="http://schemas.microsoft.com/office/drawing/2014/main" id="{22EDB5A4-648E-476C-8F8B-19390C043323}"/>
            </a:ext>
          </a:extLst>
        </xdr:cNvPr>
        <xdr:cNvSpPr txBox="1"/>
      </xdr:nvSpPr>
      <xdr:spPr>
        <a:xfrm>
          <a:off x="3582044" y="10407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60</xdr:row>
      <xdr:rowOff>102887</xdr:rowOff>
    </xdr:from>
    <xdr:ext cx="405111" cy="259045"/>
    <xdr:sp textlink="">
      <xdr:nvSpPr>
        <xdr:cNvPr id="189" name="n_2aveValue【体育館・プール】&#10;有形固定資産減価償却率">
          <a:extLst>
            <a:ext uri="{FF2B5EF4-FFF2-40B4-BE49-F238E27FC236}">
              <a16:creationId xmlns:a16="http://schemas.microsoft.com/office/drawing/2014/main" id="{7E22FC05-88C1-4CF6-ADD2-3725920DCE3E}"/>
            </a:ext>
          </a:extLst>
        </xdr:cNvPr>
        <xdr:cNvSpPr txBox="1"/>
      </xdr:nvSpPr>
      <xdr:spPr>
        <a:xfrm>
          <a:off x="2705744" y="103898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85742</xdr:rowOff>
    </xdr:from>
    <xdr:ext cx="405111" cy="259045"/>
    <xdr:sp textlink="">
      <xdr:nvSpPr>
        <xdr:cNvPr id="190" name="n_3aveValue【体育館・プール】&#10;有形固定資産減価償却率">
          <a:extLst>
            <a:ext uri="{FF2B5EF4-FFF2-40B4-BE49-F238E27FC236}">
              <a16:creationId xmlns:a16="http://schemas.microsoft.com/office/drawing/2014/main" id="{838D6FF9-FA6B-47A6-A9DB-76E1E9692DDA}"/>
            </a:ext>
          </a:extLst>
        </xdr:cNvPr>
        <xdr:cNvSpPr txBox="1"/>
      </xdr:nvSpPr>
      <xdr:spPr>
        <a:xfrm>
          <a:off x="1816744" y="103727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101617</xdr:rowOff>
    </xdr:from>
    <xdr:ext cx="405111" cy="259045"/>
    <xdr:sp textlink="">
      <xdr:nvSpPr>
        <xdr:cNvPr id="191" name="n_4aveValue【体育館・プール】&#10;有形固定資産減価償却率">
          <a:extLst>
            <a:ext uri="{FF2B5EF4-FFF2-40B4-BE49-F238E27FC236}">
              <a16:creationId xmlns:a16="http://schemas.microsoft.com/office/drawing/2014/main" id="{B10576CA-456D-4A79-9640-F75FB25253F7}"/>
            </a:ext>
          </a:extLst>
        </xdr:cNvPr>
        <xdr:cNvSpPr txBox="1"/>
      </xdr:nvSpPr>
      <xdr:spPr>
        <a:xfrm>
          <a:off x="927744" y="100457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57</xdr:row>
      <xdr:rowOff>116857</xdr:rowOff>
    </xdr:from>
    <xdr:ext cx="405111" cy="259045"/>
    <xdr:sp textlink="">
      <xdr:nvSpPr>
        <xdr:cNvPr id="192" name="n_1mainValue【体育館・プール】&#10;有形固定資産減価償却率">
          <a:extLst>
            <a:ext uri="{FF2B5EF4-FFF2-40B4-BE49-F238E27FC236}">
              <a16:creationId xmlns:a16="http://schemas.microsoft.com/office/drawing/2014/main" id="{A9974FF7-09CD-4D84-B8E5-01EB56B2F9AA}"/>
            </a:ext>
          </a:extLst>
        </xdr:cNvPr>
        <xdr:cNvSpPr txBox="1"/>
      </xdr:nvSpPr>
      <xdr:spPr>
        <a:xfrm>
          <a:off x="3582044" y="9889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57</xdr:row>
      <xdr:rowOff>82567</xdr:rowOff>
    </xdr:from>
    <xdr:ext cx="405111" cy="259045"/>
    <xdr:sp textlink="">
      <xdr:nvSpPr>
        <xdr:cNvPr id="193" name="n_2mainValue【体育館・プール】&#10;有形固定資産減価償却率">
          <a:extLst>
            <a:ext uri="{FF2B5EF4-FFF2-40B4-BE49-F238E27FC236}">
              <a16:creationId xmlns:a16="http://schemas.microsoft.com/office/drawing/2014/main" id="{D377987D-C59A-4BC8-9D0B-CCF0B591A271}"/>
            </a:ext>
          </a:extLst>
        </xdr:cNvPr>
        <xdr:cNvSpPr txBox="1"/>
      </xdr:nvSpPr>
      <xdr:spPr>
        <a:xfrm>
          <a:off x="2705744" y="98552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57</xdr:row>
      <xdr:rowOff>55897</xdr:rowOff>
    </xdr:from>
    <xdr:ext cx="405111" cy="259045"/>
    <xdr:sp textlink="">
      <xdr:nvSpPr>
        <xdr:cNvPr id="194" name="n_3mainValue【体育館・プール】&#10;有形固定資産減価償却率">
          <a:extLst>
            <a:ext uri="{FF2B5EF4-FFF2-40B4-BE49-F238E27FC236}">
              <a16:creationId xmlns:a16="http://schemas.microsoft.com/office/drawing/2014/main" id="{76391B00-0C5B-44E3-9687-0C8B48ABFB47}"/>
            </a:ext>
          </a:extLst>
        </xdr:cNvPr>
        <xdr:cNvSpPr txBox="1"/>
      </xdr:nvSpPr>
      <xdr:spPr>
        <a:xfrm>
          <a:off x="1816744" y="98285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120032</xdr:rowOff>
    </xdr:from>
    <xdr:ext cx="405111" cy="259045"/>
    <xdr:sp textlink="">
      <xdr:nvSpPr>
        <xdr:cNvPr id="195" name="n_4mainValue【体育館・プール】&#10;有形固定資産減価償却率">
          <a:extLst>
            <a:ext uri="{FF2B5EF4-FFF2-40B4-BE49-F238E27FC236}">
              <a16:creationId xmlns:a16="http://schemas.microsoft.com/office/drawing/2014/main" id="{62B2359E-D595-4FF4-BD93-520257E3C2BC}"/>
            </a:ext>
          </a:extLst>
        </xdr:cNvPr>
        <xdr:cNvSpPr txBox="1"/>
      </xdr:nvSpPr>
      <xdr:spPr>
        <a:xfrm>
          <a:off x="927744" y="10749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textlink="">
      <xdr:nvSpPr>
        <xdr:cNvPr id="196" name="正方形/長方形 195">
          <a:extLst>
            <a:ext uri="{FF2B5EF4-FFF2-40B4-BE49-F238E27FC236}">
              <a16:creationId xmlns:a16="http://schemas.microsoft.com/office/drawing/2014/main" id="{AF6C6ACF-6C49-402E-A074-8F3AB33A7B04}"/>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textlink="">
      <xdr:nvSpPr>
        <xdr:cNvPr id="197" name="正方形/長方形 196">
          <a:extLst>
            <a:ext uri="{FF2B5EF4-FFF2-40B4-BE49-F238E27FC236}">
              <a16:creationId xmlns:a16="http://schemas.microsoft.com/office/drawing/2014/main" id="{A88DA89B-4FEE-4F42-908A-EA0FCA604FB5}"/>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textlink="">
      <xdr:nvSpPr>
        <xdr:cNvPr id="198" name="正方形/長方形 197">
          <a:extLst>
            <a:ext uri="{FF2B5EF4-FFF2-40B4-BE49-F238E27FC236}">
              <a16:creationId xmlns:a16="http://schemas.microsoft.com/office/drawing/2014/main" id="{2AE7985C-8410-43D1-B191-430723FD473B}"/>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textlink="">
      <xdr:nvSpPr>
        <xdr:cNvPr id="199" name="正方形/長方形 198">
          <a:extLst>
            <a:ext uri="{FF2B5EF4-FFF2-40B4-BE49-F238E27FC236}">
              <a16:creationId xmlns:a16="http://schemas.microsoft.com/office/drawing/2014/main" id="{DBA62C86-F2A1-4F95-8D6E-0929BF898E7B}"/>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textlink="">
      <xdr:nvSpPr>
        <xdr:cNvPr id="200" name="正方形/長方形 199">
          <a:extLst>
            <a:ext uri="{FF2B5EF4-FFF2-40B4-BE49-F238E27FC236}">
              <a16:creationId xmlns:a16="http://schemas.microsoft.com/office/drawing/2014/main" id="{ED76DA7F-6C9C-414B-879A-0A9E47A2EE0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textlink="">
      <xdr:nvSpPr>
        <xdr:cNvPr id="201" name="正方形/長方形 200">
          <a:extLst>
            <a:ext uri="{FF2B5EF4-FFF2-40B4-BE49-F238E27FC236}">
              <a16:creationId xmlns:a16="http://schemas.microsoft.com/office/drawing/2014/main" id="{5ADF642F-5C7E-40FB-9B20-B26E859E9EF2}"/>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textlink="">
      <xdr:nvSpPr>
        <xdr:cNvPr id="202" name="正方形/長方形 201">
          <a:extLst>
            <a:ext uri="{FF2B5EF4-FFF2-40B4-BE49-F238E27FC236}">
              <a16:creationId xmlns:a16="http://schemas.microsoft.com/office/drawing/2014/main" id="{1B6B0CB8-62E3-42ED-8B05-766F2CCD0035}"/>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textlink="">
      <xdr:nvSpPr>
        <xdr:cNvPr id="203" name="正方形/長方形 202">
          <a:extLst>
            <a:ext uri="{FF2B5EF4-FFF2-40B4-BE49-F238E27FC236}">
              <a16:creationId xmlns:a16="http://schemas.microsoft.com/office/drawing/2014/main" id="{391AE632-808A-4EA7-9CC8-84E00B74322B}"/>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textlink="">
      <xdr:nvSpPr>
        <xdr:cNvPr id="204" name="テキスト ボックス 203">
          <a:extLst>
            <a:ext uri="{FF2B5EF4-FFF2-40B4-BE49-F238E27FC236}">
              <a16:creationId xmlns:a16="http://schemas.microsoft.com/office/drawing/2014/main" id="{9661740A-0B5D-43EF-841B-61CBB46627EE}"/>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05" name="直線コネクタ 204">
          <a:extLst>
            <a:ext uri="{FF2B5EF4-FFF2-40B4-BE49-F238E27FC236}">
              <a16:creationId xmlns:a16="http://schemas.microsoft.com/office/drawing/2014/main" id="{3BFF6473-8131-4A94-8F13-CB78D5568DD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06" name="直線コネクタ 205">
          <a:extLst>
            <a:ext uri="{FF2B5EF4-FFF2-40B4-BE49-F238E27FC236}">
              <a16:creationId xmlns:a16="http://schemas.microsoft.com/office/drawing/2014/main" id="{06951328-A70F-40B0-B4F4-5DBEE47E3C01}"/>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textlink="">
      <xdr:nvSpPr>
        <xdr:cNvPr id="207" name="テキスト ボックス 206">
          <a:extLst>
            <a:ext uri="{FF2B5EF4-FFF2-40B4-BE49-F238E27FC236}">
              <a16:creationId xmlns:a16="http://schemas.microsoft.com/office/drawing/2014/main" id="{1FE8A864-913B-42AA-88DB-DA9E6286B0DA}"/>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08" name="直線コネクタ 207">
          <a:extLst>
            <a:ext uri="{FF2B5EF4-FFF2-40B4-BE49-F238E27FC236}">
              <a16:creationId xmlns:a16="http://schemas.microsoft.com/office/drawing/2014/main" id="{DAC387FF-2C06-4641-85D6-FF2289950681}"/>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textlink="">
      <xdr:nvSpPr>
        <xdr:cNvPr id="209" name="テキスト ボックス 208">
          <a:extLst>
            <a:ext uri="{FF2B5EF4-FFF2-40B4-BE49-F238E27FC236}">
              <a16:creationId xmlns:a16="http://schemas.microsoft.com/office/drawing/2014/main" id="{53F1B1BE-418C-4351-BB29-1FE8B5A4393E}"/>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0" name="直線コネクタ 209">
          <a:extLst>
            <a:ext uri="{FF2B5EF4-FFF2-40B4-BE49-F238E27FC236}">
              <a16:creationId xmlns:a16="http://schemas.microsoft.com/office/drawing/2014/main" id="{E0EB5A87-B513-4A78-8E17-B8171CC4071A}"/>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textlink="">
      <xdr:nvSpPr>
        <xdr:cNvPr id="211" name="テキスト ボックス 210">
          <a:extLst>
            <a:ext uri="{FF2B5EF4-FFF2-40B4-BE49-F238E27FC236}">
              <a16:creationId xmlns:a16="http://schemas.microsoft.com/office/drawing/2014/main" id="{52FFC0B0-548F-4111-B999-FF5860793586}"/>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12" name="直線コネクタ 211">
          <a:extLst>
            <a:ext uri="{FF2B5EF4-FFF2-40B4-BE49-F238E27FC236}">
              <a16:creationId xmlns:a16="http://schemas.microsoft.com/office/drawing/2014/main" id="{AB2038E2-6997-46EC-86B7-4E575ED68B85}"/>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textlink="">
      <xdr:nvSpPr>
        <xdr:cNvPr id="213" name="テキスト ボックス 212">
          <a:extLst>
            <a:ext uri="{FF2B5EF4-FFF2-40B4-BE49-F238E27FC236}">
              <a16:creationId xmlns:a16="http://schemas.microsoft.com/office/drawing/2014/main" id="{265B2840-8A83-4650-84EA-DAC8892EFBE9}"/>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14" name="直線コネクタ 213">
          <a:extLst>
            <a:ext uri="{FF2B5EF4-FFF2-40B4-BE49-F238E27FC236}">
              <a16:creationId xmlns:a16="http://schemas.microsoft.com/office/drawing/2014/main" id="{85CD870A-08F8-45AD-9840-3C90BFBF9A6E}"/>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textlink="">
      <xdr:nvSpPr>
        <xdr:cNvPr id="215" name="テキスト ボックス 214">
          <a:extLst>
            <a:ext uri="{FF2B5EF4-FFF2-40B4-BE49-F238E27FC236}">
              <a16:creationId xmlns:a16="http://schemas.microsoft.com/office/drawing/2014/main" id="{9DF674F8-CC11-4E2B-9CE2-5E9679056152}"/>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16" name="直線コネクタ 215">
          <a:extLst>
            <a:ext uri="{FF2B5EF4-FFF2-40B4-BE49-F238E27FC236}">
              <a16:creationId xmlns:a16="http://schemas.microsoft.com/office/drawing/2014/main" id="{3F633025-CE6A-4C61-B0DC-F8C079B6FAB6}"/>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textlink="">
      <xdr:nvSpPr>
        <xdr:cNvPr id="217" name="テキスト ボックス 216">
          <a:extLst>
            <a:ext uri="{FF2B5EF4-FFF2-40B4-BE49-F238E27FC236}">
              <a16:creationId xmlns:a16="http://schemas.microsoft.com/office/drawing/2014/main" id="{F6D962AE-FC79-40EF-9CAF-17CBD430E633}"/>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textlink="">
      <xdr:nvSpPr>
        <xdr:cNvPr id="218" name="【体育館・プール】&#10;一人当たり面積グラフ枠">
          <a:extLst>
            <a:ext uri="{FF2B5EF4-FFF2-40B4-BE49-F238E27FC236}">
              <a16:creationId xmlns:a16="http://schemas.microsoft.com/office/drawing/2014/main" id="{7A9A1ECE-69E0-4588-BF4D-279B4F793CCC}"/>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24765</xdr:rowOff>
    </xdr:from>
    <xdr:to>
      <xdr:col>54</xdr:col>
      <xdr:colOff>189865</xdr:colOff>
      <xdr:row>64</xdr:row>
      <xdr:rowOff>60960</xdr:rowOff>
    </xdr:to>
    <xdr:cxnSp macro="">
      <xdr:nvCxnSpPr>
        <xdr:cNvPr id="219" name="直線コネクタ 218">
          <a:extLst>
            <a:ext uri="{FF2B5EF4-FFF2-40B4-BE49-F238E27FC236}">
              <a16:creationId xmlns:a16="http://schemas.microsoft.com/office/drawing/2014/main" id="{662D0E27-7385-4F99-9EFD-6BE964C402FF}"/>
            </a:ext>
          </a:extLst>
        </xdr:cNvPr>
        <xdr:cNvCxnSpPr/>
      </xdr:nvCxnSpPr>
      <xdr:spPr>
        <a:xfrm flipV="1">
          <a:off x="10476865" y="9625965"/>
          <a:ext cx="0" cy="14077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64787</xdr:rowOff>
    </xdr:from>
    <xdr:ext cx="469744" cy="259045"/>
    <xdr:sp textlink="">
      <xdr:nvSpPr>
        <xdr:cNvPr id="220" name="【体育館・プール】&#10;一人当たり面積最小値テキスト">
          <a:extLst>
            <a:ext uri="{FF2B5EF4-FFF2-40B4-BE49-F238E27FC236}">
              <a16:creationId xmlns:a16="http://schemas.microsoft.com/office/drawing/2014/main" id="{09A6E503-5672-4F13-B05C-4AFD6B11F2ED}"/>
            </a:ext>
          </a:extLst>
        </xdr:cNvPr>
        <xdr:cNvSpPr txBox="1"/>
      </xdr:nvSpPr>
      <xdr:spPr>
        <a:xfrm>
          <a:off x="10515600" y="110375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60960</xdr:rowOff>
    </xdr:from>
    <xdr:to>
      <xdr:col>55</xdr:col>
      <xdr:colOff>88900</xdr:colOff>
      <xdr:row>64</xdr:row>
      <xdr:rowOff>60960</xdr:rowOff>
    </xdr:to>
    <xdr:cxnSp macro="">
      <xdr:nvCxnSpPr>
        <xdr:cNvPr id="221" name="直線コネクタ 220">
          <a:extLst>
            <a:ext uri="{FF2B5EF4-FFF2-40B4-BE49-F238E27FC236}">
              <a16:creationId xmlns:a16="http://schemas.microsoft.com/office/drawing/2014/main" id="{D964EAA3-B319-4A4F-8884-FB1810B80846}"/>
            </a:ext>
          </a:extLst>
        </xdr:cNvPr>
        <xdr:cNvCxnSpPr/>
      </xdr:nvCxnSpPr>
      <xdr:spPr>
        <a:xfrm>
          <a:off x="10388600" y="110337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142892</xdr:rowOff>
    </xdr:from>
    <xdr:ext cx="469744" cy="259045"/>
    <xdr:sp textlink="">
      <xdr:nvSpPr>
        <xdr:cNvPr id="222" name="【体育館・プール】&#10;一人当たり面積最大値テキスト">
          <a:extLst>
            <a:ext uri="{FF2B5EF4-FFF2-40B4-BE49-F238E27FC236}">
              <a16:creationId xmlns:a16="http://schemas.microsoft.com/office/drawing/2014/main" id="{60C8F271-B57B-430A-819A-5D58B67DFE06}"/>
            </a:ext>
          </a:extLst>
        </xdr:cNvPr>
        <xdr:cNvSpPr txBox="1"/>
      </xdr:nvSpPr>
      <xdr:spPr>
        <a:xfrm>
          <a:off x="10515600" y="94011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24765</xdr:rowOff>
    </xdr:from>
    <xdr:to>
      <xdr:col>55</xdr:col>
      <xdr:colOff>88900</xdr:colOff>
      <xdr:row>56</xdr:row>
      <xdr:rowOff>24765</xdr:rowOff>
    </xdr:to>
    <xdr:cxnSp macro="">
      <xdr:nvCxnSpPr>
        <xdr:cNvPr id="223" name="直線コネクタ 222">
          <a:extLst>
            <a:ext uri="{FF2B5EF4-FFF2-40B4-BE49-F238E27FC236}">
              <a16:creationId xmlns:a16="http://schemas.microsoft.com/office/drawing/2014/main" id="{BDAF8F00-A19B-4E98-A9DE-4BEC1A844366}"/>
            </a:ext>
          </a:extLst>
        </xdr:cNvPr>
        <xdr:cNvCxnSpPr/>
      </xdr:nvCxnSpPr>
      <xdr:spPr>
        <a:xfrm>
          <a:off x="10388600" y="9625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133367</xdr:rowOff>
    </xdr:from>
    <xdr:ext cx="469744" cy="259045"/>
    <xdr:sp textlink="">
      <xdr:nvSpPr>
        <xdr:cNvPr id="224" name="【体育館・プール】&#10;一人当たり面積平均値テキスト">
          <a:extLst>
            <a:ext uri="{FF2B5EF4-FFF2-40B4-BE49-F238E27FC236}">
              <a16:creationId xmlns:a16="http://schemas.microsoft.com/office/drawing/2014/main" id="{263EE0DF-B43E-4D53-B25F-D57657C257C9}"/>
            </a:ext>
          </a:extLst>
        </xdr:cNvPr>
        <xdr:cNvSpPr txBox="1"/>
      </xdr:nvSpPr>
      <xdr:spPr>
        <a:xfrm>
          <a:off x="10515600" y="1059181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154940</xdr:rowOff>
    </xdr:from>
    <xdr:to>
      <xdr:col>55</xdr:col>
      <xdr:colOff>50800</xdr:colOff>
      <xdr:row>62</xdr:row>
      <xdr:rowOff>85090</xdr:rowOff>
    </xdr:to>
    <xdr:sp textlink="">
      <xdr:nvSpPr>
        <xdr:cNvPr id="225" name="フローチャート: 判断 224">
          <a:extLst>
            <a:ext uri="{FF2B5EF4-FFF2-40B4-BE49-F238E27FC236}">
              <a16:creationId xmlns:a16="http://schemas.microsoft.com/office/drawing/2014/main" id="{AF59541D-EA20-4DB7-8738-1C7F1BC762F1}"/>
            </a:ext>
          </a:extLst>
        </xdr:cNvPr>
        <xdr:cNvSpPr/>
      </xdr:nvSpPr>
      <xdr:spPr>
        <a:xfrm>
          <a:off x="10426700" y="10613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154940</xdr:rowOff>
    </xdr:from>
    <xdr:to>
      <xdr:col>50</xdr:col>
      <xdr:colOff>165100</xdr:colOff>
      <xdr:row>62</xdr:row>
      <xdr:rowOff>85090</xdr:rowOff>
    </xdr:to>
    <xdr:sp textlink="">
      <xdr:nvSpPr>
        <xdr:cNvPr id="226" name="フローチャート: 判断 225">
          <a:extLst>
            <a:ext uri="{FF2B5EF4-FFF2-40B4-BE49-F238E27FC236}">
              <a16:creationId xmlns:a16="http://schemas.microsoft.com/office/drawing/2014/main" id="{D673B388-7646-4BA5-AE0E-57B21291B640}"/>
            </a:ext>
          </a:extLst>
        </xdr:cNvPr>
        <xdr:cNvSpPr/>
      </xdr:nvSpPr>
      <xdr:spPr>
        <a:xfrm>
          <a:off x="9588500" y="10613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151130</xdr:rowOff>
    </xdr:from>
    <xdr:to>
      <xdr:col>46</xdr:col>
      <xdr:colOff>38100</xdr:colOff>
      <xdr:row>62</xdr:row>
      <xdr:rowOff>81280</xdr:rowOff>
    </xdr:to>
    <xdr:sp textlink="">
      <xdr:nvSpPr>
        <xdr:cNvPr id="227" name="フローチャート: 判断 226">
          <a:extLst>
            <a:ext uri="{FF2B5EF4-FFF2-40B4-BE49-F238E27FC236}">
              <a16:creationId xmlns:a16="http://schemas.microsoft.com/office/drawing/2014/main" id="{0A562B0A-2957-4EB9-BC05-2CA7AFB7F912}"/>
            </a:ext>
          </a:extLst>
        </xdr:cNvPr>
        <xdr:cNvSpPr/>
      </xdr:nvSpPr>
      <xdr:spPr>
        <a:xfrm>
          <a:off x="8699500" y="10609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23495</xdr:rowOff>
    </xdr:from>
    <xdr:to>
      <xdr:col>41</xdr:col>
      <xdr:colOff>101600</xdr:colOff>
      <xdr:row>62</xdr:row>
      <xdr:rowOff>125095</xdr:rowOff>
    </xdr:to>
    <xdr:sp textlink="">
      <xdr:nvSpPr>
        <xdr:cNvPr id="228" name="フローチャート: 判断 227">
          <a:extLst>
            <a:ext uri="{FF2B5EF4-FFF2-40B4-BE49-F238E27FC236}">
              <a16:creationId xmlns:a16="http://schemas.microsoft.com/office/drawing/2014/main" id="{BACA8650-707B-48ED-86C2-7C523463D2BB}"/>
            </a:ext>
          </a:extLst>
        </xdr:cNvPr>
        <xdr:cNvSpPr/>
      </xdr:nvSpPr>
      <xdr:spPr>
        <a:xfrm>
          <a:off x="7810500" y="10653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12065</xdr:rowOff>
    </xdr:from>
    <xdr:to>
      <xdr:col>36</xdr:col>
      <xdr:colOff>165100</xdr:colOff>
      <xdr:row>62</xdr:row>
      <xdr:rowOff>113665</xdr:rowOff>
    </xdr:to>
    <xdr:sp textlink="">
      <xdr:nvSpPr>
        <xdr:cNvPr id="229" name="フローチャート: 判断 228">
          <a:extLst>
            <a:ext uri="{FF2B5EF4-FFF2-40B4-BE49-F238E27FC236}">
              <a16:creationId xmlns:a16="http://schemas.microsoft.com/office/drawing/2014/main" id="{30A2961E-D3A7-4F29-814E-439A9015F82A}"/>
            </a:ext>
          </a:extLst>
        </xdr:cNvPr>
        <xdr:cNvSpPr/>
      </xdr:nvSpPr>
      <xdr:spPr>
        <a:xfrm>
          <a:off x="6921500" y="10641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textlink="">
      <xdr:nvSpPr>
        <xdr:cNvPr id="230" name="テキスト ボックス 229">
          <a:extLst>
            <a:ext uri="{FF2B5EF4-FFF2-40B4-BE49-F238E27FC236}">
              <a16:creationId xmlns:a16="http://schemas.microsoft.com/office/drawing/2014/main" id="{EE63177E-D414-484D-B48E-3075CE479378}"/>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textlink="">
      <xdr:nvSpPr>
        <xdr:cNvPr id="231" name="テキスト ボックス 230">
          <a:extLst>
            <a:ext uri="{FF2B5EF4-FFF2-40B4-BE49-F238E27FC236}">
              <a16:creationId xmlns:a16="http://schemas.microsoft.com/office/drawing/2014/main" id="{11156C18-4C51-4288-AB6B-6E9A93525D7B}"/>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textlink="">
      <xdr:nvSpPr>
        <xdr:cNvPr id="232" name="テキスト ボックス 231">
          <a:extLst>
            <a:ext uri="{FF2B5EF4-FFF2-40B4-BE49-F238E27FC236}">
              <a16:creationId xmlns:a16="http://schemas.microsoft.com/office/drawing/2014/main" id="{F5CA51F0-BAB8-4DF2-84F1-FF4975DCE4DF}"/>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textlink="">
      <xdr:nvSpPr>
        <xdr:cNvPr id="233" name="テキスト ボックス 232">
          <a:extLst>
            <a:ext uri="{FF2B5EF4-FFF2-40B4-BE49-F238E27FC236}">
              <a16:creationId xmlns:a16="http://schemas.microsoft.com/office/drawing/2014/main" id="{CABB58EE-A282-4033-A460-5B740F5198C8}"/>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textlink="">
      <xdr:nvSpPr>
        <xdr:cNvPr id="234" name="テキスト ボックス 233">
          <a:extLst>
            <a:ext uri="{FF2B5EF4-FFF2-40B4-BE49-F238E27FC236}">
              <a16:creationId xmlns:a16="http://schemas.microsoft.com/office/drawing/2014/main" id="{4C089F55-EA5F-47D6-8E6C-AD034053040A}"/>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92075</xdr:rowOff>
    </xdr:from>
    <xdr:to>
      <xdr:col>50</xdr:col>
      <xdr:colOff>165100</xdr:colOff>
      <xdr:row>63</xdr:row>
      <xdr:rowOff>22225</xdr:rowOff>
    </xdr:to>
    <xdr:sp textlink="">
      <xdr:nvSpPr>
        <xdr:cNvPr id="235" name="楕円 234">
          <a:extLst>
            <a:ext uri="{FF2B5EF4-FFF2-40B4-BE49-F238E27FC236}">
              <a16:creationId xmlns:a16="http://schemas.microsoft.com/office/drawing/2014/main" id="{CD8950FA-C98B-4AB1-B547-E7B5B6ADD95F}"/>
            </a:ext>
          </a:extLst>
        </xdr:cNvPr>
        <xdr:cNvSpPr/>
      </xdr:nvSpPr>
      <xdr:spPr>
        <a:xfrm>
          <a:off x="9588500" y="10721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69215</xdr:rowOff>
    </xdr:from>
    <xdr:to>
      <xdr:col>46</xdr:col>
      <xdr:colOff>38100</xdr:colOff>
      <xdr:row>62</xdr:row>
      <xdr:rowOff>170815</xdr:rowOff>
    </xdr:to>
    <xdr:sp textlink="">
      <xdr:nvSpPr>
        <xdr:cNvPr id="236" name="楕円 235">
          <a:extLst>
            <a:ext uri="{FF2B5EF4-FFF2-40B4-BE49-F238E27FC236}">
              <a16:creationId xmlns:a16="http://schemas.microsoft.com/office/drawing/2014/main" id="{7960A76D-F495-4A8B-A0C7-C2E40516D5A3}"/>
            </a:ext>
          </a:extLst>
        </xdr:cNvPr>
        <xdr:cNvSpPr/>
      </xdr:nvSpPr>
      <xdr:spPr>
        <a:xfrm>
          <a:off x="8699500" y="10699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62</xdr:row>
      <xdr:rowOff>120015</xdr:rowOff>
    </xdr:from>
    <xdr:to>
      <xdr:col>50</xdr:col>
      <xdr:colOff>114300</xdr:colOff>
      <xdr:row>62</xdr:row>
      <xdr:rowOff>142875</xdr:rowOff>
    </xdr:to>
    <xdr:cxnSp macro="">
      <xdr:nvCxnSpPr>
        <xdr:cNvPr id="237" name="直線コネクタ 236">
          <a:extLst>
            <a:ext uri="{FF2B5EF4-FFF2-40B4-BE49-F238E27FC236}">
              <a16:creationId xmlns:a16="http://schemas.microsoft.com/office/drawing/2014/main" id="{C4CEFD21-9241-4702-BC57-C6FEE29CA9D3}"/>
            </a:ext>
          </a:extLst>
        </xdr:cNvPr>
        <xdr:cNvCxnSpPr/>
      </xdr:nvCxnSpPr>
      <xdr:spPr>
        <a:xfrm>
          <a:off x="8750300" y="10749915"/>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62</xdr:row>
      <xdr:rowOff>71120</xdr:rowOff>
    </xdr:from>
    <xdr:to>
      <xdr:col>41</xdr:col>
      <xdr:colOff>101600</xdr:colOff>
      <xdr:row>63</xdr:row>
      <xdr:rowOff>1270</xdr:rowOff>
    </xdr:to>
    <xdr:sp textlink="">
      <xdr:nvSpPr>
        <xdr:cNvPr id="238" name="楕円 237">
          <a:extLst>
            <a:ext uri="{FF2B5EF4-FFF2-40B4-BE49-F238E27FC236}">
              <a16:creationId xmlns:a16="http://schemas.microsoft.com/office/drawing/2014/main" id="{32CAF0F3-5D00-4C07-A760-803836FD0CCF}"/>
            </a:ext>
          </a:extLst>
        </xdr:cNvPr>
        <xdr:cNvSpPr/>
      </xdr:nvSpPr>
      <xdr:spPr>
        <a:xfrm>
          <a:off x="7810500" y="10701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62</xdr:row>
      <xdr:rowOff>120015</xdr:rowOff>
    </xdr:from>
    <xdr:to>
      <xdr:col>45</xdr:col>
      <xdr:colOff>177800</xdr:colOff>
      <xdr:row>62</xdr:row>
      <xdr:rowOff>121920</xdr:rowOff>
    </xdr:to>
    <xdr:cxnSp macro="">
      <xdr:nvCxnSpPr>
        <xdr:cNvPr id="239" name="直線コネクタ 238">
          <a:extLst>
            <a:ext uri="{FF2B5EF4-FFF2-40B4-BE49-F238E27FC236}">
              <a16:creationId xmlns:a16="http://schemas.microsoft.com/office/drawing/2014/main" id="{6ED6A422-5588-45EC-99BD-414C2812B12D}"/>
            </a:ext>
          </a:extLst>
        </xdr:cNvPr>
        <xdr:cNvCxnSpPr/>
      </xdr:nvCxnSpPr>
      <xdr:spPr>
        <a:xfrm flipV="1">
          <a:off x="7861300" y="10749915"/>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118745</xdr:rowOff>
    </xdr:from>
    <xdr:to>
      <xdr:col>36</xdr:col>
      <xdr:colOff>165100</xdr:colOff>
      <xdr:row>63</xdr:row>
      <xdr:rowOff>48895</xdr:rowOff>
    </xdr:to>
    <xdr:sp textlink="">
      <xdr:nvSpPr>
        <xdr:cNvPr id="240" name="楕円 239">
          <a:extLst>
            <a:ext uri="{FF2B5EF4-FFF2-40B4-BE49-F238E27FC236}">
              <a16:creationId xmlns:a16="http://schemas.microsoft.com/office/drawing/2014/main" id="{80284202-2C35-4A55-A76D-7B6CBE02B371}"/>
            </a:ext>
          </a:extLst>
        </xdr:cNvPr>
        <xdr:cNvSpPr/>
      </xdr:nvSpPr>
      <xdr:spPr>
        <a:xfrm>
          <a:off x="6921500" y="10748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62</xdr:row>
      <xdr:rowOff>121920</xdr:rowOff>
    </xdr:from>
    <xdr:to>
      <xdr:col>41</xdr:col>
      <xdr:colOff>50800</xdr:colOff>
      <xdr:row>62</xdr:row>
      <xdr:rowOff>169545</xdr:rowOff>
    </xdr:to>
    <xdr:cxnSp macro="">
      <xdr:nvCxnSpPr>
        <xdr:cNvPr id="241" name="直線コネクタ 240">
          <a:extLst>
            <a:ext uri="{FF2B5EF4-FFF2-40B4-BE49-F238E27FC236}">
              <a16:creationId xmlns:a16="http://schemas.microsoft.com/office/drawing/2014/main" id="{3E60F909-604B-47C3-AE4E-29ADF3904216}"/>
            </a:ext>
          </a:extLst>
        </xdr:cNvPr>
        <xdr:cNvCxnSpPr/>
      </xdr:nvCxnSpPr>
      <xdr:spPr>
        <a:xfrm flipV="1">
          <a:off x="6972300" y="10751820"/>
          <a:ext cx="88900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101617</xdr:rowOff>
    </xdr:from>
    <xdr:ext cx="469744" cy="259045"/>
    <xdr:sp textlink="">
      <xdr:nvSpPr>
        <xdr:cNvPr id="242" name="n_1aveValue【体育館・プール】&#10;一人当たり面積">
          <a:extLst>
            <a:ext uri="{FF2B5EF4-FFF2-40B4-BE49-F238E27FC236}">
              <a16:creationId xmlns:a16="http://schemas.microsoft.com/office/drawing/2014/main" id="{6277E142-D41F-4464-A38C-46727E02598A}"/>
            </a:ext>
          </a:extLst>
        </xdr:cNvPr>
        <xdr:cNvSpPr txBox="1"/>
      </xdr:nvSpPr>
      <xdr:spPr>
        <a:xfrm>
          <a:off x="9391727" y="103886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97807</xdr:rowOff>
    </xdr:from>
    <xdr:ext cx="469744" cy="259045"/>
    <xdr:sp textlink="">
      <xdr:nvSpPr>
        <xdr:cNvPr id="243" name="n_2aveValue【体育館・プール】&#10;一人当たり面積">
          <a:extLst>
            <a:ext uri="{FF2B5EF4-FFF2-40B4-BE49-F238E27FC236}">
              <a16:creationId xmlns:a16="http://schemas.microsoft.com/office/drawing/2014/main" id="{CA2B48E1-FCE7-4B93-94EF-6BAB6FD9756E}"/>
            </a:ext>
          </a:extLst>
        </xdr:cNvPr>
        <xdr:cNvSpPr txBox="1"/>
      </xdr:nvSpPr>
      <xdr:spPr>
        <a:xfrm>
          <a:off x="8515427" y="10384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141622</xdr:rowOff>
    </xdr:from>
    <xdr:ext cx="469744" cy="259045"/>
    <xdr:sp textlink="">
      <xdr:nvSpPr>
        <xdr:cNvPr id="244" name="n_3aveValue【体育館・プール】&#10;一人当たり面積">
          <a:extLst>
            <a:ext uri="{FF2B5EF4-FFF2-40B4-BE49-F238E27FC236}">
              <a16:creationId xmlns:a16="http://schemas.microsoft.com/office/drawing/2014/main" id="{77CB8CDE-37E4-4974-BD86-EE46A1D6004B}"/>
            </a:ext>
          </a:extLst>
        </xdr:cNvPr>
        <xdr:cNvSpPr txBox="1"/>
      </xdr:nvSpPr>
      <xdr:spPr>
        <a:xfrm>
          <a:off x="7626427" y="104286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130192</xdr:rowOff>
    </xdr:from>
    <xdr:ext cx="469744" cy="259045"/>
    <xdr:sp textlink="">
      <xdr:nvSpPr>
        <xdr:cNvPr id="245" name="n_4aveValue【体育館・プール】&#10;一人当たり面積">
          <a:extLst>
            <a:ext uri="{FF2B5EF4-FFF2-40B4-BE49-F238E27FC236}">
              <a16:creationId xmlns:a16="http://schemas.microsoft.com/office/drawing/2014/main" id="{E482CB8C-A22F-4827-B038-4A8545BCB8B9}"/>
            </a:ext>
          </a:extLst>
        </xdr:cNvPr>
        <xdr:cNvSpPr txBox="1"/>
      </xdr:nvSpPr>
      <xdr:spPr>
        <a:xfrm>
          <a:off x="6737427" y="104171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13352</xdr:rowOff>
    </xdr:from>
    <xdr:ext cx="469744" cy="259045"/>
    <xdr:sp textlink="">
      <xdr:nvSpPr>
        <xdr:cNvPr id="246" name="n_1mainValue【体育館・プール】&#10;一人当たり面積">
          <a:extLst>
            <a:ext uri="{FF2B5EF4-FFF2-40B4-BE49-F238E27FC236}">
              <a16:creationId xmlns:a16="http://schemas.microsoft.com/office/drawing/2014/main" id="{770F4045-A06E-42A0-8533-3644F04503D0}"/>
            </a:ext>
          </a:extLst>
        </xdr:cNvPr>
        <xdr:cNvSpPr txBox="1"/>
      </xdr:nvSpPr>
      <xdr:spPr>
        <a:xfrm>
          <a:off x="9391727" y="10814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62</xdr:row>
      <xdr:rowOff>161942</xdr:rowOff>
    </xdr:from>
    <xdr:ext cx="469744" cy="259045"/>
    <xdr:sp textlink="">
      <xdr:nvSpPr>
        <xdr:cNvPr id="247" name="n_2mainValue【体育館・プール】&#10;一人当たり面積">
          <a:extLst>
            <a:ext uri="{FF2B5EF4-FFF2-40B4-BE49-F238E27FC236}">
              <a16:creationId xmlns:a16="http://schemas.microsoft.com/office/drawing/2014/main" id="{24D6385D-E158-460D-AAE7-4F6EA2FB7DAA}"/>
            </a:ext>
          </a:extLst>
        </xdr:cNvPr>
        <xdr:cNvSpPr txBox="1"/>
      </xdr:nvSpPr>
      <xdr:spPr>
        <a:xfrm>
          <a:off x="8515427" y="107918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62</xdr:row>
      <xdr:rowOff>163847</xdr:rowOff>
    </xdr:from>
    <xdr:ext cx="469744" cy="259045"/>
    <xdr:sp textlink="">
      <xdr:nvSpPr>
        <xdr:cNvPr id="248" name="n_3mainValue【体育館・プール】&#10;一人当たり面積">
          <a:extLst>
            <a:ext uri="{FF2B5EF4-FFF2-40B4-BE49-F238E27FC236}">
              <a16:creationId xmlns:a16="http://schemas.microsoft.com/office/drawing/2014/main" id="{A31B01F9-A64C-408B-9DC8-92CD5CA13FEE}"/>
            </a:ext>
          </a:extLst>
        </xdr:cNvPr>
        <xdr:cNvSpPr txBox="1"/>
      </xdr:nvSpPr>
      <xdr:spPr>
        <a:xfrm>
          <a:off x="7626427" y="10793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40022</xdr:rowOff>
    </xdr:from>
    <xdr:ext cx="469744" cy="259045"/>
    <xdr:sp textlink="">
      <xdr:nvSpPr>
        <xdr:cNvPr id="249" name="n_4mainValue【体育館・プール】&#10;一人当たり面積">
          <a:extLst>
            <a:ext uri="{FF2B5EF4-FFF2-40B4-BE49-F238E27FC236}">
              <a16:creationId xmlns:a16="http://schemas.microsoft.com/office/drawing/2014/main" id="{0474228F-CBBE-4B37-86A6-0EA357D20880}"/>
            </a:ext>
          </a:extLst>
        </xdr:cNvPr>
        <xdr:cNvSpPr txBox="1"/>
      </xdr:nvSpPr>
      <xdr:spPr>
        <a:xfrm>
          <a:off x="6737427" y="108413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textlink="">
      <xdr:nvSpPr>
        <xdr:cNvPr id="250" name="正方形/長方形 249">
          <a:extLst>
            <a:ext uri="{FF2B5EF4-FFF2-40B4-BE49-F238E27FC236}">
              <a16:creationId xmlns:a16="http://schemas.microsoft.com/office/drawing/2014/main" id="{60F6C5BB-3DB8-4852-B993-F9AFD0BA0CC4}"/>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textlink="">
      <xdr:nvSpPr>
        <xdr:cNvPr id="251" name="正方形/長方形 250">
          <a:extLst>
            <a:ext uri="{FF2B5EF4-FFF2-40B4-BE49-F238E27FC236}">
              <a16:creationId xmlns:a16="http://schemas.microsoft.com/office/drawing/2014/main" id="{1DFC9B7E-4970-46E4-A128-33D8EDAE0CD4}"/>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textlink="">
      <xdr:nvSpPr>
        <xdr:cNvPr id="252" name="正方形/長方形 251">
          <a:extLst>
            <a:ext uri="{FF2B5EF4-FFF2-40B4-BE49-F238E27FC236}">
              <a16:creationId xmlns:a16="http://schemas.microsoft.com/office/drawing/2014/main" id="{5C64E380-C161-44F5-957D-0A386B53A300}"/>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textlink="">
      <xdr:nvSpPr>
        <xdr:cNvPr id="253" name="正方形/長方形 252">
          <a:extLst>
            <a:ext uri="{FF2B5EF4-FFF2-40B4-BE49-F238E27FC236}">
              <a16:creationId xmlns:a16="http://schemas.microsoft.com/office/drawing/2014/main" id="{B117F10C-EAF6-41DA-B3A7-CD422CA9DD84}"/>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textlink="">
      <xdr:nvSpPr>
        <xdr:cNvPr id="254" name="正方形/長方形 253">
          <a:extLst>
            <a:ext uri="{FF2B5EF4-FFF2-40B4-BE49-F238E27FC236}">
              <a16:creationId xmlns:a16="http://schemas.microsoft.com/office/drawing/2014/main" id="{23BF63A1-7CFB-40D3-990D-AA0E694BEF6D}"/>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textlink="">
      <xdr:nvSpPr>
        <xdr:cNvPr id="255" name="正方形/長方形 254">
          <a:extLst>
            <a:ext uri="{FF2B5EF4-FFF2-40B4-BE49-F238E27FC236}">
              <a16:creationId xmlns:a16="http://schemas.microsoft.com/office/drawing/2014/main" id="{8055BA7C-FB80-4D1D-A054-0906365FDC5A}"/>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textlink="">
      <xdr:nvSpPr>
        <xdr:cNvPr id="256" name="正方形/長方形 255">
          <a:extLst>
            <a:ext uri="{FF2B5EF4-FFF2-40B4-BE49-F238E27FC236}">
              <a16:creationId xmlns:a16="http://schemas.microsoft.com/office/drawing/2014/main" id="{C10C6F67-B6F7-4D7A-B51E-EB15F8022D3A}"/>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textlink="">
      <xdr:nvSpPr>
        <xdr:cNvPr id="257" name="正方形/長方形 256">
          <a:extLst>
            <a:ext uri="{FF2B5EF4-FFF2-40B4-BE49-F238E27FC236}">
              <a16:creationId xmlns:a16="http://schemas.microsoft.com/office/drawing/2014/main" id="{43B80D50-843E-4866-9062-A1208447C166}"/>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textlink="">
      <xdr:nvSpPr>
        <xdr:cNvPr id="258" name="テキスト ボックス 257">
          <a:extLst>
            <a:ext uri="{FF2B5EF4-FFF2-40B4-BE49-F238E27FC236}">
              <a16:creationId xmlns:a16="http://schemas.microsoft.com/office/drawing/2014/main" id="{70CAA9A4-3F6A-4D8F-A93E-3D5675F0A99F}"/>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59" name="直線コネクタ 258">
          <a:extLst>
            <a:ext uri="{FF2B5EF4-FFF2-40B4-BE49-F238E27FC236}">
              <a16:creationId xmlns:a16="http://schemas.microsoft.com/office/drawing/2014/main" id="{730648D2-2AE3-4DC3-9504-9DD4A26F8E9E}"/>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textlink="">
      <xdr:nvSpPr>
        <xdr:cNvPr id="260" name="テキスト ボックス 259">
          <a:extLst>
            <a:ext uri="{FF2B5EF4-FFF2-40B4-BE49-F238E27FC236}">
              <a16:creationId xmlns:a16="http://schemas.microsoft.com/office/drawing/2014/main" id="{5584FB9C-40D6-4505-94EE-524DBADD3B38}"/>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261" name="直線コネクタ 260">
          <a:extLst>
            <a:ext uri="{FF2B5EF4-FFF2-40B4-BE49-F238E27FC236}">
              <a16:creationId xmlns:a16="http://schemas.microsoft.com/office/drawing/2014/main" id="{0EF4A3DB-6E0E-472B-88DC-332856590615}"/>
            </a:ext>
          </a:extLst>
        </xdr:cNvPr>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textlink="">
      <xdr:nvSpPr>
        <xdr:cNvPr id="262" name="テキスト ボックス 261">
          <a:extLst>
            <a:ext uri="{FF2B5EF4-FFF2-40B4-BE49-F238E27FC236}">
              <a16:creationId xmlns:a16="http://schemas.microsoft.com/office/drawing/2014/main" id="{3A5A89BD-263C-44B5-B253-596BA4ABDC72}"/>
            </a:ext>
          </a:extLst>
        </xdr:cNvPr>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263" name="直線コネクタ 262">
          <a:extLst>
            <a:ext uri="{FF2B5EF4-FFF2-40B4-BE49-F238E27FC236}">
              <a16:creationId xmlns:a16="http://schemas.microsoft.com/office/drawing/2014/main" id="{2B2687D4-DEA9-4BA2-A10B-6CD251A69A00}"/>
            </a:ext>
          </a:extLst>
        </xdr:cNvPr>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textlink="">
      <xdr:nvSpPr>
        <xdr:cNvPr id="264" name="テキスト ボックス 263">
          <a:extLst>
            <a:ext uri="{FF2B5EF4-FFF2-40B4-BE49-F238E27FC236}">
              <a16:creationId xmlns:a16="http://schemas.microsoft.com/office/drawing/2014/main" id="{D6BD911B-5386-467B-BD60-1E4CD4487CE9}"/>
            </a:ext>
          </a:extLst>
        </xdr:cNvPr>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265" name="直線コネクタ 264">
          <a:extLst>
            <a:ext uri="{FF2B5EF4-FFF2-40B4-BE49-F238E27FC236}">
              <a16:creationId xmlns:a16="http://schemas.microsoft.com/office/drawing/2014/main" id="{16EEA185-244A-4A5E-92C8-8C58D88BE9D1}"/>
            </a:ext>
          </a:extLst>
        </xdr:cNvPr>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textlink="">
      <xdr:nvSpPr>
        <xdr:cNvPr id="266" name="テキスト ボックス 265">
          <a:extLst>
            <a:ext uri="{FF2B5EF4-FFF2-40B4-BE49-F238E27FC236}">
              <a16:creationId xmlns:a16="http://schemas.microsoft.com/office/drawing/2014/main" id="{EC83639C-EB17-4F1F-8312-CEEE4240BC72}"/>
            </a:ext>
          </a:extLst>
        </xdr:cNvPr>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267" name="直線コネクタ 266">
          <a:extLst>
            <a:ext uri="{FF2B5EF4-FFF2-40B4-BE49-F238E27FC236}">
              <a16:creationId xmlns:a16="http://schemas.microsoft.com/office/drawing/2014/main" id="{37389669-12B8-441B-B081-943A0BBA8431}"/>
            </a:ext>
          </a:extLst>
        </xdr:cNvPr>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textlink="">
      <xdr:nvSpPr>
        <xdr:cNvPr id="268" name="テキスト ボックス 267">
          <a:extLst>
            <a:ext uri="{FF2B5EF4-FFF2-40B4-BE49-F238E27FC236}">
              <a16:creationId xmlns:a16="http://schemas.microsoft.com/office/drawing/2014/main" id="{7589B436-01BE-4882-9E04-144E4C145E52}"/>
            </a:ext>
          </a:extLst>
        </xdr:cNvPr>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69" name="直線コネクタ 268">
          <a:extLst>
            <a:ext uri="{FF2B5EF4-FFF2-40B4-BE49-F238E27FC236}">
              <a16:creationId xmlns:a16="http://schemas.microsoft.com/office/drawing/2014/main" id="{6C0F6C5E-9C27-4EDE-8F3B-30E41A0D73C1}"/>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textlink="">
      <xdr:nvSpPr>
        <xdr:cNvPr id="270" name="テキスト ボックス 269">
          <a:extLst>
            <a:ext uri="{FF2B5EF4-FFF2-40B4-BE49-F238E27FC236}">
              <a16:creationId xmlns:a16="http://schemas.microsoft.com/office/drawing/2014/main" id="{7EDB0DB8-CE95-4073-AFFF-5D66AF974BFB}"/>
            </a:ext>
          </a:extLst>
        </xdr:cNvPr>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textlink="">
      <xdr:nvSpPr>
        <xdr:cNvPr id="271" name="【福祉施設】&#10;有形固定資産減価償却率グラフ枠">
          <a:extLst>
            <a:ext uri="{FF2B5EF4-FFF2-40B4-BE49-F238E27FC236}">
              <a16:creationId xmlns:a16="http://schemas.microsoft.com/office/drawing/2014/main" id="{BF7FC1A4-B8BB-4285-9F22-5CE6989FCEBF}"/>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108965</xdr:rowOff>
    </xdr:from>
    <xdr:to>
      <xdr:col>24</xdr:col>
      <xdr:colOff>62865</xdr:colOff>
      <xdr:row>86</xdr:row>
      <xdr:rowOff>33528</xdr:rowOff>
    </xdr:to>
    <xdr:cxnSp macro="">
      <xdr:nvCxnSpPr>
        <xdr:cNvPr id="272" name="直線コネクタ 271">
          <a:extLst>
            <a:ext uri="{FF2B5EF4-FFF2-40B4-BE49-F238E27FC236}">
              <a16:creationId xmlns:a16="http://schemas.microsoft.com/office/drawing/2014/main" id="{B16759A1-9720-4E2A-BF92-96C82E8D51D6}"/>
            </a:ext>
          </a:extLst>
        </xdr:cNvPr>
        <xdr:cNvCxnSpPr/>
      </xdr:nvCxnSpPr>
      <xdr:spPr>
        <a:xfrm flipV="1">
          <a:off x="4634865" y="13310615"/>
          <a:ext cx="0" cy="14676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37355</xdr:rowOff>
    </xdr:from>
    <xdr:ext cx="405111" cy="259045"/>
    <xdr:sp textlink="">
      <xdr:nvSpPr>
        <xdr:cNvPr id="273" name="【福祉施設】&#10;有形固定資産減価償却率最小値テキスト">
          <a:extLst>
            <a:ext uri="{FF2B5EF4-FFF2-40B4-BE49-F238E27FC236}">
              <a16:creationId xmlns:a16="http://schemas.microsoft.com/office/drawing/2014/main" id="{FEA06BD3-5A37-4288-B0E5-EDD6CBC6FBCB}"/>
            </a:ext>
          </a:extLst>
        </xdr:cNvPr>
        <xdr:cNvSpPr txBox="1"/>
      </xdr:nvSpPr>
      <xdr:spPr>
        <a:xfrm>
          <a:off x="4673600" y="147820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33528</xdr:rowOff>
    </xdr:from>
    <xdr:to>
      <xdr:col>24</xdr:col>
      <xdr:colOff>152400</xdr:colOff>
      <xdr:row>86</xdr:row>
      <xdr:rowOff>33528</xdr:rowOff>
    </xdr:to>
    <xdr:cxnSp macro="">
      <xdr:nvCxnSpPr>
        <xdr:cNvPr id="274" name="直線コネクタ 273">
          <a:extLst>
            <a:ext uri="{FF2B5EF4-FFF2-40B4-BE49-F238E27FC236}">
              <a16:creationId xmlns:a16="http://schemas.microsoft.com/office/drawing/2014/main" id="{FFA63A02-9E91-413D-A477-72A512EF780D}"/>
            </a:ext>
          </a:extLst>
        </xdr:cNvPr>
        <xdr:cNvCxnSpPr/>
      </xdr:nvCxnSpPr>
      <xdr:spPr>
        <a:xfrm>
          <a:off x="4546600" y="14778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55642</xdr:rowOff>
    </xdr:from>
    <xdr:ext cx="405111" cy="259045"/>
    <xdr:sp textlink="">
      <xdr:nvSpPr>
        <xdr:cNvPr id="275" name="【福祉施設】&#10;有形固定資産減価償却率最大値テキスト">
          <a:extLst>
            <a:ext uri="{FF2B5EF4-FFF2-40B4-BE49-F238E27FC236}">
              <a16:creationId xmlns:a16="http://schemas.microsoft.com/office/drawing/2014/main" id="{E012FA93-E4EF-4316-87D4-E8848CD09EE2}"/>
            </a:ext>
          </a:extLst>
        </xdr:cNvPr>
        <xdr:cNvSpPr txBox="1"/>
      </xdr:nvSpPr>
      <xdr:spPr>
        <a:xfrm>
          <a:off x="4673600" y="130858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108965</xdr:rowOff>
    </xdr:from>
    <xdr:to>
      <xdr:col>24</xdr:col>
      <xdr:colOff>152400</xdr:colOff>
      <xdr:row>77</xdr:row>
      <xdr:rowOff>108965</xdr:rowOff>
    </xdr:to>
    <xdr:cxnSp macro="">
      <xdr:nvCxnSpPr>
        <xdr:cNvPr id="276" name="直線コネクタ 275">
          <a:extLst>
            <a:ext uri="{FF2B5EF4-FFF2-40B4-BE49-F238E27FC236}">
              <a16:creationId xmlns:a16="http://schemas.microsoft.com/office/drawing/2014/main" id="{EFBFBEA4-7F1C-4FC5-B3AF-11676A0ACD41}"/>
            </a:ext>
          </a:extLst>
        </xdr:cNvPr>
        <xdr:cNvCxnSpPr/>
      </xdr:nvCxnSpPr>
      <xdr:spPr>
        <a:xfrm>
          <a:off x="4546600" y="133106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169181</xdr:rowOff>
    </xdr:from>
    <xdr:ext cx="405111" cy="259045"/>
    <xdr:sp textlink="">
      <xdr:nvSpPr>
        <xdr:cNvPr id="277" name="【福祉施設】&#10;有形固定資産減価償却率平均値テキスト">
          <a:extLst>
            <a:ext uri="{FF2B5EF4-FFF2-40B4-BE49-F238E27FC236}">
              <a16:creationId xmlns:a16="http://schemas.microsoft.com/office/drawing/2014/main" id="{935595DF-6A48-4AE5-A32A-6EA3A85BB4FB}"/>
            </a:ext>
          </a:extLst>
        </xdr:cNvPr>
        <xdr:cNvSpPr txBox="1"/>
      </xdr:nvSpPr>
      <xdr:spPr>
        <a:xfrm>
          <a:off x="4673600" y="1388518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19304</xdr:rowOff>
    </xdr:from>
    <xdr:to>
      <xdr:col>24</xdr:col>
      <xdr:colOff>114300</xdr:colOff>
      <xdr:row>81</xdr:row>
      <xdr:rowOff>120904</xdr:rowOff>
    </xdr:to>
    <xdr:sp textlink="">
      <xdr:nvSpPr>
        <xdr:cNvPr id="278" name="フローチャート: 判断 277">
          <a:extLst>
            <a:ext uri="{FF2B5EF4-FFF2-40B4-BE49-F238E27FC236}">
              <a16:creationId xmlns:a16="http://schemas.microsoft.com/office/drawing/2014/main" id="{1DF97613-4C08-47F6-894B-864A509251DA}"/>
            </a:ext>
          </a:extLst>
        </xdr:cNvPr>
        <xdr:cNvSpPr/>
      </xdr:nvSpPr>
      <xdr:spPr>
        <a:xfrm>
          <a:off x="4584700" y="13906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10161</xdr:rowOff>
    </xdr:from>
    <xdr:to>
      <xdr:col>20</xdr:col>
      <xdr:colOff>38100</xdr:colOff>
      <xdr:row>81</xdr:row>
      <xdr:rowOff>111761</xdr:rowOff>
    </xdr:to>
    <xdr:sp textlink="">
      <xdr:nvSpPr>
        <xdr:cNvPr id="279" name="フローチャート: 判断 278">
          <a:extLst>
            <a:ext uri="{FF2B5EF4-FFF2-40B4-BE49-F238E27FC236}">
              <a16:creationId xmlns:a16="http://schemas.microsoft.com/office/drawing/2014/main" id="{D576F7B3-AF70-4EEA-955E-6944C3076CA5}"/>
            </a:ext>
          </a:extLst>
        </xdr:cNvPr>
        <xdr:cNvSpPr/>
      </xdr:nvSpPr>
      <xdr:spPr>
        <a:xfrm>
          <a:off x="3746500" y="13897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161037</xdr:rowOff>
    </xdr:from>
    <xdr:to>
      <xdr:col>15</xdr:col>
      <xdr:colOff>101600</xdr:colOff>
      <xdr:row>81</xdr:row>
      <xdr:rowOff>91187</xdr:rowOff>
    </xdr:to>
    <xdr:sp textlink="">
      <xdr:nvSpPr>
        <xdr:cNvPr id="280" name="フローチャート: 判断 279">
          <a:extLst>
            <a:ext uri="{FF2B5EF4-FFF2-40B4-BE49-F238E27FC236}">
              <a16:creationId xmlns:a16="http://schemas.microsoft.com/office/drawing/2014/main" id="{3CCBDEBB-BF3B-4EB9-9EAC-E9CA83037F3F}"/>
            </a:ext>
          </a:extLst>
        </xdr:cNvPr>
        <xdr:cNvSpPr/>
      </xdr:nvSpPr>
      <xdr:spPr>
        <a:xfrm>
          <a:off x="2857500" y="138770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131318</xdr:rowOff>
    </xdr:from>
    <xdr:to>
      <xdr:col>10</xdr:col>
      <xdr:colOff>165100</xdr:colOff>
      <xdr:row>81</xdr:row>
      <xdr:rowOff>61468</xdr:rowOff>
    </xdr:to>
    <xdr:sp textlink="">
      <xdr:nvSpPr>
        <xdr:cNvPr id="281" name="フローチャート: 判断 280">
          <a:extLst>
            <a:ext uri="{FF2B5EF4-FFF2-40B4-BE49-F238E27FC236}">
              <a16:creationId xmlns:a16="http://schemas.microsoft.com/office/drawing/2014/main" id="{DE352695-9E24-476B-83C2-AD7E624DEF9E}"/>
            </a:ext>
          </a:extLst>
        </xdr:cNvPr>
        <xdr:cNvSpPr/>
      </xdr:nvSpPr>
      <xdr:spPr>
        <a:xfrm>
          <a:off x="1968500" y="13847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80</xdr:row>
      <xdr:rowOff>55880</xdr:rowOff>
    </xdr:from>
    <xdr:to>
      <xdr:col>6</xdr:col>
      <xdr:colOff>38100</xdr:colOff>
      <xdr:row>80</xdr:row>
      <xdr:rowOff>157480</xdr:rowOff>
    </xdr:to>
    <xdr:sp textlink="">
      <xdr:nvSpPr>
        <xdr:cNvPr id="282" name="フローチャート: 判断 281">
          <a:extLst>
            <a:ext uri="{FF2B5EF4-FFF2-40B4-BE49-F238E27FC236}">
              <a16:creationId xmlns:a16="http://schemas.microsoft.com/office/drawing/2014/main" id="{D037F7D5-1F72-4A15-B63F-B7FA5A6015C8}"/>
            </a:ext>
          </a:extLst>
        </xdr:cNvPr>
        <xdr:cNvSpPr/>
      </xdr:nvSpPr>
      <xdr:spPr>
        <a:xfrm>
          <a:off x="1079500" y="13771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textlink="">
      <xdr:nvSpPr>
        <xdr:cNvPr id="283" name="テキスト ボックス 282">
          <a:extLst>
            <a:ext uri="{FF2B5EF4-FFF2-40B4-BE49-F238E27FC236}">
              <a16:creationId xmlns:a16="http://schemas.microsoft.com/office/drawing/2014/main" id="{D3ECAF63-27A3-4EF9-B350-66BC5FAC43FC}"/>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textlink="">
      <xdr:nvSpPr>
        <xdr:cNvPr id="284" name="テキスト ボックス 283">
          <a:extLst>
            <a:ext uri="{FF2B5EF4-FFF2-40B4-BE49-F238E27FC236}">
              <a16:creationId xmlns:a16="http://schemas.microsoft.com/office/drawing/2014/main" id="{252BA3A6-03EB-41E4-BA8F-A04E5E266221}"/>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textlink="">
      <xdr:nvSpPr>
        <xdr:cNvPr id="285" name="テキスト ボックス 284">
          <a:extLst>
            <a:ext uri="{FF2B5EF4-FFF2-40B4-BE49-F238E27FC236}">
              <a16:creationId xmlns:a16="http://schemas.microsoft.com/office/drawing/2014/main" id="{6547DF6E-E24A-4336-8A0F-810FD58497DF}"/>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textlink="">
      <xdr:nvSpPr>
        <xdr:cNvPr id="286" name="テキスト ボックス 285">
          <a:extLst>
            <a:ext uri="{FF2B5EF4-FFF2-40B4-BE49-F238E27FC236}">
              <a16:creationId xmlns:a16="http://schemas.microsoft.com/office/drawing/2014/main" id="{CD7AC4CF-4CAC-49A7-B0B1-2FE61BB83447}"/>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textlink="">
      <xdr:nvSpPr>
        <xdr:cNvPr id="287" name="テキスト ボックス 286">
          <a:extLst>
            <a:ext uri="{FF2B5EF4-FFF2-40B4-BE49-F238E27FC236}">
              <a16:creationId xmlns:a16="http://schemas.microsoft.com/office/drawing/2014/main" id="{00D1CAE1-8EAC-436B-8F9C-DF3032EA087C}"/>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81</xdr:row>
      <xdr:rowOff>58165</xdr:rowOff>
    </xdr:from>
    <xdr:to>
      <xdr:col>20</xdr:col>
      <xdr:colOff>38100</xdr:colOff>
      <xdr:row>81</xdr:row>
      <xdr:rowOff>159765</xdr:rowOff>
    </xdr:to>
    <xdr:sp textlink="">
      <xdr:nvSpPr>
        <xdr:cNvPr id="288" name="楕円 287">
          <a:extLst>
            <a:ext uri="{FF2B5EF4-FFF2-40B4-BE49-F238E27FC236}">
              <a16:creationId xmlns:a16="http://schemas.microsoft.com/office/drawing/2014/main" id="{1D7847D5-D22D-4BB0-B9C2-C31C8D53B798}"/>
            </a:ext>
          </a:extLst>
        </xdr:cNvPr>
        <xdr:cNvSpPr/>
      </xdr:nvSpPr>
      <xdr:spPr>
        <a:xfrm>
          <a:off x="3746500" y="1394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26163</xdr:rowOff>
    </xdr:from>
    <xdr:to>
      <xdr:col>15</xdr:col>
      <xdr:colOff>101600</xdr:colOff>
      <xdr:row>81</xdr:row>
      <xdr:rowOff>127763</xdr:rowOff>
    </xdr:to>
    <xdr:sp textlink="">
      <xdr:nvSpPr>
        <xdr:cNvPr id="289" name="楕円 288">
          <a:extLst>
            <a:ext uri="{FF2B5EF4-FFF2-40B4-BE49-F238E27FC236}">
              <a16:creationId xmlns:a16="http://schemas.microsoft.com/office/drawing/2014/main" id="{4ED3A42E-8A58-44F4-892A-54627F1541A7}"/>
            </a:ext>
          </a:extLst>
        </xdr:cNvPr>
        <xdr:cNvSpPr/>
      </xdr:nvSpPr>
      <xdr:spPr>
        <a:xfrm>
          <a:off x="2857500" y="139136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81</xdr:row>
      <xdr:rowOff>76963</xdr:rowOff>
    </xdr:from>
    <xdr:to>
      <xdr:col>19</xdr:col>
      <xdr:colOff>177800</xdr:colOff>
      <xdr:row>81</xdr:row>
      <xdr:rowOff>108965</xdr:rowOff>
    </xdr:to>
    <xdr:cxnSp macro="">
      <xdr:nvCxnSpPr>
        <xdr:cNvPr id="290" name="直線コネクタ 289">
          <a:extLst>
            <a:ext uri="{FF2B5EF4-FFF2-40B4-BE49-F238E27FC236}">
              <a16:creationId xmlns:a16="http://schemas.microsoft.com/office/drawing/2014/main" id="{CCFCD902-4EBC-4048-8FEB-B08976550E29}"/>
            </a:ext>
          </a:extLst>
        </xdr:cNvPr>
        <xdr:cNvCxnSpPr/>
      </xdr:nvCxnSpPr>
      <xdr:spPr>
        <a:xfrm>
          <a:off x="2908300" y="13964413"/>
          <a:ext cx="889000" cy="32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80</xdr:row>
      <xdr:rowOff>156463</xdr:rowOff>
    </xdr:from>
    <xdr:to>
      <xdr:col>10</xdr:col>
      <xdr:colOff>165100</xdr:colOff>
      <xdr:row>81</xdr:row>
      <xdr:rowOff>86613</xdr:rowOff>
    </xdr:to>
    <xdr:sp textlink="">
      <xdr:nvSpPr>
        <xdr:cNvPr id="291" name="楕円 290">
          <a:extLst>
            <a:ext uri="{FF2B5EF4-FFF2-40B4-BE49-F238E27FC236}">
              <a16:creationId xmlns:a16="http://schemas.microsoft.com/office/drawing/2014/main" id="{665C80D2-3E1B-41F1-AF64-6FE537DE43AE}"/>
            </a:ext>
          </a:extLst>
        </xdr:cNvPr>
        <xdr:cNvSpPr/>
      </xdr:nvSpPr>
      <xdr:spPr>
        <a:xfrm>
          <a:off x="1968500" y="13872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81</xdr:row>
      <xdr:rowOff>35813</xdr:rowOff>
    </xdr:from>
    <xdr:to>
      <xdr:col>15</xdr:col>
      <xdr:colOff>50800</xdr:colOff>
      <xdr:row>81</xdr:row>
      <xdr:rowOff>76963</xdr:rowOff>
    </xdr:to>
    <xdr:cxnSp macro="">
      <xdr:nvCxnSpPr>
        <xdr:cNvPr id="292" name="直線コネクタ 291">
          <a:extLst>
            <a:ext uri="{FF2B5EF4-FFF2-40B4-BE49-F238E27FC236}">
              <a16:creationId xmlns:a16="http://schemas.microsoft.com/office/drawing/2014/main" id="{065B1A15-7854-4CF9-9917-01D59B5CC1CA}"/>
            </a:ext>
          </a:extLst>
        </xdr:cNvPr>
        <xdr:cNvCxnSpPr/>
      </xdr:nvCxnSpPr>
      <xdr:spPr>
        <a:xfrm>
          <a:off x="2019300" y="13923263"/>
          <a:ext cx="889000" cy="41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55880</xdr:rowOff>
    </xdr:from>
    <xdr:to>
      <xdr:col>6</xdr:col>
      <xdr:colOff>38100</xdr:colOff>
      <xdr:row>81</xdr:row>
      <xdr:rowOff>157480</xdr:rowOff>
    </xdr:to>
    <xdr:sp textlink="">
      <xdr:nvSpPr>
        <xdr:cNvPr id="293" name="楕円 292">
          <a:extLst>
            <a:ext uri="{FF2B5EF4-FFF2-40B4-BE49-F238E27FC236}">
              <a16:creationId xmlns:a16="http://schemas.microsoft.com/office/drawing/2014/main" id="{DEE5DBD5-79D9-4A9C-9019-64F1FF7FD242}"/>
            </a:ext>
          </a:extLst>
        </xdr:cNvPr>
        <xdr:cNvSpPr/>
      </xdr:nvSpPr>
      <xdr:spPr>
        <a:xfrm>
          <a:off x="1079500" y="13943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81</xdr:row>
      <xdr:rowOff>35813</xdr:rowOff>
    </xdr:from>
    <xdr:to>
      <xdr:col>10</xdr:col>
      <xdr:colOff>114300</xdr:colOff>
      <xdr:row>81</xdr:row>
      <xdr:rowOff>106680</xdr:rowOff>
    </xdr:to>
    <xdr:cxnSp macro="">
      <xdr:nvCxnSpPr>
        <xdr:cNvPr id="294" name="直線コネクタ 293">
          <a:extLst>
            <a:ext uri="{FF2B5EF4-FFF2-40B4-BE49-F238E27FC236}">
              <a16:creationId xmlns:a16="http://schemas.microsoft.com/office/drawing/2014/main" id="{C89C1CE9-8938-47FB-90E4-A63A8B263289}"/>
            </a:ext>
          </a:extLst>
        </xdr:cNvPr>
        <xdr:cNvCxnSpPr/>
      </xdr:nvCxnSpPr>
      <xdr:spPr>
        <a:xfrm flipV="1">
          <a:off x="1130300" y="13923263"/>
          <a:ext cx="889000" cy="70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79</xdr:row>
      <xdr:rowOff>128288</xdr:rowOff>
    </xdr:from>
    <xdr:ext cx="405111" cy="259045"/>
    <xdr:sp textlink="">
      <xdr:nvSpPr>
        <xdr:cNvPr id="295" name="n_1aveValue【福祉施設】&#10;有形固定資産減価償却率">
          <a:extLst>
            <a:ext uri="{FF2B5EF4-FFF2-40B4-BE49-F238E27FC236}">
              <a16:creationId xmlns:a16="http://schemas.microsoft.com/office/drawing/2014/main" id="{C9F616F1-5DF5-4FB7-81C1-6DF7A8A0C52D}"/>
            </a:ext>
          </a:extLst>
        </xdr:cNvPr>
        <xdr:cNvSpPr txBox="1"/>
      </xdr:nvSpPr>
      <xdr:spPr>
        <a:xfrm>
          <a:off x="3582044" y="136728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107714</xdr:rowOff>
    </xdr:from>
    <xdr:ext cx="405111" cy="259045"/>
    <xdr:sp textlink="">
      <xdr:nvSpPr>
        <xdr:cNvPr id="296" name="n_2aveValue【福祉施設】&#10;有形固定資産減価償却率">
          <a:extLst>
            <a:ext uri="{FF2B5EF4-FFF2-40B4-BE49-F238E27FC236}">
              <a16:creationId xmlns:a16="http://schemas.microsoft.com/office/drawing/2014/main" id="{04496CCF-DABB-4FED-94FE-E0115D5D08A3}"/>
            </a:ext>
          </a:extLst>
        </xdr:cNvPr>
        <xdr:cNvSpPr txBox="1"/>
      </xdr:nvSpPr>
      <xdr:spPr>
        <a:xfrm>
          <a:off x="2705744" y="136522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79</xdr:row>
      <xdr:rowOff>77995</xdr:rowOff>
    </xdr:from>
    <xdr:ext cx="405111" cy="259045"/>
    <xdr:sp textlink="">
      <xdr:nvSpPr>
        <xdr:cNvPr id="297" name="n_3aveValue【福祉施設】&#10;有形固定資産減価償却率">
          <a:extLst>
            <a:ext uri="{FF2B5EF4-FFF2-40B4-BE49-F238E27FC236}">
              <a16:creationId xmlns:a16="http://schemas.microsoft.com/office/drawing/2014/main" id="{6F493AA1-AE57-4D45-8ECD-4D1CC06BD344}"/>
            </a:ext>
          </a:extLst>
        </xdr:cNvPr>
        <xdr:cNvSpPr txBox="1"/>
      </xdr:nvSpPr>
      <xdr:spPr>
        <a:xfrm>
          <a:off x="1816744" y="136225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79</xdr:row>
      <xdr:rowOff>2557</xdr:rowOff>
    </xdr:from>
    <xdr:ext cx="405111" cy="259045"/>
    <xdr:sp textlink="">
      <xdr:nvSpPr>
        <xdr:cNvPr id="298" name="n_4aveValue【福祉施設】&#10;有形固定資産減価償却率">
          <a:extLst>
            <a:ext uri="{FF2B5EF4-FFF2-40B4-BE49-F238E27FC236}">
              <a16:creationId xmlns:a16="http://schemas.microsoft.com/office/drawing/2014/main" id="{3A85F607-1A73-4F4D-B1D1-B720614275A3}"/>
            </a:ext>
          </a:extLst>
        </xdr:cNvPr>
        <xdr:cNvSpPr txBox="1"/>
      </xdr:nvSpPr>
      <xdr:spPr>
        <a:xfrm>
          <a:off x="927744" y="135471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81</xdr:row>
      <xdr:rowOff>150892</xdr:rowOff>
    </xdr:from>
    <xdr:ext cx="405111" cy="259045"/>
    <xdr:sp textlink="">
      <xdr:nvSpPr>
        <xdr:cNvPr id="299" name="n_1mainValue【福祉施設】&#10;有形固定資産減価償却率">
          <a:extLst>
            <a:ext uri="{FF2B5EF4-FFF2-40B4-BE49-F238E27FC236}">
              <a16:creationId xmlns:a16="http://schemas.microsoft.com/office/drawing/2014/main" id="{5A4B4FB1-93C9-4CA2-A347-4B4DF625F66D}"/>
            </a:ext>
          </a:extLst>
        </xdr:cNvPr>
        <xdr:cNvSpPr txBox="1"/>
      </xdr:nvSpPr>
      <xdr:spPr>
        <a:xfrm>
          <a:off x="3582044" y="14038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118890</xdr:rowOff>
    </xdr:from>
    <xdr:ext cx="405111" cy="259045"/>
    <xdr:sp textlink="">
      <xdr:nvSpPr>
        <xdr:cNvPr id="300" name="n_2mainValue【福祉施設】&#10;有形固定資産減価償却率">
          <a:extLst>
            <a:ext uri="{FF2B5EF4-FFF2-40B4-BE49-F238E27FC236}">
              <a16:creationId xmlns:a16="http://schemas.microsoft.com/office/drawing/2014/main" id="{73E64360-F272-42D1-AF22-ECC8CF6EE3D4}"/>
            </a:ext>
          </a:extLst>
        </xdr:cNvPr>
        <xdr:cNvSpPr txBox="1"/>
      </xdr:nvSpPr>
      <xdr:spPr>
        <a:xfrm>
          <a:off x="2705744" y="140063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77740</xdr:rowOff>
    </xdr:from>
    <xdr:ext cx="405111" cy="259045"/>
    <xdr:sp textlink="">
      <xdr:nvSpPr>
        <xdr:cNvPr id="301" name="n_3mainValue【福祉施設】&#10;有形固定資産減価償却率">
          <a:extLst>
            <a:ext uri="{FF2B5EF4-FFF2-40B4-BE49-F238E27FC236}">
              <a16:creationId xmlns:a16="http://schemas.microsoft.com/office/drawing/2014/main" id="{AF75A9AF-EF3C-409B-AA07-F3F678D250E5}"/>
            </a:ext>
          </a:extLst>
        </xdr:cNvPr>
        <xdr:cNvSpPr txBox="1"/>
      </xdr:nvSpPr>
      <xdr:spPr>
        <a:xfrm>
          <a:off x="1816744" y="139651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81</xdr:row>
      <xdr:rowOff>148607</xdr:rowOff>
    </xdr:from>
    <xdr:ext cx="405111" cy="259045"/>
    <xdr:sp textlink="">
      <xdr:nvSpPr>
        <xdr:cNvPr id="302" name="n_4mainValue【福祉施設】&#10;有形固定資産減価償却率">
          <a:extLst>
            <a:ext uri="{FF2B5EF4-FFF2-40B4-BE49-F238E27FC236}">
              <a16:creationId xmlns:a16="http://schemas.microsoft.com/office/drawing/2014/main" id="{729EEE42-AFBA-4868-96A8-72AC3C8CE159}"/>
            </a:ext>
          </a:extLst>
        </xdr:cNvPr>
        <xdr:cNvSpPr txBox="1"/>
      </xdr:nvSpPr>
      <xdr:spPr>
        <a:xfrm>
          <a:off x="927744" y="14036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textlink="">
      <xdr:nvSpPr>
        <xdr:cNvPr id="303" name="正方形/長方形 302">
          <a:extLst>
            <a:ext uri="{FF2B5EF4-FFF2-40B4-BE49-F238E27FC236}">
              <a16:creationId xmlns:a16="http://schemas.microsoft.com/office/drawing/2014/main" id="{DD8F5404-05DB-4AAD-99F2-744BDA89A41B}"/>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textlink="">
      <xdr:nvSpPr>
        <xdr:cNvPr id="304" name="正方形/長方形 303">
          <a:extLst>
            <a:ext uri="{FF2B5EF4-FFF2-40B4-BE49-F238E27FC236}">
              <a16:creationId xmlns:a16="http://schemas.microsoft.com/office/drawing/2014/main" id="{C9E25F6D-FAE8-42CC-BB43-66D2838CDC53}"/>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textlink="">
      <xdr:nvSpPr>
        <xdr:cNvPr id="305" name="正方形/長方形 304">
          <a:extLst>
            <a:ext uri="{FF2B5EF4-FFF2-40B4-BE49-F238E27FC236}">
              <a16:creationId xmlns:a16="http://schemas.microsoft.com/office/drawing/2014/main" id="{97991387-0214-4494-8CAA-0634236142B4}"/>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textlink="">
      <xdr:nvSpPr>
        <xdr:cNvPr id="306" name="正方形/長方形 305">
          <a:extLst>
            <a:ext uri="{FF2B5EF4-FFF2-40B4-BE49-F238E27FC236}">
              <a16:creationId xmlns:a16="http://schemas.microsoft.com/office/drawing/2014/main" id="{9F9AC769-78CB-4880-BF97-15E513BFF01E}"/>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textlink="">
      <xdr:nvSpPr>
        <xdr:cNvPr id="307" name="正方形/長方形 306">
          <a:extLst>
            <a:ext uri="{FF2B5EF4-FFF2-40B4-BE49-F238E27FC236}">
              <a16:creationId xmlns:a16="http://schemas.microsoft.com/office/drawing/2014/main" id="{06D72189-F3B4-434D-9FBA-430558D8140C}"/>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textlink="">
      <xdr:nvSpPr>
        <xdr:cNvPr id="308" name="正方形/長方形 307">
          <a:extLst>
            <a:ext uri="{FF2B5EF4-FFF2-40B4-BE49-F238E27FC236}">
              <a16:creationId xmlns:a16="http://schemas.microsoft.com/office/drawing/2014/main" id="{2F73DAA8-52F5-4E6E-8DC4-607A5388B8B1}"/>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textlink="">
      <xdr:nvSpPr>
        <xdr:cNvPr id="309" name="正方形/長方形 308">
          <a:extLst>
            <a:ext uri="{FF2B5EF4-FFF2-40B4-BE49-F238E27FC236}">
              <a16:creationId xmlns:a16="http://schemas.microsoft.com/office/drawing/2014/main" id="{B831470B-3E61-462F-A3A9-36EF51EFA31E}"/>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textlink="">
      <xdr:nvSpPr>
        <xdr:cNvPr id="310" name="正方形/長方形 309">
          <a:extLst>
            <a:ext uri="{FF2B5EF4-FFF2-40B4-BE49-F238E27FC236}">
              <a16:creationId xmlns:a16="http://schemas.microsoft.com/office/drawing/2014/main" id="{89BAB0AF-ED6E-435E-A66A-2EA10D7B9858}"/>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textlink="">
      <xdr:nvSpPr>
        <xdr:cNvPr id="311" name="テキスト ボックス 310">
          <a:extLst>
            <a:ext uri="{FF2B5EF4-FFF2-40B4-BE49-F238E27FC236}">
              <a16:creationId xmlns:a16="http://schemas.microsoft.com/office/drawing/2014/main" id="{D23182AD-AADB-468F-9ACF-783C71D8B809}"/>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12" name="直線コネクタ 311">
          <a:extLst>
            <a:ext uri="{FF2B5EF4-FFF2-40B4-BE49-F238E27FC236}">
              <a16:creationId xmlns:a16="http://schemas.microsoft.com/office/drawing/2014/main" id="{8692835B-CC18-44CB-BD65-C4E63EF14A3C}"/>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13" name="直線コネクタ 312">
          <a:extLst>
            <a:ext uri="{FF2B5EF4-FFF2-40B4-BE49-F238E27FC236}">
              <a16:creationId xmlns:a16="http://schemas.microsoft.com/office/drawing/2014/main" id="{E9BDE3DB-BD86-4E8B-BD70-96C12EB39082}"/>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textlink="">
      <xdr:nvSpPr>
        <xdr:cNvPr id="314" name="テキスト ボックス 313">
          <a:extLst>
            <a:ext uri="{FF2B5EF4-FFF2-40B4-BE49-F238E27FC236}">
              <a16:creationId xmlns:a16="http://schemas.microsoft.com/office/drawing/2014/main" id="{67ECC6CF-130E-40F6-969C-2E0F6015F8A5}"/>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15" name="直線コネクタ 314">
          <a:extLst>
            <a:ext uri="{FF2B5EF4-FFF2-40B4-BE49-F238E27FC236}">
              <a16:creationId xmlns:a16="http://schemas.microsoft.com/office/drawing/2014/main" id="{76EC65B8-5320-47A9-A247-CFC9A0E9CE26}"/>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textlink="">
      <xdr:nvSpPr>
        <xdr:cNvPr id="316" name="テキスト ボックス 315">
          <a:extLst>
            <a:ext uri="{FF2B5EF4-FFF2-40B4-BE49-F238E27FC236}">
              <a16:creationId xmlns:a16="http://schemas.microsoft.com/office/drawing/2014/main" id="{B54BB5DE-C090-4C89-99BA-8D8ED0F57C90}"/>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17" name="直線コネクタ 316">
          <a:extLst>
            <a:ext uri="{FF2B5EF4-FFF2-40B4-BE49-F238E27FC236}">
              <a16:creationId xmlns:a16="http://schemas.microsoft.com/office/drawing/2014/main" id="{0AB5C7EC-79C2-4B49-AB33-EE18356E13B0}"/>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textlink="">
      <xdr:nvSpPr>
        <xdr:cNvPr id="318" name="テキスト ボックス 317">
          <a:extLst>
            <a:ext uri="{FF2B5EF4-FFF2-40B4-BE49-F238E27FC236}">
              <a16:creationId xmlns:a16="http://schemas.microsoft.com/office/drawing/2014/main" id="{4E2B4282-03E4-4502-8081-1B5786182A59}"/>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19" name="直線コネクタ 318">
          <a:extLst>
            <a:ext uri="{FF2B5EF4-FFF2-40B4-BE49-F238E27FC236}">
              <a16:creationId xmlns:a16="http://schemas.microsoft.com/office/drawing/2014/main" id="{B4400700-1712-40EF-ACA4-9C4E82E071ED}"/>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textlink="">
      <xdr:nvSpPr>
        <xdr:cNvPr id="320" name="テキスト ボックス 319">
          <a:extLst>
            <a:ext uri="{FF2B5EF4-FFF2-40B4-BE49-F238E27FC236}">
              <a16:creationId xmlns:a16="http://schemas.microsoft.com/office/drawing/2014/main" id="{A3B6C883-C0F1-4F35-9A7D-677F034CF8FC}"/>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21" name="直線コネクタ 320">
          <a:extLst>
            <a:ext uri="{FF2B5EF4-FFF2-40B4-BE49-F238E27FC236}">
              <a16:creationId xmlns:a16="http://schemas.microsoft.com/office/drawing/2014/main" id="{FB45A577-0DD5-46E5-8780-3703925AF8CF}"/>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textlink="">
      <xdr:nvSpPr>
        <xdr:cNvPr id="322" name="テキスト ボックス 321">
          <a:extLst>
            <a:ext uri="{FF2B5EF4-FFF2-40B4-BE49-F238E27FC236}">
              <a16:creationId xmlns:a16="http://schemas.microsoft.com/office/drawing/2014/main" id="{216AD9F9-CAB5-45A6-AEA9-8A0955A2DEDB}"/>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23" name="直線コネクタ 322">
          <a:extLst>
            <a:ext uri="{FF2B5EF4-FFF2-40B4-BE49-F238E27FC236}">
              <a16:creationId xmlns:a16="http://schemas.microsoft.com/office/drawing/2014/main" id="{98650190-65B2-452C-810D-DDED5D7FAB36}"/>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textlink="">
      <xdr:nvSpPr>
        <xdr:cNvPr id="324" name="テキスト ボックス 323">
          <a:extLst>
            <a:ext uri="{FF2B5EF4-FFF2-40B4-BE49-F238E27FC236}">
              <a16:creationId xmlns:a16="http://schemas.microsoft.com/office/drawing/2014/main" id="{CF8D31B0-4E8F-44FA-BAC6-AB7B9872376E}"/>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textlink="">
      <xdr:nvSpPr>
        <xdr:cNvPr id="325" name="【福祉施設】&#10;一人当たり面積グラフ枠">
          <a:extLst>
            <a:ext uri="{FF2B5EF4-FFF2-40B4-BE49-F238E27FC236}">
              <a16:creationId xmlns:a16="http://schemas.microsoft.com/office/drawing/2014/main" id="{224C0AB2-89EC-49A3-AA01-82D91F94E7C2}"/>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15239</xdr:rowOff>
    </xdr:from>
    <xdr:to>
      <xdr:col>54</xdr:col>
      <xdr:colOff>189865</xdr:colOff>
      <xdr:row>86</xdr:row>
      <xdr:rowOff>102870</xdr:rowOff>
    </xdr:to>
    <xdr:cxnSp macro="">
      <xdr:nvCxnSpPr>
        <xdr:cNvPr id="326" name="直線コネクタ 325">
          <a:extLst>
            <a:ext uri="{FF2B5EF4-FFF2-40B4-BE49-F238E27FC236}">
              <a16:creationId xmlns:a16="http://schemas.microsoft.com/office/drawing/2014/main" id="{1FDE1F20-2130-4CF8-9615-DE3A8B30A3CA}"/>
            </a:ext>
          </a:extLst>
        </xdr:cNvPr>
        <xdr:cNvCxnSpPr/>
      </xdr:nvCxnSpPr>
      <xdr:spPr>
        <a:xfrm flipV="1">
          <a:off x="10476865" y="13559789"/>
          <a:ext cx="0" cy="12877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106697</xdr:rowOff>
    </xdr:from>
    <xdr:ext cx="469744" cy="259045"/>
    <xdr:sp textlink="">
      <xdr:nvSpPr>
        <xdr:cNvPr id="327" name="【福祉施設】&#10;一人当たり面積最小値テキスト">
          <a:extLst>
            <a:ext uri="{FF2B5EF4-FFF2-40B4-BE49-F238E27FC236}">
              <a16:creationId xmlns:a16="http://schemas.microsoft.com/office/drawing/2014/main" id="{6C166B31-227D-4EAD-BF3C-AF26E60EDC73}"/>
            </a:ext>
          </a:extLst>
        </xdr:cNvPr>
        <xdr:cNvSpPr txBox="1"/>
      </xdr:nvSpPr>
      <xdr:spPr>
        <a:xfrm>
          <a:off x="10515600" y="148513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102870</xdr:rowOff>
    </xdr:from>
    <xdr:to>
      <xdr:col>55</xdr:col>
      <xdr:colOff>88900</xdr:colOff>
      <xdr:row>86</xdr:row>
      <xdr:rowOff>102870</xdr:rowOff>
    </xdr:to>
    <xdr:cxnSp macro="">
      <xdr:nvCxnSpPr>
        <xdr:cNvPr id="328" name="直線コネクタ 327">
          <a:extLst>
            <a:ext uri="{FF2B5EF4-FFF2-40B4-BE49-F238E27FC236}">
              <a16:creationId xmlns:a16="http://schemas.microsoft.com/office/drawing/2014/main" id="{99AC5AE6-DD4E-4CD7-8A1B-FCBF687FAA25}"/>
            </a:ext>
          </a:extLst>
        </xdr:cNvPr>
        <xdr:cNvCxnSpPr/>
      </xdr:nvCxnSpPr>
      <xdr:spPr>
        <a:xfrm>
          <a:off x="10388600" y="148475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133366</xdr:rowOff>
    </xdr:from>
    <xdr:ext cx="469744" cy="259045"/>
    <xdr:sp textlink="">
      <xdr:nvSpPr>
        <xdr:cNvPr id="329" name="【福祉施設】&#10;一人当たり面積最大値テキスト">
          <a:extLst>
            <a:ext uri="{FF2B5EF4-FFF2-40B4-BE49-F238E27FC236}">
              <a16:creationId xmlns:a16="http://schemas.microsoft.com/office/drawing/2014/main" id="{DCC97ED8-B7F8-4AA4-B897-E76626657F4C}"/>
            </a:ext>
          </a:extLst>
        </xdr:cNvPr>
        <xdr:cNvSpPr txBox="1"/>
      </xdr:nvSpPr>
      <xdr:spPr>
        <a:xfrm>
          <a:off x="10515600" y="13335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15239</xdr:rowOff>
    </xdr:from>
    <xdr:to>
      <xdr:col>55</xdr:col>
      <xdr:colOff>88900</xdr:colOff>
      <xdr:row>79</xdr:row>
      <xdr:rowOff>15239</xdr:rowOff>
    </xdr:to>
    <xdr:cxnSp macro="">
      <xdr:nvCxnSpPr>
        <xdr:cNvPr id="330" name="直線コネクタ 329">
          <a:extLst>
            <a:ext uri="{FF2B5EF4-FFF2-40B4-BE49-F238E27FC236}">
              <a16:creationId xmlns:a16="http://schemas.microsoft.com/office/drawing/2014/main" id="{B8D0092B-E52B-49BF-BE19-782FC382F9D9}"/>
            </a:ext>
          </a:extLst>
        </xdr:cNvPr>
        <xdr:cNvCxnSpPr/>
      </xdr:nvCxnSpPr>
      <xdr:spPr>
        <a:xfrm>
          <a:off x="10388600" y="13559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64788</xdr:rowOff>
    </xdr:from>
    <xdr:ext cx="469744" cy="259045"/>
    <xdr:sp textlink="">
      <xdr:nvSpPr>
        <xdr:cNvPr id="331" name="【福祉施設】&#10;一人当たり面積平均値テキスト">
          <a:extLst>
            <a:ext uri="{FF2B5EF4-FFF2-40B4-BE49-F238E27FC236}">
              <a16:creationId xmlns:a16="http://schemas.microsoft.com/office/drawing/2014/main" id="{DC46F966-F3CE-4E6D-BFFB-734CFA929E88}"/>
            </a:ext>
          </a:extLst>
        </xdr:cNvPr>
        <xdr:cNvSpPr txBox="1"/>
      </xdr:nvSpPr>
      <xdr:spPr>
        <a:xfrm>
          <a:off x="10515600" y="144665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86361</xdr:rowOff>
    </xdr:from>
    <xdr:to>
      <xdr:col>55</xdr:col>
      <xdr:colOff>50800</xdr:colOff>
      <xdr:row>85</xdr:row>
      <xdr:rowOff>16511</xdr:rowOff>
    </xdr:to>
    <xdr:sp textlink="">
      <xdr:nvSpPr>
        <xdr:cNvPr id="332" name="フローチャート: 判断 331">
          <a:extLst>
            <a:ext uri="{FF2B5EF4-FFF2-40B4-BE49-F238E27FC236}">
              <a16:creationId xmlns:a16="http://schemas.microsoft.com/office/drawing/2014/main" id="{2F7A532D-50AF-4C70-960A-A4BA4586D02A}"/>
            </a:ext>
          </a:extLst>
        </xdr:cNvPr>
        <xdr:cNvSpPr/>
      </xdr:nvSpPr>
      <xdr:spPr>
        <a:xfrm>
          <a:off x="10426700" y="14488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93980</xdr:rowOff>
    </xdr:from>
    <xdr:to>
      <xdr:col>50</xdr:col>
      <xdr:colOff>165100</xdr:colOff>
      <xdr:row>85</xdr:row>
      <xdr:rowOff>24130</xdr:rowOff>
    </xdr:to>
    <xdr:sp textlink="">
      <xdr:nvSpPr>
        <xdr:cNvPr id="333" name="フローチャート: 判断 332">
          <a:extLst>
            <a:ext uri="{FF2B5EF4-FFF2-40B4-BE49-F238E27FC236}">
              <a16:creationId xmlns:a16="http://schemas.microsoft.com/office/drawing/2014/main" id="{8E74C97F-AF54-475F-9922-939436A19904}"/>
            </a:ext>
          </a:extLst>
        </xdr:cNvPr>
        <xdr:cNvSpPr/>
      </xdr:nvSpPr>
      <xdr:spPr>
        <a:xfrm>
          <a:off x="9588500" y="14495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90170</xdr:rowOff>
    </xdr:from>
    <xdr:to>
      <xdr:col>46</xdr:col>
      <xdr:colOff>38100</xdr:colOff>
      <xdr:row>85</xdr:row>
      <xdr:rowOff>20320</xdr:rowOff>
    </xdr:to>
    <xdr:sp textlink="">
      <xdr:nvSpPr>
        <xdr:cNvPr id="334" name="フローチャート: 判断 333">
          <a:extLst>
            <a:ext uri="{FF2B5EF4-FFF2-40B4-BE49-F238E27FC236}">
              <a16:creationId xmlns:a16="http://schemas.microsoft.com/office/drawing/2014/main" id="{CC3ABC6B-D875-4212-A338-CD21A6BBE322}"/>
            </a:ext>
          </a:extLst>
        </xdr:cNvPr>
        <xdr:cNvSpPr/>
      </xdr:nvSpPr>
      <xdr:spPr>
        <a:xfrm>
          <a:off x="8699500" y="14491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109220</xdr:rowOff>
    </xdr:from>
    <xdr:to>
      <xdr:col>41</xdr:col>
      <xdr:colOff>101600</xdr:colOff>
      <xdr:row>85</xdr:row>
      <xdr:rowOff>39370</xdr:rowOff>
    </xdr:to>
    <xdr:sp textlink="">
      <xdr:nvSpPr>
        <xdr:cNvPr id="335" name="フローチャート: 判断 334">
          <a:extLst>
            <a:ext uri="{FF2B5EF4-FFF2-40B4-BE49-F238E27FC236}">
              <a16:creationId xmlns:a16="http://schemas.microsoft.com/office/drawing/2014/main" id="{72F9D61A-9609-4BC1-B3F6-625F439EC1DC}"/>
            </a:ext>
          </a:extLst>
        </xdr:cNvPr>
        <xdr:cNvSpPr/>
      </xdr:nvSpPr>
      <xdr:spPr>
        <a:xfrm>
          <a:off x="7810500" y="14511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74930</xdr:rowOff>
    </xdr:from>
    <xdr:to>
      <xdr:col>36</xdr:col>
      <xdr:colOff>165100</xdr:colOff>
      <xdr:row>85</xdr:row>
      <xdr:rowOff>5080</xdr:rowOff>
    </xdr:to>
    <xdr:sp textlink="">
      <xdr:nvSpPr>
        <xdr:cNvPr id="336" name="フローチャート: 判断 335">
          <a:extLst>
            <a:ext uri="{FF2B5EF4-FFF2-40B4-BE49-F238E27FC236}">
              <a16:creationId xmlns:a16="http://schemas.microsoft.com/office/drawing/2014/main" id="{ECAA1F11-1BD3-4DA6-8CB9-7F84A5D125BE}"/>
            </a:ext>
          </a:extLst>
        </xdr:cNvPr>
        <xdr:cNvSpPr/>
      </xdr:nvSpPr>
      <xdr:spPr>
        <a:xfrm>
          <a:off x="6921500" y="14476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textlink="">
      <xdr:nvSpPr>
        <xdr:cNvPr id="337" name="テキスト ボックス 336">
          <a:extLst>
            <a:ext uri="{FF2B5EF4-FFF2-40B4-BE49-F238E27FC236}">
              <a16:creationId xmlns:a16="http://schemas.microsoft.com/office/drawing/2014/main" id="{394823CC-7129-47DC-87F7-26B0B37C140E}"/>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textlink="">
      <xdr:nvSpPr>
        <xdr:cNvPr id="338" name="テキスト ボックス 337">
          <a:extLst>
            <a:ext uri="{FF2B5EF4-FFF2-40B4-BE49-F238E27FC236}">
              <a16:creationId xmlns:a16="http://schemas.microsoft.com/office/drawing/2014/main" id="{BE69942C-A2DC-48C5-A958-778583CA6E05}"/>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textlink="">
      <xdr:nvSpPr>
        <xdr:cNvPr id="339" name="テキスト ボックス 338">
          <a:extLst>
            <a:ext uri="{FF2B5EF4-FFF2-40B4-BE49-F238E27FC236}">
              <a16:creationId xmlns:a16="http://schemas.microsoft.com/office/drawing/2014/main" id="{68B1A3B2-5B85-42D5-936B-DC870706593E}"/>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textlink="">
      <xdr:nvSpPr>
        <xdr:cNvPr id="340" name="テキスト ボックス 339">
          <a:extLst>
            <a:ext uri="{FF2B5EF4-FFF2-40B4-BE49-F238E27FC236}">
              <a16:creationId xmlns:a16="http://schemas.microsoft.com/office/drawing/2014/main" id="{D00A0420-A9FF-44B3-80B5-5D406AF3F9D1}"/>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textlink="">
      <xdr:nvSpPr>
        <xdr:cNvPr id="341" name="テキスト ボックス 340">
          <a:extLst>
            <a:ext uri="{FF2B5EF4-FFF2-40B4-BE49-F238E27FC236}">
              <a16:creationId xmlns:a16="http://schemas.microsoft.com/office/drawing/2014/main" id="{8FCEC101-60BA-4DAB-920F-D42A72ABCB0F}"/>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120650</xdr:rowOff>
    </xdr:from>
    <xdr:to>
      <xdr:col>50</xdr:col>
      <xdr:colOff>165100</xdr:colOff>
      <xdr:row>85</xdr:row>
      <xdr:rowOff>50800</xdr:rowOff>
    </xdr:to>
    <xdr:sp textlink="">
      <xdr:nvSpPr>
        <xdr:cNvPr id="342" name="楕円 341">
          <a:extLst>
            <a:ext uri="{FF2B5EF4-FFF2-40B4-BE49-F238E27FC236}">
              <a16:creationId xmlns:a16="http://schemas.microsoft.com/office/drawing/2014/main" id="{4B4712CC-8AE8-406A-A854-696CAC1C17CF}"/>
            </a:ext>
          </a:extLst>
        </xdr:cNvPr>
        <xdr:cNvSpPr/>
      </xdr:nvSpPr>
      <xdr:spPr>
        <a:xfrm>
          <a:off x="9588500" y="14522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124461</xdr:rowOff>
    </xdr:from>
    <xdr:to>
      <xdr:col>46</xdr:col>
      <xdr:colOff>38100</xdr:colOff>
      <xdr:row>85</xdr:row>
      <xdr:rowOff>54611</xdr:rowOff>
    </xdr:to>
    <xdr:sp textlink="">
      <xdr:nvSpPr>
        <xdr:cNvPr id="343" name="楕円 342">
          <a:extLst>
            <a:ext uri="{FF2B5EF4-FFF2-40B4-BE49-F238E27FC236}">
              <a16:creationId xmlns:a16="http://schemas.microsoft.com/office/drawing/2014/main" id="{20C29E8E-42D1-4450-9C2B-B5014327595B}"/>
            </a:ext>
          </a:extLst>
        </xdr:cNvPr>
        <xdr:cNvSpPr/>
      </xdr:nvSpPr>
      <xdr:spPr>
        <a:xfrm>
          <a:off x="8699500" y="14526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0</xdr:rowOff>
    </xdr:from>
    <xdr:to>
      <xdr:col>50</xdr:col>
      <xdr:colOff>114300</xdr:colOff>
      <xdr:row>85</xdr:row>
      <xdr:rowOff>3811</xdr:rowOff>
    </xdr:to>
    <xdr:cxnSp macro="">
      <xdr:nvCxnSpPr>
        <xdr:cNvPr id="344" name="直線コネクタ 343">
          <a:extLst>
            <a:ext uri="{FF2B5EF4-FFF2-40B4-BE49-F238E27FC236}">
              <a16:creationId xmlns:a16="http://schemas.microsoft.com/office/drawing/2014/main" id="{40C31135-764F-4E9A-BD93-E058FF4F2D7B}"/>
            </a:ext>
          </a:extLst>
        </xdr:cNvPr>
        <xdr:cNvCxnSpPr/>
      </xdr:nvCxnSpPr>
      <xdr:spPr>
        <a:xfrm flipV="1">
          <a:off x="8750300" y="1457325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124461</xdr:rowOff>
    </xdr:from>
    <xdr:to>
      <xdr:col>41</xdr:col>
      <xdr:colOff>101600</xdr:colOff>
      <xdr:row>85</xdr:row>
      <xdr:rowOff>54611</xdr:rowOff>
    </xdr:to>
    <xdr:sp textlink="">
      <xdr:nvSpPr>
        <xdr:cNvPr id="345" name="楕円 344">
          <a:extLst>
            <a:ext uri="{FF2B5EF4-FFF2-40B4-BE49-F238E27FC236}">
              <a16:creationId xmlns:a16="http://schemas.microsoft.com/office/drawing/2014/main" id="{891A36BE-6800-4428-93C2-048B21B46B51}"/>
            </a:ext>
          </a:extLst>
        </xdr:cNvPr>
        <xdr:cNvSpPr/>
      </xdr:nvSpPr>
      <xdr:spPr>
        <a:xfrm>
          <a:off x="7810500" y="14526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3811</xdr:rowOff>
    </xdr:from>
    <xdr:to>
      <xdr:col>45</xdr:col>
      <xdr:colOff>177800</xdr:colOff>
      <xdr:row>85</xdr:row>
      <xdr:rowOff>3811</xdr:rowOff>
    </xdr:to>
    <xdr:cxnSp macro="">
      <xdr:nvCxnSpPr>
        <xdr:cNvPr id="346" name="直線コネクタ 345">
          <a:extLst>
            <a:ext uri="{FF2B5EF4-FFF2-40B4-BE49-F238E27FC236}">
              <a16:creationId xmlns:a16="http://schemas.microsoft.com/office/drawing/2014/main" id="{5E50E6CC-81EF-4773-8C83-6CCE825EE5B3}"/>
            </a:ext>
          </a:extLst>
        </xdr:cNvPr>
        <xdr:cNvCxnSpPr/>
      </xdr:nvCxnSpPr>
      <xdr:spPr>
        <a:xfrm>
          <a:off x="7861300" y="1457706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83</xdr:row>
      <xdr:rowOff>29211</xdr:rowOff>
    </xdr:from>
    <xdr:to>
      <xdr:col>36</xdr:col>
      <xdr:colOff>165100</xdr:colOff>
      <xdr:row>83</xdr:row>
      <xdr:rowOff>130811</xdr:rowOff>
    </xdr:to>
    <xdr:sp textlink="">
      <xdr:nvSpPr>
        <xdr:cNvPr id="347" name="楕円 346">
          <a:extLst>
            <a:ext uri="{FF2B5EF4-FFF2-40B4-BE49-F238E27FC236}">
              <a16:creationId xmlns:a16="http://schemas.microsoft.com/office/drawing/2014/main" id="{9037CA9E-DE94-4D63-9C40-5369ACEB642D}"/>
            </a:ext>
          </a:extLst>
        </xdr:cNvPr>
        <xdr:cNvSpPr/>
      </xdr:nvSpPr>
      <xdr:spPr>
        <a:xfrm>
          <a:off x="6921500" y="14259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80011</xdr:rowOff>
    </xdr:from>
    <xdr:to>
      <xdr:col>41</xdr:col>
      <xdr:colOff>50800</xdr:colOff>
      <xdr:row>85</xdr:row>
      <xdr:rowOff>3811</xdr:rowOff>
    </xdr:to>
    <xdr:cxnSp macro="">
      <xdr:nvCxnSpPr>
        <xdr:cNvPr id="348" name="直線コネクタ 347">
          <a:extLst>
            <a:ext uri="{FF2B5EF4-FFF2-40B4-BE49-F238E27FC236}">
              <a16:creationId xmlns:a16="http://schemas.microsoft.com/office/drawing/2014/main" id="{449A8EB7-D9C8-46E9-A1E0-6E541CE242EC}"/>
            </a:ext>
          </a:extLst>
        </xdr:cNvPr>
        <xdr:cNvCxnSpPr/>
      </xdr:nvCxnSpPr>
      <xdr:spPr>
        <a:xfrm>
          <a:off x="6972300" y="14310361"/>
          <a:ext cx="889000" cy="266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40657</xdr:rowOff>
    </xdr:from>
    <xdr:ext cx="469744" cy="259045"/>
    <xdr:sp textlink="">
      <xdr:nvSpPr>
        <xdr:cNvPr id="349" name="n_1aveValue【福祉施設】&#10;一人当たり面積">
          <a:extLst>
            <a:ext uri="{FF2B5EF4-FFF2-40B4-BE49-F238E27FC236}">
              <a16:creationId xmlns:a16="http://schemas.microsoft.com/office/drawing/2014/main" id="{0C53C274-CFCC-42BD-85FC-F209A5E5FD3C}"/>
            </a:ext>
          </a:extLst>
        </xdr:cNvPr>
        <xdr:cNvSpPr txBox="1"/>
      </xdr:nvSpPr>
      <xdr:spPr>
        <a:xfrm>
          <a:off x="9391727" y="1427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36847</xdr:rowOff>
    </xdr:from>
    <xdr:ext cx="469744" cy="259045"/>
    <xdr:sp textlink="">
      <xdr:nvSpPr>
        <xdr:cNvPr id="350" name="n_2aveValue【福祉施設】&#10;一人当たり面積">
          <a:extLst>
            <a:ext uri="{FF2B5EF4-FFF2-40B4-BE49-F238E27FC236}">
              <a16:creationId xmlns:a16="http://schemas.microsoft.com/office/drawing/2014/main" id="{5788F3FD-8037-4495-8086-648FB84FEC4F}"/>
            </a:ext>
          </a:extLst>
        </xdr:cNvPr>
        <xdr:cNvSpPr txBox="1"/>
      </xdr:nvSpPr>
      <xdr:spPr>
        <a:xfrm>
          <a:off x="8515427" y="14267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55897</xdr:rowOff>
    </xdr:from>
    <xdr:ext cx="469744" cy="259045"/>
    <xdr:sp textlink="">
      <xdr:nvSpPr>
        <xdr:cNvPr id="351" name="n_3aveValue【福祉施設】&#10;一人当たり面積">
          <a:extLst>
            <a:ext uri="{FF2B5EF4-FFF2-40B4-BE49-F238E27FC236}">
              <a16:creationId xmlns:a16="http://schemas.microsoft.com/office/drawing/2014/main" id="{D77014C0-50C5-4446-840B-52D261CC5DB8}"/>
            </a:ext>
          </a:extLst>
        </xdr:cNvPr>
        <xdr:cNvSpPr txBox="1"/>
      </xdr:nvSpPr>
      <xdr:spPr>
        <a:xfrm>
          <a:off x="7626427" y="14286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167657</xdr:rowOff>
    </xdr:from>
    <xdr:ext cx="469744" cy="259045"/>
    <xdr:sp textlink="">
      <xdr:nvSpPr>
        <xdr:cNvPr id="352" name="n_4aveValue【福祉施設】&#10;一人当たり面積">
          <a:extLst>
            <a:ext uri="{FF2B5EF4-FFF2-40B4-BE49-F238E27FC236}">
              <a16:creationId xmlns:a16="http://schemas.microsoft.com/office/drawing/2014/main" id="{9417F927-E137-4F99-850A-D479F35023C5}"/>
            </a:ext>
          </a:extLst>
        </xdr:cNvPr>
        <xdr:cNvSpPr txBox="1"/>
      </xdr:nvSpPr>
      <xdr:spPr>
        <a:xfrm>
          <a:off x="6737427" y="145694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41927</xdr:rowOff>
    </xdr:from>
    <xdr:ext cx="469744" cy="259045"/>
    <xdr:sp textlink="">
      <xdr:nvSpPr>
        <xdr:cNvPr id="353" name="n_1mainValue【福祉施設】&#10;一人当たり面積">
          <a:extLst>
            <a:ext uri="{FF2B5EF4-FFF2-40B4-BE49-F238E27FC236}">
              <a16:creationId xmlns:a16="http://schemas.microsoft.com/office/drawing/2014/main" id="{B1E4ED79-0201-4B3B-B420-40D86B6D4F78}"/>
            </a:ext>
          </a:extLst>
        </xdr:cNvPr>
        <xdr:cNvSpPr txBox="1"/>
      </xdr:nvSpPr>
      <xdr:spPr>
        <a:xfrm>
          <a:off x="9391727" y="14615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45738</xdr:rowOff>
    </xdr:from>
    <xdr:ext cx="469744" cy="259045"/>
    <xdr:sp textlink="">
      <xdr:nvSpPr>
        <xdr:cNvPr id="354" name="n_2mainValue【福祉施設】&#10;一人当たり面積">
          <a:extLst>
            <a:ext uri="{FF2B5EF4-FFF2-40B4-BE49-F238E27FC236}">
              <a16:creationId xmlns:a16="http://schemas.microsoft.com/office/drawing/2014/main" id="{428B721C-59EB-4F37-ABAA-705B75E39F88}"/>
            </a:ext>
          </a:extLst>
        </xdr:cNvPr>
        <xdr:cNvSpPr txBox="1"/>
      </xdr:nvSpPr>
      <xdr:spPr>
        <a:xfrm>
          <a:off x="8515427" y="146189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45738</xdr:rowOff>
    </xdr:from>
    <xdr:ext cx="469744" cy="259045"/>
    <xdr:sp textlink="">
      <xdr:nvSpPr>
        <xdr:cNvPr id="355" name="n_3mainValue【福祉施設】&#10;一人当たり面積">
          <a:extLst>
            <a:ext uri="{FF2B5EF4-FFF2-40B4-BE49-F238E27FC236}">
              <a16:creationId xmlns:a16="http://schemas.microsoft.com/office/drawing/2014/main" id="{44CD35F8-D4C0-4BFD-812E-ABB35D735734}"/>
            </a:ext>
          </a:extLst>
        </xdr:cNvPr>
        <xdr:cNvSpPr txBox="1"/>
      </xdr:nvSpPr>
      <xdr:spPr>
        <a:xfrm>
          <a:off x="7626427" y="146189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147338</xdr:rowOff>
    </xdr:from>
    <xdr:ext cx="469744" cy="259045"/>
    <xdr:sp textlink="">
      <xdr:nvSpPr>
        <xdr:cNvPr id="356" name="n_4mainValue【福祉施設】&#10;一人当たり面積">
          <a:extLst>
            <a:ext uri="{FF2B5EF4-FFF2-40B4-BE49-F238E27FC236}">
              <a16:creationId xmlns:a16="http://schemas.microsoft.com/office/drawing/2014/main" id="{1DC83A95-87B8-4A5E-A0C6-435BB6249E0E}"/>
            </a:ext>
          </a:extLst>
        </xdr:cNvPr>
        <xdr:cNvSpPr txBox="1"/>
      </xdr:nvSpPr>
      <xdr:spPr>
        <a:xfrm>
          <a:off x="6737427" y="14034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textlink="">
      <xdr:nvSpPr>
        <xdr:cNvPr id="357" name="正方形/長方形 356">
          <a:extLst>
            <a:ext uri="{FF2B5EF4-FFF2-40B4-BE49-F238E27FC236}">
              <a16:creationId xmlns:a16="http://schemas.microsoft.com/office/drawing/2014/main" id="{6095ABEE-7CA8-4C9F-BC59-683D4CD9415D}"/>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textlink="">
      <xdr:nvSpPr>
        <xdr:cNvPr id="358" name="正方形/長方形 357">
          <a:extLst>
            <a:ext uri="{FF2B5EF4-FFF2-40B4-BE49-F238E27FC236}">
              <a16:creationId xmlns:a16="http://schemas.microsoft.com/office/drawing/2014/main" id="{50204405-ABDF-4028-8C99-B212A80B1542}"/>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textlink="">
      <xdr:nvSpPr>
        <xdr:cNvPr id="359" name="正方形/長方形 358">
          <a:extLst>
            <a:ext uri="{FF2B5EF4-FFF2-40B4-BE49-F238E27FC236}">
              <a16:creationId xmlns:a16="http://schemas.microsoft.com/office/drawing/2014/main" id="{63520774-CFEF-4107-A74C-0C9FC0143763}"/>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textlink="">
      <xdr:nvSpPr>
        <xdr:cNvPr id="360" name="正方形/長方形 359">
          <a:extLst>
            <a:ext uri="{FF2B5EF4-FFF2-40B4-BE49-F238E27FC236}">
              <a16:creationId xmlns:a16="http://schemas.microsoft.com/office/drawing/2014/main" id="{023DB74D-3EA5-4DFE-AC0E-D1E5FC7F04D1}"/>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textlink="">
      <xdr:nvSpPr>
        <xdr:cNvPr id="361" name="正方形/長方形 360">
          <a:extLst>
            <a:ext uri="{FF2B5EF4-FFF2-40B4-BE49-F238E27FC236}">
              <a16:creationId xmlns:a16="http://schemas.microsoft.com/office/drawing/2014/main" id="{D563F04A-46BD-439C-AE18-A65999A52585}"/>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textlink="">
      <xdr:nvSpPr>
        <xdr:cNvPr id="362" name="正方形/長方形 361">
          <a:extLst>
            <a:ext uri="{FF2B5EF4-FFF2-40B4-BE49-F238E27FC236}">
              <a16:creationId xmlns:a16="http://schemas.microsoft.com/office/drawing/2014/main" id="{39A75DF8-743A-4E88-A288-11C50EB54CF3}"/>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textlink="">
      <xdr:nvSpPr>
        <xdr:cNvPr id="363" name="正方形/長方形 362">
          <a:extLst>
            <a:ext uri="{FF2B5EF4-FFF2-40B4-BE49-F238E27FC236}">
              <a16:creationId xmlns:a16="http://schemas.microsoft.com/office/drawing/2014/main" id="{23400D33-74E2-4E20-A475-5E458E87359C}"/>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textlink="">
      <xdr:nvSpPr>
        <xdr:cNvPr id="364" name="正方形/長方形 363">
          <a:extLst>
            <a:ext uri="{FF2B5EF4-FFF2-40B4-BE49-F238E27FC236}">
              <a16:creationId xmlns:a16="http://schemas.microsoft.com/office/drawing/2014/main" id="{DC3DD7F6-FF78-41DF-8C8B-6CE5160D485A}"/>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textlink="">
      <xdr:nvSpPr>
        <xdr:cNvPr id="365" name="テキスト ボックス 364">
          <a:extLst>
            <a:ext uri="{FF2B5EF4-FFF2-40B4-BE49-F238E27FC236}">
              <a16:creationId xmlns:a16="http://schemas.microsoft.com/office/drawing/2014/main" id="{18258A05-5C17-4E0D-879C-85B113E46DD2}"/>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66" name="直線コネクタ 365">
          <a:extLst>
            <a:ext uri="{FF2B5EF4-FFF2-40B4-BE49-F238E27FC236}">
              <a16:creationId xmlns:a16="http://schemas.microsoft.com/office/drawing/2014/main" id="{166717FB-640C-4FD3-A5C2-0032935266ED}"/>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textlink="">
      <xdr:nvSpPr>
        <xdr:cNvPr id="367" name="テキスト ボックス 366">
          <a:extLst>
            <a:ext uri="{FF2B5EF4-FFF2-40B4-BE49-F238E27FC236}">
              <a16:creationId xmlns:a16="http://schemas.microsoft.com/office/drawing/2014/main" id="{EDDB5BAE-C401-4564-88FB-E8CD687E6DA2}"/>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368" name="直線コネクタ 367">
          <a:extLst>
            <a:ext uri="{FF2B5EF4-FFF2-40B4-BE49-F238E27FC236}">
              <a16:creationId xmlns:a16="http://schemas.microsoft.com/office/drawing/2014/main" id="{9EEE8533-B6EC-418E-9EBF-E1EA4AD1C4FD}"/>
            </a:ext>
          </a:extLst>
        </xdr:cNvPr>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textlink="">
      <xdr:nvSpPr>
        <xdr:cNvPr id="369" name="テキスト ボックス 368">
          <a:extLst>
            <a:ext uri="{FF2B5EF4-FFF2-40B4-BE49-F238E27FC236}">
              <a16:creationId xmlns:a16="http://schemas.microsoft.com/office/drawing/2014/main" id="{FEF2F946-6B79-4CFC-B9BA-32D028E69460}"/>
            </a:ext>
          </a:extLst>
        </xdr:cNvPr>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370" name="直線コネクタ 369">
          <a:extLst>
            <a:ext uri="{FF2B5EF4-FFF2-40B4-BE49-F238E27FC236}">
              <a16:creationId xmlns:a16="http://schemas.microsoft.com/office/drawing/2014/main" id="{A10D6A9E-EAA4-422D-880B-786D9EC0A238}"/>
            </a:ext>
          </a:extLst>
        </xdr:cNvPr>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textlink="">
      <xdr:nvSpPr>
        <xdr:cNvPr id="371" name="テキスト ボックス 370">
          <a:extLst>
            <a:ext uri="{FF2B5EF4-FFF2-40B4-BE49-F238E27FC236}">
              <a16:creationId xmlns:a16="http://schemas.microsoft.com/office/drawing/2014/main" id="{BD2DFB05-EC2C-4E53-A99B-63832F711CF8}"/>
            </a:ext>
          </a:extLst>
        </xdr:cNvPr>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372" name="直線コネクタ 371">
          <a:extLst>
            <a:ext uri="{FF2B5EF4-FFF2-40B4-BE49-F238E27FC236}">
              <a16:creationId xmlns:a16="http://schemas.microsoft.com/office/drawing/2014/main" id="{C72D4F74-D4D9-41A2-ACDA-87AC9F32C64A}"/>
            </a:ext>
          </a:extLst>
        </xdr:cNvPr>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textlink="">
      <xdr:nvSpPr>
        <xdr:cNvPr id="373" name="テキスト ボックス 372">
          <a:extLst>
            <a:ext uri="{FF2B5EF4-FFF2-40B4-BE49-F238E27FC236}">
              <a16:creationId xmlns:a16="http://schemas.microsoft.com/office/drawing/2014/main" id="{5FAB5DF8-ED1E-4778-AC29-6109DE8D72EA}"/>
            </a:ext>
          </a:extLst>
        </xdr:cNvPr>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374" name="直線コネクタ 373">
          <a:extLst>
            <a:ext uri="{FF2B5EF4-FFF2-40B4-BE49-F238E27FC236}">
              <a16:creationId xmlns:a16="http://schemas.microsoft.com/office/drawing/2014/main" id="{90D9949A-1712-48A3-A656-E43EA75316D9}"/>
            </a:ext>
          </a:extLst>
        </xdr:cNvPr>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textlink="">
      <xdr:nvSpPr>
        <xdr:cNvPr id="375" name="テキスト ボックス 374">
          <a:extLst>
            <a:ext uri="{FF2B5EF4-FFF2-40B4-BE49-F238E27FC236}">
              <a16:creationId xmlns:a16="http://schemas.microsoft.com/office/drawing/2014/main" id="{72A68879-5D5F-4D66-8031-A7A18EFD0A44}"/>
            </a:ext>
          </a:extLst>
        </xdr:cNvPr>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376" name="直線コネクタ 375">
          <a:extLst>
            <a:ext uri="{FF2B5EF4-FFF2-40B4-BE49-F238E27FC236}">
              <a16:creationId xmlns:a16="http://schemas.microsoft.com/office/drawing/2014/main" id="{ECFC3552-0FD7-4C72-9917-5A5E531F223F}"/>
            </a:ext>
          </a:extLst>
        </xdr:cNvPr>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textlink="">
      <xdr:nvSpPr>
        <xdr:cNvPr id="377" name="テキスト ボックス 376">
          <a:extLst>
            <a:ext uri="{FF2B5EF4-FFF2-40B4-BE49-F238E27FC236}">
              <a16:creationId xmlns:a16="http://schemas.microsoft.com/office/drawing/2014/main" id="{278F03B1-04D5-49D6-AC3C-EA2A1079D06E}"/>
            </a:ext>
          </a:extLst>
        </xdr:cNvPr>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378" name="直線コネクタ 377">
          <a:extLst>
            <a:ext uri="{FF2B5EF4-FFF2-40B4-BE49-F238E27FC236}">
              <a16:creationId xmlns:a16="http://schemas.microsoft.com/office/drawing/2014/main" id="{78D6D422-4031-42B0-838B-9B0607554074}"/>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textlink="">
      <xdr:nvSpPr>
        <xdr:cNvPr id="379" name="テキスト ボックス 378">
          <a:extLst>
            <a:ext uri="{FF2B5EF4-FFF2-40B4-BE49-F238E27FC236}">
              <a16:creationId xmlns:a16="http://schemas.microsoft.com/office/drawing/2014/main" id="{5AB91CAD-19FA-4374-B85A-EB5199DBDACF}"/>
            </a:ext>
          </a:extLst>
        </xdr:cNvPr>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textlink="">
      <xdr:nvSpPr>
        <xdr:cNvPr id="380" name="【市民会館】&#10;有形固定資産減価償却率グラフ枠">
          <a:extLst>
            <a:ext uri="{FF2B5EF4-FFF2-40B4-BE49-F238E27FC236}">
              <a16:creationId xmlns:a16="http://schemas.microsoft.com/office/drawing/2014/main" id="{7A3F52BB-1A9A-4316-B7D3-EB501D9FA778}"/>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99</xdr:row>
      <xdr:rowOff>106680</xdr:rowOff>
    </xdr:from>
    <xdr:to>
      <xdr:col>24</xdr:col>
      <xdr:colOff>62865</xdr:colOff>
      <xdr:row>108</xdr:row>
      <xdr:rowOff>144780</xdr:rowOff>
    </xdr:to>
    <xdr:cxnSp macro="">
      <xdr:nvCxnSpPr>
        <xdr:cNvPr id="381" name="直線コネクタ 380">
          <a:extLst>
            <a:ext uri="{FF2B5EF4-FFF2-40B4-BE49-F238E27FC236}">
              <a16:creationId xmlns:a16="http://schemas.microsoft.com/office/drawing/2014/main" id="{27A7B6CC-3318-45AA-A6C0-1DDAADB33B36}"/>
            </a:ext>
          </a:extLst>
        </xdr:cNvPr>
        <xdr:cNvCxnSpPr/>
      </xdr:nvCxnSpPr>
      <xdr:spPr>
        <a:xfrm flipV="1">
          <a:off x="4634865" y="17080230"/>
          <a:ext cx="0" cy="15811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148607</xdr:rowOff>
    </xdr:from>
    <xdr:ext cx="405111" cy="259045"/>
    <xdr:sp textlink="">
      <xdr:nvSpPr>
        <xdr:cNvPr id="382" name="【市民会館】&#10;有形固定資産減価償却率最小値テキスト">
          <a:extLst>
            <a:ext uri="{FF2B5EF4-FFF2-40B4-BE49-F238E27FC236}">
              <a16:creationId xmlns:a16="http://schemas.microsoft.com/office/drawing/2014/main" id="{683AFD7E-CFD9-4A67-9BF3-ED7455455DC2}"/>
            </a:ext>
          </a:extLst>
        </xdr:cNvPr>
        <xdr:cNvSpPr txBox="1"/>
      </xdr:nvSpPr>
      <xdr:spPr>
        <a:xfrm>
          <a:off x="4673600" y="18665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144780</xdr:rowOff>
    </xdr:from>
    <xdr:to>
      <xdr:col>24</xdr:col>
      <xdr:colOff>152400</xdr:colOff>
      <xdr:row>108</xdr:row>
      <xdr:rowOff>144780</xdr:rowOff>
    </xdr:to>
    <xdr:cxnSp macro="">
      <xdr:nvCxnSpPr>
        <xdr:cNvPr id="383" name="直線コネクタ 382">
          <a:extLst>
            <a:ext uri="{FF2B5EF4-FFF2-40B4-BE49-F238E27FC236}">
              <a16:creationId xmlns:a16="http://schemas.microsoft.com/office/drawing/2014/main" id="{952658A3-6FDB-4CE3-8B0B-80869725B318}"/>
            </a:ext>
          </a:extLst>
        </xdr:cNvPr>
        <xdr:cNvCxnSpPr/>
      </xdr:nvCxnSpPr>
      <xdr:spPr>
        <a:xfrm>
          <a:off x="4546600" y="18661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53357</xdr:rowOff>
    </xdr:from>
    <xdr:ext cx="405111" cy="259045"/>
    <xdr:sp textlink="">
      <xdr:nvSpPr>
        <xdr:cNvPr id="384" name="【市民会館】&#10;有形固定資産減価償却率最大値テキスト">
          <a:extLst>
            <a:ext uri="{FF2B5EF4-FFF2-40B4-BE49-F238E27FC236}">
              <a16:creationId xmlns:a16="http://schemas.microsoft.com/office/drawing/2014/main" id="{35660C85-FFBE-4C28-95EB-F68E4E446813}"/>
            </a:ext>
          </a:extLst>
        </xdr:cNvPr>
        <xdr:cNvSpPr txBox="1"/>
      </xdr:nvSpPr>
      <xdr:spPr>
        <a:xfrm>
          <a:off x="4673600" y="16855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106680</xdr:rowOff>
    </xdr:from>
    <xdr:to>
      <xdr:col>24</xdr:col>
      <xdr:colOff>152400</xdr:colOff>
      <xdr:row>99</xdr:row>
      <xdr:rowOff>106680</xdr:rowOff>
    </xdr:to>
    <xdr:cxnSp macro="">
      <xdr:nvCxnSpPr>
        <xdr:cNvPr id="385" name="直線コネクタ 384">
          <a:extLst>
            <a:ext uri="{FF2B5EF4-FFF2-40B4-BE49-F238E27FC236}">
              <a16:creationId xmlns:a16="http://schemas.microsoft.com/office/drawing/2014/main" id="{D98B13BF-5141-4A6D-811E-997044B66D95}"/>
            </a:ext>
          </a:extLst>
        </xdr:cNvPr>
        <xdr:cNvCxnSpPr/>
      </xdr:nvCxnSpPr>
      <xdr:spPr>
        <a:xfrm>
          <a:off x="4546600" y="170802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103</xdr:row>
      <xdr:rowOff>106697</xdr:rowOff>
    </xdr:from>
    <xdr:ext cx="405111" cy="259045"/>
    <xdr:sp textlink="">
      <xdr:nvSpPr>
        <xdr:cNvPr id="386" name="【市民会館】&#10;有形固定資産減価償却率平均値テキスト">
          <a:extLst>
            <a:ext uri="{FF2B5EF4-FFF2-40B4-BE49-F238E27FC236}">
              <a16:creationId xmlns:a16="http://schemas.microsoft.com/office/drawing/2014/main" id="{E16B4827-8457-4281-88FE-B4EC80380E74}"/>
            </a:ext>
          </a:extLst>
        </xdr:cNvPr>
        <xdr:cNvSpPr txBox="1"/>
      </xdr:nvSpPr>
      <xdr:spPr>
        <a:xfrm>
          <a:off x="4673600" y="177660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128270</xdr:rowOff>
    </xdr:from>
    <xdr:to>
      <xdr:col>24</xdr:col>
      <xdr:colOff>114300</xdr:colOff>
      <xdr:row>104</xdr:row>
      <xdr:rowOff>58420</xdr:rowOff>
    </xdr:to>
    <xdr:sp textlink="">
      <xdr:nvSpPr>
        <xdr:cNvPr id="387" name="フローチャート: 判断 386">
          <a:extLst>
            <a:ext uri="{FF2B5EF4-FFF2-40B4-BE49-F238E27FC236}">
              <a16:creationId xmlns:a16="http://schemas.microsoft.com/office/drawing/2014/main" id="{DA263F3D-6260-44F9-98F6-F5DC1CF4A5E7}"/>
            </a:ext>
          </a:extLst>
        </xdr:cNvPr>
        <xdr:cNvSpPr/>
      </xdr:nvSpPr>
      <xdr:spPr>
        <a:xfrm>
          <a:off x="4584700" y="17787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103</xdr:row>
      <xdr:rowOff>111125</xdr:rowOff>
    </xdr:from>
    <xdr:to>
      <xdr:col>20</xdr:col>
      <xdr:colOff>38100</xdr:colOff>
      <xdr:row>104</xdr:row>
      <xdr:rowOff>41275</xdr:rowOff>
    </xdr:to>
    <xdr:sp textlink="">
      <xdr:nvSpPr>
        <xdr:cNvPr id="388" name="フローチャート: 判断 387">
          <a:extLst>
            <a:ext uri="{FF2B5EF4-FFF2-40B4-BE49-F238E27FC236}">
              <a16:creationId xmlns:a16="http://schemas.microsoft.com/office/drawing/2014/main" id="{410B3304-6057-4027-AFD4-27808397FA2A}"/>
            </a:ext>
          </a:extLst>
        </xdr:cNvPr>
        <xdr:cNvSpPr/>
      </xdr:nvSpPr>
      <xdr:spPr>
        <a:xfrm>
          <a:off x="3746500" y="17770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103</xdr:row>
      <xdr:rowOff>88264</xdr:rowOff>
    </xdr:from>
    <xdr:to>
      <xdr:col>15</xdr:col>
      <xdr:colOff>101600</xdr:colOff>
      <xdr:row>104</xdr:row>
      <xdr:rowOff>18414</xdr:rowOff>
    </xdr:to>
    <xdr:sp textlink="">
      <xdr:nvSpPr>
        <xdr:cNvPr id="389" name="フローチャート: 判断 388">
          <a:extLst>
            <a:ext uri="{FF2B5EF4-FFF2-40B4-BE49-F238E27FC236}">
              <a16:creationId xmlns:a16="http://schemas.microsoft.com/office/drawing/2014/main" id="{D2D57A6E-25BC-42B4-BD1F-398F7BC1CE9D}"/>
            </a:ext>
          </a:extLst>
        </xdr:cNvPr>
        <xdr:cNvSpPr/>
      </xdr:nvSpPr>
      <xdr:spPr>
        <a:xfrm>
          <a:off x="2857500" y="17747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103</xdr:row>
      <xdr:rowOff>52070</xdr:rowOff>
    </xdr:from>
    <xdr:to>
      <xdr:col>10</xdr:col>
      <xdr:colOff>165100</xdr:colOff>
      <xdr:row>103</xdr:row>
      <xdr:rowOff>153670</xdr:rowOff>
    </xdr:to>
    <xdr:sp textlink="">
      <xdr:nvSpPr>
        <xdr:cNvPr id="390" name="フローチャート: 判断 389">
          <a:extLst>
            <a:ext uri="{FF2B5EF4-FFF2-40B4-BE49-F238E27FC236}">
              <a16:creationId xmlns:a16="http://schemas.microsoft.com/office/drawing/2014/main" id="{AE8E094C-2477-43F9-95A9-98E4A62C3A88}"/>
            </a:ext>
          </a:extLst>
        </xdr:cNvPr>
        <xdr:cNvSpPr/>
      </xdr:nvSpPr>
      <xdr:spPr>
        <a:xfrm>
          <a:off x="1968500" y="17711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103</xdr:row>
      <xdr:rowOff>33020</xdr:rowOff>
    </xdr:from>
    <xdr:to>
      <xdr:col>6</xdr:col>
      <xdr:colOff>38100</xdr:colOff>
      <xdr:row>103</xdr:row>
      <xdr:rowOff>134620</xdr:rowOff>
    </xdr:to>
    <xdr:sp textlink="">
      <xdr:nvSpPr>
        <xdr:cNvPr id="391" name="フローチャート: 判断 390">
          <a:extLst>
            <a:ext uri="{FF2B5EF4-FFF2-40B4-BE49-F238E27FC236}">
              <a16:creationId xmlns:a16="http://schemas.microsoft.com/office/drawing/2014/main" id="{3B2655AE-97DB-4602-A192-1568825588B4}"/>
            </a:ext>
          </a:extLst>
        </xdr:cNvPr>
        <xdr:cNvSpPr/>
      </xdr:nvSpPr>
      <xdr:spPr>
        <a:xfrm>
          <a:off x="1079500" y="17692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textlink="">
      <xdr:nvSpPr>
        <xdr:cNvPr id="392" name="テキスト ボックス 391">
          <a:extLst>
            <a:ext uri="{FF2B5EF4-FFF2-40B4-BE49-F238E27FC236}">
              <a16:creationId xmlns:a16="http://schemas.microsoft.com/office/drawing/2014/main" id="{92434F13-5E84-4EC3-A26A-FCC45BDAC9BE}"/>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textlink="">
      <xdr:nvSpPr>
        <xdr:cNvPr id="393" name="テキスト ボックス 392">
          <a:extLst>
            <a:ext uri="{FF2B5EF4-FFF2-40B4-BE49-F238E27FC236}">
              <a16:creationId xmlns:a16="http://schemas.microsoft.com/office/drawing/2014/main" id="{2B65FB31-0E8F-43A7-AF3D-2B631CC22C69}"/>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textlink="">
      <xdr:nvSpPr>
        <xdr:cNvPr id="394" name="テキスト ボックス 393">
          <a:extLst>
            <a:ext uri="{FF2B5EF4-FFF2-40B4-BE49-F238E27FC236}">
              <a16:creationId xmlns:a16="http://schemas.microsoft.com/office/drawing/2014/main" id="{191B07F2-323B-4395-990F-2EF16CF40324}"/>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textlink="">
      <xdr:nvSpPr>
        <xdr:cNvPr id="395" name="テキスト ボックス 394">
          <a:extLst>
            <a:ext uri="{FF2B5EF4-FFF2-40B4-BE49-F238E27FC236}">
              <a16:creationId xmlns:a16="http://schemas.microsoft.com/office/drawing/2014/main" id="{C261F63B-B3ED-4D40-BFB9-8A7CD3FE6AA8}"/>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textlink="">
      <xdr:nvSpPr>
        <xdr:cNvPr id="396" name="テキスト ボックス 395">
          <a:extLst>
            <a:ext uri="{FF2B5EF4-FFF2-40B4-BE49-F238E27FC236}">
              <a16:creationId xmlns:a16="http://schemas.microsoft.com/office/drawing/2014/main" id="{4EA4E9CF-B078-4299-AD3D-E30FC3F2BC5C}"/>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105</xdr:row>
      <xdr:rowOff>99695</xdr:rowOff>
    </xdr:from>
    <xdr:to>
      <xdr:col>6</xdr:col>
      <xdr:colOff>38100</xdr:colOff>
      <xdr:row>106</xdr:row>
      <xdr:rowOff>29845</xdr:rowOff>
    </xdr:to>
    <xdr:sp textlink="">
      <xdr:nvSpPr>
        <xdr:cNvPr id="397" name="楕円 396">
          <a:extLst>
            <a:ext uri="{FF2B5EF4-FFF2-40B4-BE49-F238E27FC236}">
              <a16:creationId xmlns:a16="http://schemas.microsoft.com/office/drawing/2014/main" id="{60F6A0F8-F486-4B97-B686-01F62493C178}"/>
            </a:ext>
          </a:extLst>
        </xdr:cNvPr>
        <xdr:cNvSpPr/>
      </xdr:nvSpPr>
      <xdr:spPr>
        <a:xfrm>
          <a:off x="1079500" y="18101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102</xdr:row>
      <xdr:rowOff>57802</xdr:rowOff>
    </xdr:from>
    <xdr:ext cx="405111" cy="259045"/>
    <xdr:sp textlink="">
      <xdr:nvSpPr>
        <xdr:cNvPr id="398" name="n_1aveValue【市民会館】&#10;有形固定資産減価償却率">
          <a:extLst>
            <a:ext uri="{FF2B5EF4-FFF2-40B4-BE49-F238E27FC236}">
              <a16:creationId xmlns:a16="http://schemas.microsoft.com/office/drawing/2014/main" id="{E19BB4CE-323A-46A7-ADA7-9429E0BC2F09}"/>
            </a:ext>
          </a:extLst>
        </xdr:cNvPr>
        <xdr:cNvSpPr txBox="1"/>
      </xdr:nvSpPr>
      <xdr:spPr>
        <a:xfrm>
          <a:off x="3582044" y="175457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102</xdr:row>
      <xdr:rowOff>34941</xdr:rowOff>
    </xdr:from>
    <xdr:ext cx="405111" cy="259045"/>
    <xdr:sp textlink="">
      <xdr:nvSpPr>
        <xdr:cNvPr id="399" name="n_2aveValue【市民会館】&#10;有形固定資産減価償却率">
          <a:extLst>
            <a:ext uri="{FF2B5EF4-FFF2-40B4-BE49-F238E27FC236}">
              <a16:creationId xmlns:a16="http://schemas.microsoft.com/office/drawing/2014/main" id="{2B12C46E-10D8-4F1A-911D-C80FE3A24F34}"/>
            </a:ext>
          </a:extLst>
        </xdr:cNvPr>
        <xdr:cNvSpPr txBox="1"/>
      </xdr:nvSpPr>
      <xdr:spPr>
        <a:xfrm>
          <a:off x="2705744" y="175228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101</xdr:row>
      <xdr:rowOff>170197</xdr:rowOff>
    </xdr:from>
    <xdr:ext cx="405111" cy="259045"/>
    <xdr:sp textlink="">
      <xdr:nvSpPr>
        <xdr:cNvPr id="400" name="n_3aveValue【市民会館】&#10;有形固定資産減価償却率">
          <a:extLst>
            <a:ext uri="{FF2B5EF4-FFF2-40B4-BE49-F238E27FC236}">
              <a16:creationId xmlns:a16="http://schemas.microsoft.com/office/drawing/2014/main" id="{40F3ED7F-AE49-490D-A294-7287F277FF73}"/>
            </a:ext>
          </a:extLst>
        </xdr:cNvPr>
        <xdr:cNvSpPr txBox="1"/>
      </xdr:nvSpPr>
      <xdr:spPr>
        <a:xfrm>
          <a:off x="1816744" y="17486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101</xdr:row>
      <xdr:rowOff>151147</xdr:rowOff>
    </xdr:from>
    <xdr:ext cx="405111" cy="259045"/>
    <xdr:sp textlink="">
      <xdr:nvSpPr>
        <xdr:cNvPr id="401" name="n_4aveValue【市民会館】&#10;有形固定資産減価償却率">
          <a:extLst>
            <a:ext uri="{FF2B5EF4-FFF2-40B4-BE49-F238E27FC236}">
              <a16:creationId xmlns:a16="http://schemas.microsoft.com/office/drawing/2014/main" id="{C4486952-1C66-490D-A14A-EA05E4BE2D67}"/>
            </a:ext>
          </a:extLst>
        </xdr:cNvPr>
        <xdr:cNvSpPr txBox="1"/>
      </xdr:nvSpPr>
      <xdr:spPr>
        <a:xfrm>
          <a:off x="927744" y="17467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106</xdr:row>
      <xdr:rowOff>20972</xdr:rowOff>
    </xdr:from>
    <xdr:ext cx="405111" cy="259045"/>
    <xdr:sp textlink="">
      <xdr:nvSpPr>
        <xdr:cNvPr id="402" name="n_4mainValue【市民会館】&#10;有形固定資産減価償却率">
          <a:extLst>
            <a:ext uri="{FF2B5EF4-FFF2-40B4-BE49-F238E27FC236}">
              <a16:creationId xmlns:a16="http://schemas.microsoft.com/office/drawing/2014/main" id="{CAC7D078-83BE-4594-94E4-12A4C63F14D1}"/>
            </a:ext>
          </a:extLst>
        </xdr:cNvPr>
        <xdr:cNvSpPr txBox="1"/>
      </xdr:nvSpPr>
      <xdr:spPr>
        <a:xfrm>
          <a:off x="927744" y="181946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textlink="">
      <xdr:nvSpPr>
        <xdr:cNvPr id="403" name="正方形/長方形 402">
          <a:extLst>
            <a:ext uri="{FF2B5EF4-FFF2-40B4-BE49-F238E27FC236}">
              <a16:creationId xmlns:a16="http://schemas.microsoft.com/office/drawing/2014/main" id="{A08939B1-31B0-4E77-863D-3A53529A27C3}"/>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textlink="">
      <xdr:nvSpPr>
        <xdr:cNvPr id="404" name="正方形/長方形 403">
          <a:extLst>
            <a:ext uri="{FF2B5EF4-FFF2-40B4-BE49-F238E27FC236}">
              <a16:creationId xmlns:a16="http://schemas.microsoft.com/office/drawing/2014/main" id="{5827BBE1-D152-489E-964E-C8758C5AF71A}"/>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textlink="">
      <xdr:nvSpPr>
        <xdr:cNvPr id="405" name="正方形/長方形 404">
          <a:extLst>
            <a:ext uri="{FF2B5EF4-FFF2-40B4-BE49-F238E27FC236}">
              <a16:creationId xmlns:a16="http://schemas.microsoft.com/office/drawing/2014/main" id="{0EB65D6E-2E33-4AD3-BB46-C4E5E6C3C405}"/>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textlink="">
      <xdr:nvSpPr>
        <xdr:cNvPr id="406" name="正方形/長方形 405">
          <a:extLst>
            <a:ext uri="{FF2B5EF4-FFF2-40B4-BE49-F238E27FC236}">
              <a16:creationId xmlns:a16="http://schemas.microsoft.com/office/drawing/2014/main" id="{3D17D29F-CC08-4523-812B-525FB18B8777}"/>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textlink="">
      <xdr:nvSpPr>
        <xdr:cNvPr id="407" name="正方形/長方形 406">
          <a:extLst>
            <a:ext uri="{FF2B5EF4-FFF2-40B4-BE49-F238E27FC236}">
              <a16:creationId xmlns:a16="http://schemas.microsoft.com/office/drawing/2014/main" id="{DC79AC84-A0E4-491D-B7BC-2BEAED6B97D5}"/>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textlink="">
      <xdr:nvSpPr>
        <xdr:cNvPr id="408" name="正方形/長方形 407">
          <a:extLst>
            <a:ext uri="{FF2B5EF4-FFF2-40B4-BE49-F238E27FC236}">
              <a16:creationId xmlns:a16="http://schemas.microsoft.com/office/drawing/2014/main" id="{090821F3-7FB1-4957-B0A8-4C8CF9669449}"/>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textlink="">
      <xdr:nvSpPr>
        <xdr:cNvPr id="409" name="正方形/長方形 408">
          <a:extLst>
            <a:ext uri="{FF2B5EF4-FFF2-40B4-BE49-F238E27FC236}">
              <a16:creationId xmlns:a16="http://schemas.microsoft.com/office/drawing/2014/main" id="{65D2CE0D-8A41-4805-8CAE-2ADACA839C75}"/>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textlink="">
      <xdr:nvSpPr>
        <xdr:cNvPr id="410" name="正方形/長方形 409">
          <a:extLst>
            <a:ext uri="{FF2B5EF4-FFF2-40B4-BE49-F238E27FC236}">
              <a16:creationId xmlns:a16="http://schemas.microsoft.com/office/drawing/2014/main" id="{87950E63-F1F2-4A6C-B579-7687857797AB}"/>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textlink="">
      <xdr:nvSpPr>
        <xdr:cNvPr id="411" name="テキスト ボックス 410">
          <a:extLst>
            <a:ext uri="{FF2B5EF4-FFF2-40B4-BE49-F238E27FC236}">
              <a16:creationId xmlns:a16="http://schemas.microsoft.com/office/drawing/2014/main" id="{C7219A9B-E844-4685-8D10-7ED6A179AA2C}"/>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12" name="直線コネクタ 411">
          <a:extLst>
            <a:ext uri="{FF2B5EF4-FFF2-40B4-BE49-F238E27FC236}">
              <a16:creationId xmlns:a16="http://schemas.microsoft.com/office/drawing/2014/main" id="{F600D226-B0EC-463C-8DC7-3AB0C1CCFF19}"/>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152400</xdr:rowOff>
    </xdr:from>
    <xdr:to>
      <xdr:col>59</xdr:col>
      <xdr:colOff>50800</xdr:colOff>
      <xdr:row>108</xdr:row>
      <xdr:rowOff>152400</xdr:rowOff>
    </xdr:to>
    <xdr:cxnSp macro="">
      <xdr:nvCxnSpPr>
        <xdr:cNvPr id="413" name="直線コネクタ 412">
          <a:extLst>
            <a:ext uri="{FF2B5EF4-FFF2-40B4-BE49-F238E27FC236}">
              <a16:creationId xmlns:a16="http://schemas.microsoft.com/office/drawing/2014/main" id="{0E0E74A5-9CE4-4177-8BD4-07B28149403B}"/>
            </a:ext>
          </a:extLst>
        </xdr:cNvPr>
        <xdr:cNvCxnSpPr/>
      </xdr:nvCxnSpPr>
      <xdr:spPr>
        <a:xfrm>
          <a:off x="6604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10177</xdr:rowOff>
    </xdr:from>
    <xdr:ext cx="467179" cy="259045"/>
    <xdr:sp textlink="">
      <xdr:nvSpPr>
        <xdr:cNvPr id="414" name="テキスト ボックス 413">
          <a:extLst>
            <a:ext uri="{FF2B5EF4-FFF2-40B4-BE49-F238E27FC236}">
              <a16:creationId xmlns:a16="http://schemas.microsoft.com/office/drawing/2014/main" id="{829C6576-40E2-4122-9B60-91C8BC3B3EFC}"/>
            </a:ext>
          </a:extLst>
        </xdr:cNvPr>
        <xdr:cNvSpPr txBox="1"/>
      </xdr:nvSpPr>
      <xdr:spPr>
        <a:xfrm>
          <a:off x="6136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106</xdr:row>
      <xdr:rowOff>114300</xdr:rowOff>
    </xdr:from>
    <xdr:to>
      <xdr:col>59</xdr:col>
      <xdr:colOff>50800</xdr:colOff>
      <xdr:row>106</xdr:row>
      <xdr:rowOff>114300</xdr:rowOff>
    </xdr:to>
    <xdr:cxnSp macro="">
      <xdr:nvCxnSpPr>
        <xdr:cNvPr id="415" name="直線コネクタ 414">
          <a:extLst>
            <a:ext uri="{FF2B5EF4-FFF2-40B4-BE49-F238E27FC236}">
              <a16:creationId xmlns:a16="http://schemas.microsoft.com/office/drawing/2014/main" id="{E0C8CF79-56D1-4DAC-BF2F-DFEA206D48DD}"/>
            </a:ext>
          </a:extLst>
        </xdr:cNvPr>
        <xdr:cNvCxnSpPr/>
      </xdr:nvCxnSpPr>
      <xdr:spPr>
        <a:xfrm>
          <a:off x="6604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105</xdr:row>
      <xdr:rowOff>143527</xdr:rowOff>
    </xdr:from>
    <xdr:ext cx="467179" cy="259045"/>
    <xdr:sp textlink="">
      <xdr:nvSpPr>
        <xdr:cNvPr id="416" name="テキスト ボックス 415">
          <a:extLst>
            <a:ext uri="{FF2B5EF4-FFF2-40B4-BE49-F238E27FC236}">
              <a16:creationId xmlns:a16="http://schemas.microsoft.com/office/drawing/2014/main" id="{C5AFEA24-820D-4F01-8ABA-993547C5A378}"/>
            </a:ext>
          </a:extLst>
        </xdr:cNvPr>
        <xdr:cNvSpPr txBox="1"/>
      </xdr:nvSpPr>
      <xdr:spPr>
        <a:xfrm>
          <a:off x="6136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104</xdr:row>
      <xdr:rowOff>76200</xdr:rowOff>
    </xdr:from>
    <xdr:to>
      <xdr:col>59</xdr:col>
      <xdr:colOff>50800</xdr:colOff>
      <xdr:row>104</xdr:row>
      <xdr:rowOff>76200</xdr:rowOff>
    </xdr:to>
    <xdr:cxnSp macro="">
      <xdr:nvCxnSpPr>
        <xdr:cNvPr id="417" name="直線コネクタ 416">
          <a:extLst>
            <a:ext uri="{FF2B5EF4-FFF2-40B4-BE49-F238E27FC236}">
              <a16:creationId xmlns:a16="http://schemas.microsoft.com/office/drawing/2014/main" id="{8511D073-D4F6-44DA-94F8-F80DD001333A}"/>
            </a:ext>
          </a:extLst>
        </xdr:cNvPr>
        <xdr:cNvCxnSpPr/>
      </xdr:nvCxnSpPr>
      <xdr:spPr>
        <a:xfrm>
          <a:off x="6604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103</xdr:row>
      <xdr:rowOff>105427</xdr:rowOff>
    </xdr:from>
    <xdr:ext cx="467179" cy="259045"/>
    <xdr:sp textlink="">
      <xdr:nvSpPr>
        <xdr:cNvPr id="418" name="テキスト ボックス 417">
          <a:extLst>
            <a:ext uri="{FF2B5EF4-FFF2-40B4-BE49-F238E27FC236}">
              <a16:creationId xmlns:a16="http://schemas.microsoft.com/office/drawing/2014/main" id="{F0E6AB08-70BF-473E-8FDE-781650D5ADE0}"/>
            </a:ext>
          </a:extLst>
        </xdr:cNvPr>
        <xdr:cNvSpPr txBox="1"/>
      </xdr:nvSpPr>
      <xdr:spPr>
        <a:xfrm>
          <a:off x="6136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102</xdr:row>
      <xdr:rowOff>38100</xdr:rowOff>
    </xdr:from>
    <xdr:to>
      <xdr:col>59</xdr:col>
      <xdr:colOff>50800</xdr:colOff>
      <xdr:row>102</xdr:row>
      <xdr:rowOff>38100</xdr:rowOff>
    </xdr:to>
    <xdr:cxnSp macro="">
      <xdr:nvCxnSpPr>
        <xdr:cNvPr id="419" name="直線コネクタ 418">
          <a:extLst>
            <a:ext uri="{FF2B5EF4-FFF2-40B4-BE49-F238E27FC236}">
              <a16:creationId xmlns:a16="http://schemas.microsoft.com/office/drawing/2014/main" id="{5F1999E2-1728-40DD-9B95-D7C79804DCF3}"/>
            </a:ext>
          </a:extLst>
        </xdr:cNvPr>
        <xdr:cNvCxnSpPr/>
      </xdr:nvCxnSpPr>
      <xdr:spPr>
        <a:xfrm>
          <a:off x="6604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101</xdr:row>
      <xdr:rowOff>67327</xdr:rowOff>
    </xdr:from>
    <xdr:ext cx="467179" cy="259045"/>
    <xdr:sp textlink="">
      <xdr:nvSpPr>
        <xdr:cNvPr id="420" name="テキスト ボックス 419">
          <a:extLst>
            <a:ext uri="{FF2B5EF4-FFF2-40B4-BE49-F238E27FC236}">
              <a16:creationId xmlns:a16="http://schemas.microsoft.com/office/drawing/2014/main" id="{095EA3EA-A1AB-417D-B53F-D8B9DFAD0E35}"/>
            </a:ext>
          </a:extLst>
        </xdr:cNvPr>
        <xdr:cNvSpPr txBox="1"/>
      </xdr:nvSpPr>
      <xdr:spPr>
        <a:xfrm>
          <a:off x="6136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0</xdr:rowOff>
    </xdr:from>
    <xdr:to>
      <xdr:col>59</xdr:col>
      <xdr:colOff>50800</xdr:colOff>
      <xdr:row>100</xdr:row>
      <xdr:rowOff>0</xdr:rowOff>
    </xdr:to>
    <xdr:cxnSp macro="">
      <xdr:nvCxnSpPr>
        <xdr:cNvPr id="421" name="直線コネクタ 420">
          <a:extLst>
            <a:ext uri="{FF2B5EF4-FFF2-40B4-BE49-F238E27FC236}">
              <a16:creationId xmlns:a16="http://schemas.microsoft.com/office/drawing/2014/main" id="{ED7B58CA-3378-4299-8764-9694B0BD03AB}"/>
            </a:ext>
          </a:extLst>
        </xdr:cNvPr>
        <xdr:cNvCxnSpPr/>
      </xdr:nvCxnSpPr>
      <xdr:spPr>
        <a:xfrm>
          <a:off x="6604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29227</xdr:rowOff>
    </xdr:from>
    <xdr:ext cx="467179" cy="259045"/>
    <xdr:sp textlink="">
      <xdr:nvSpPr>
        <xdr:cNvPr id="422" name="テキスト ボックス 421">
          <a:extLst>
            <a:ext uri="{FF2B5EF4-FFF2-40B4-BE49-F238E27FC236}">
              <a16:creationId xmlns:a16="http://schemas.microsoft.com/office/drawing/2014/main" id="{47B6E705-8DF2-4600-9B6A-5B337BE79976}"/>
            </a:ext>
          </a:extLst>
        </xdr:cNvPr>
        <xdr:cNvSpPr txBox="1"/>
      </xdr:nvSpPr>
      <xdr:spPr>
        <a:xfrm>
          <a:off x="6136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23" name="直線コネクタ 422">
          <a:extLst>
            <a:ext uri="{FF2B5EF4-FFF2-40B4-BE49-F238E27FC236}">
              <a16:creationId xmlns:a16="http://schemas.microsoft.com/office/drawing/2014/main" id="{632467FD-C116-44D7-B48B-646C181F7F2A}"/>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textlink="">
      <xdr:nvSpPr>
        <xdr:cNvPr id="424" name="テキスト ボックス 423">
          <a:extLst>
            <a:ext uri="{FF2B5EF4-FFF2-40B4-BE49-F238E27FC236}">
              <a16:creationId xmlns:a16="http://schemas.microsoft.com/office/drawing/2014/main" id="{DC8248EA-5895-43A9-A27D-06618BA1CECB}"/>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textlink="">
      <xdr:nvSpPr>
        <xdr:cNvPr id="425" name="【市民会館】&#10;一人当たり面積グラフ枠">
          <a:extLst>
            <a:ext uri="{FF2B5EF4-FFF2-40B4-BE49-F238E27FC236}">
              <a16:creationId xmlns:a16="http://schemas.microsoft.com/office/drawing/2014/main" id="{1B3F6863-C5CA-49F3-B3B4-B49C09958B89}"/>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7620</xdr:rowOff>
    </xdr:from>
    <xdr:to>
      <xdr:col>54</xdr:col>
      <xdr:colOff>189865</xdr:colOff>
      <xdr:row>108</xdr:row>
      <xdr:rowOff>38100</xdr:rowOff>
    </xdr:to>
    <xdr:cxnSp macro="">
      <xdr:nvCxnSpPr>
        <xdr:cNvPr id="426" name="直線コネクタ 425">
          <a:extLst>
            <a:ext uri="{FF2B5EF4-FFF2-40B4-BE49-F238E27FC236}">
              <a16:creationId xmlns:a16="http://schemas.microsoft.com/office/drawing/2014/main" id="{0F406E89-A30D-495A-934D-A9306E5BD643}"/>
            </a:ext>
          </a:extLst>
        </xdr:cNvPr>
        <xdr:cNvCxnSpPr/>
      </xdr:nvCxnSpPr>
      <xdr:spPr>
        <a:xfrm flipV="1">
          <a:off x="10476865" y="17152620"/>
          <a:ext cx="0" cy="14020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41927</xdr:rowOff>
    </xdr:from>
    <xdr:ext cx="469744" cy="259045"/>
    <xdr:sp textlink="">
      <xdr:nvSpPr>
        <xdr:cNvPr id="427" name="【市民会館】&#10;一人当たり面積最小値テキスト">
          <a:extLst>
            <a:ext uri="{FF2B5EF4-FFF2-40B4-BE49-F238E27FC236}">
              <a16:creationId xmlns:a16="http://schemas.microsoft.com/office/drawing/2014/main" id="{4CC181B9-A4C2-44F6-8C08-70FB9C46237A}"/>
            </a:ext>
          </a:extLst>
        </xdr:cNvPr>
        <xdr:cNvSpPr txBox="1"/>
      </xdr:nvSpPr>
      <xdr:spPr>
        <a:xfrm>
          <a:off x="10515600" y="185585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38100</xdr:rowOff>
    </xdr:from>
    <xdr:to>
      <xdr:col>55</xdr:col>
      <xdr:colOff>88900</xdr:colOff>
      <xdr:row>108</xdr:row>
      <xdr:rowOff>38100</xdr:rowOff>
    </xdr:to>
    <xdr:cxnSp macro="">
      <xdr:nvCxnSpPr>
        <xdr:cNvPr id="428" name="直線コネクタ 427">
          <a:extLst>
            <a:ext uri="{FF2B5EF4-FFF2-40B4-BE49-F238E27FC236}">
              <a16:creationId xmlns:a16="http://schemas.microsoft.com/office/drawing/2014/main" id="{65732EBF-92C5-4144-A057-442D5BD3993A}"/>
            </a:ext>
          </a:extLst>
        </xdr:cNvPr>
        <xdr:cNvCxnSpPr/>
      </xdr:nvCxnSpPr>
      <xdr:spPr>
        <a:xfrm>
          <a:off x="10388600" y="18554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98</xdr:row>
      <xdr:rowOff>125747</xdr:rowOff>
    </xdr:from>
    <xdr:ext cx="469744" cy="259045"/>
    <xdr:sp textlink="">
      <xdr:nvSpPr>
        <xdr:cNvPr id="429" name="【市民会館】&#10;一人当たり面積最大値テキスト">
          <a:extLst>
            <a:ext uri="{FF2B5EF4-FFF2-40B4-BE49-F238E27FC236}">
              <a16:creationId xmlns:a16="http://schemas.microsoft.com/office/drawing/2014/main" id="{2B8050EE-6B84-4346-9CA4-98FDFF4A4EA6}"/>
            </a:ext>
          </a:extLst>
        </xdr:cNvPr>
        <xdr:cNvSpPr txBox="1"/>
      </xdr:nvSpPr>
      <xdr:spPr>
        <a:xfrm>
          <a:off x="10515600" y="16927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7620</xdr:rowOff>
    </xdr:from>
    <xdr:to>
      <xdr:col>55</xdr:col>
      <xdr:colOff>88900</xdr:colOff>
      <xdr:row>100</xdr:row>
      <xdr:rowOff>7620</xdr:rowOff>
    </xdr:to>
    <xdr:cxnSp macro="">
      <xdr:nvCxnSpPr>
        <xdr:cNvPr id="430" name="直線コネクタ 429">
          <a:extLst>
            <a:ext uri="{FF2B5EF4-FFF2-40B4-BE49-F238E27FC236}">
              <a16:creationId xmlns:a16="http://schemas.microsoft.com/office/drawing/2014/main" id="{E02E6722-3D0F-4D14-BFB9-A40532EAFA37}"/>
            </a:ext>
          </a:extLst>
        </xdr:cNvPr>
        <xdr:cNvCxnSpPr/>
      </xdr:nvCxnSpPr>
      <xdr:spPr>
        <a:xfrm>
          <a:off x="10388600" y="17152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105</xdr:row>
      <xdr:rowOff>34307</xdr:rowOff>
    </xdr:from>
    <xdr:ext cx="469744" cy="259045"/>
    <xdr:sp textlink="">
      <xdr:nvSpPr>
        <xdr:cNvPr id="431" name="【市民会館】&#10;一人当たり面積平均値テキスト">
          <a:extLst>
            <a:ext uri="{FF2B5EF4-FFF2-40B4-BE49-F238E27FC236}">
              <a16:creationId xmlns:a16="http://schemas.microsoft.com/office/drawing/2014/main" id="{A46BFA37-0C51-419B-B675-25619F7FF997}"/>
            </a:ext>
          </a:extLst>
        </xdr:cNvPr>
        <xdr:cNvSpPr txBox="1"/>
      </xdr:nvSpPr>
      <xdr:spPr>
        <a:xfrm>
          <a:off x="10515600" y="1803655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55880</xdr:rowOff>
    </xdr:from>
    <xdr:to>
      <xdr:col>55</xdr:col>
      <xdr:colOff>50800</xdr:colOff>
      <xdr:row>105</xdr:row>
      <xdr:rowOff>157480</xdr:rowOff>
    </xdr:to>
    <xdr:sp textlink="">
      <xdr:nvSpPr>
        <xdr:cNvPr id="432" name="フローチャート: 判断 431">
          <a:extLst>
            <a:ext uri="{FF2B5EF4-FFF2-40B4-BE49-F238E27FC236}">
              <a16:creationId xmlns:a16="http://schemas.microsoft.com/office/drawing/2014/main" id="{386CC6E2-81D9-4FDA-A0BA-85D9893B125B}"/>
            </a:ext>
          </a:extLst>
        </xdr:cNvPr>
        <xdr:cNvSpPr/>
      </xdr:nvSpPr>
      <xdr:spPr>
        <a:xfrm>
          <a:off x="10426700" y="18058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105</xdr:row>
      <xdr:rowOff>52070</xdr:rowOff>
    </xdr:from>
    <xdr:to>
      <xdr:col>50</xdr:col>
      <xdr:colOff>165100</xdr:colOff>
      <xdr:row>105</xdr:row>
      <xdr:rowOff>153670</xdr:rowOff>
    </xdr:to>
    <xdr:sp textlink="">
      <xdr:nvSpPr>
        <xdr:cNvPr id="433" name="フローチャート: 判断 432">
          <a:extLst>
            <a:ext uri="{FF2B5EF4-FFF2-40B4-BE49-F238E27FC236}">
              <a16:creationId xmlns:a16="http://schemas.microsoft.com/office/drawing/2014/main" id="{12F86CDF-2FE5-400A-B002-DD14C8AC6EA7}"/>
            </a:ext>
          </a:extLst>
        </xdr:cNvPr>
        <xdr:cNvSpPr/>
      </xdr:nvSpPr>
      <xdr:spPr>
        <a:xfrm>
          <a:off x="9588500" y="18054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105</xdr:row>
      <xdr:rowOff>59689</xdr:rowOff>
    </xdr:from>
    <xdr:to>
      <xdr:col>46</xdr:col>
      <xdr:colOff>38100</xdr:colOff>
      <xdr:row>105</xdr:row>
      <xdr:rowOff>161289</xdr:rowOff>
    </xdr:to>
    <xdr:sp textlink="">
      <xdr:nvSpPr>
        <xdr:cNvPr id="434" name="フローチャート: 判断 433">
          <a:extLst>
            <a:ext uri="{FF2B5EF4-FFF2-40B4-BE49-F238E27FC236}">
              <a16:creationId xmlns:a16="http://schemas.microsoft.com/office/drawing/2014/main" id="{361B40A2-F253-43A4-92D8-4DCF77DDF748}"/>
            </a:ext>
          </a:extLst>
        </xdr:cNvPr>
        <xdr:cNvSpPr/>
      </xdr:nvSpPr>
      <xdr:spPr>
        <a:xfrm>
          <a:off x="8699500" y="18061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105</xdr:row>
      <xdr:rowOff>86361</xdr:rowOff>
    </xdr:from>
    <xdr:to>
      <xdr:col>41</xdr:col>
      <xdr:colOff>101600</xdr:colOff>
      <xdr:row>106</xdr:row>
      <xdr:rowOff>16511</xdr:rowOff>
    </xdr:to>
    <xdr:sp textlink="">
      <xdr:nvSpPr>
        <xdr:cNvPr id="435" name="フローチャート: 判断 434">
          <a:extLst>
            <a:ext uri="{FF2B5EF4-FFF2-40B4-BE49-F238E27FC236}">
              <a16:creationId xmlns:a16="http://schemas.microsoft.com/office/drawing/2014/main" id="{FFA23C98-C00E-47A8-8722-B0EF5391FBB7}"/>
            </a:ext>
          </a:extLst>
        </xdr:cNvPr>
        <xdr:cNvSpPr/>
      </xdr:nvSpPr>
      <xdr:spPr>
        <a:xfrm>
          <a:off x="7810500" y="18088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105</xdr:row>
      <xdr:rowOff>82550</xdr:rowOff>
    </xdr:from>
    <xdr:to>
      <xdr:col>36</xdr:col>
      <xdr:colOff>165100</xdr:colOff>
      <xdr:row>106</xdr:row>
      <xdr:rowOff>12700</xdr:rowOff>
    </xdr:to>
    <xdr:sp textlink="">
      <xdr:nvSpPr>
        <xdr:cNvPr id="436" name="フローチャート: 判断 435">
          <a:extLst>
            <a:ext uri="{FF2B5EF4-FFF2-40B4-BE49-F238E27FC236}">
              <a16:creationId xmlns:a16="http://schemas.microsoft.com/office/drawing/2014/main" id="{3344368F-AFDB-44DC-9731-DA76504D8A36}"/>
            </a:ext>
          </a:extLst>
        </xdr:cNvPr>
        <xdr:cNvSpPr/>
      </xdr:nvSpPr>
      <xdr:spPr>
        <a:xfrm>
          <a:off x="6921500" y="1808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textlink="">
      <xdr:nvSpPr>
        <xdr:cNvPr id="437" name="テキスト ボックス 436">
          <a:extLst>
            <a:ext uri="{FF2B5EF4-FFF2-40B4-BE49-F238E27FC236}">
              <a16:creationId xmlns:a16="http://schemas.microsoft.com/office/drawing/2014/main" id="{A0328DB2-251C-468D-A14D-D54E672165CE}"/>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textlink="">
      <xdr:nvSpPr>
        <xdr:cNvPr id="438" name="テキスト ボックス 437">
          <a:extLst>
            <a:ext uri="{FF2B5EF4-FFF2-40B4-BE49-F238E27FC236}">
              <a16:creationId xmlns:a16="http://schemas.microsoft.com/office/drawing/2014/main" id="{A01EE3DC-4B30-4687-84ED-A9F3F001C59E}"/>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textlink="">
      <xdr:nvSpPr>
        <xdr:cNvPr id="439" name="テキスト ボックス 438">
          <a:extLst>
            <a:ext uri="{FF2B5EF4-FFF2-40B4-BE49-F238E27FC236}">
              <a16:creationId xmlns:a16="http://schemas.microsoft.com/office/drawing/2014/main" id="{C3412360-9230-4343-845A-65C17521056A}"/>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textlink="">
      <xdr:nvSpPr>
        <xdr:cNvPr id="440" name="テキスト ボックス 439">
          <a:extLst>
            <a:ext uri="{FF2B5EF4-FFF2-40B4-BE49-F238E27FC236}">
              <a16:creationId xmlns:a16="http://schemas.microsoft.com/office/drawing/2014/main" id="{1CD8BCC9-3AD2-4EAC-8F2A-D3ABF3860076}"/>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textlink="">
      <xdr:nvSpPr>
        <xdr:cNvPr id="441" name="テキスト ボックス 440">
          <a:extLst>
            <a:ext uri="{FF2B5EF4-FFF2-40B4-BE49-F238E27FC236}">
              <a16:creationId xmlns:a16="http://schemas.microsoft.com/office/drawing/2014/main" id="{100A2D8C-4C42-431A-9E8E-318842641115}"/>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107</xdr:row>
      <xdr:rowOff>132080</xdr:rowOff>
    </xdr:from>
    <xdr:to>
      <xdr:col>36</xdr:col>
      <xdr:colOff>165100</xdr:colOff>
      <xdr:row>108</xdr:row>
      <xdr:rowOff>62230</xdr:rowOff>
    </xdr:to>
    <xdr:sp textlink="">
      <xdr:nvSpPr>
        <xdr:cNvPr id="442" name="楕円 441">
          <a:extLst>
            <a:ext uri="{FF2B5EF4-FFF2-40B4-BE49-F238E27FC236}">
              <a16:creationId xmlns:a16="http://schemas.microsoft.com/office/drawing/2014/main" id="{B8D92FA2-4126-4123-AA3B-83E10D6F0F99}"/>
            </a:ext>
          </a:extLst>
        </xdr:cNvPr>
        <xdr:cNvSpPr/>
      </xdr:nvSpPr>
      <xdr:spPr>
        <a:xfrm>
          <a:off x="6921500" y="18477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103</xdr:row>
      <xdr:rowOff>170197</xdr:rowOff>
    </xdr:from>
    <xdr:ext cx="469744" cy="259045"/>
    <xdr:sp textlink="">
      <xdr:nvSpPr>
        <xdr:cNvPr id="443" name="n_1aveValue【市民会館】&#10;一人当たり面積">
          <a:extLst>
            <a:ext uri="{FF2B5EF4-FFF2-40B4-BE49-F238E27FC236}">
              <a16:creationId xmlns:a16="http://schemas.microsoft.com/office/drawing/2014/main" id="{8E625545-9F84-478C-BCF9-3919C4C84C0A}"/>
            </a:ext>
          </a:extLst>
        </xdr:cNvPr>
        <xdr:cNvSpPr txBox="1"/>
      </xdr:nvSpPr>
      <xdr:spPr>
        <a:xfrm>
          <a:off x="9391727" y="17829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6366</xdr:rowOff>
    </xdr:from>
    <xdr:ext cx="469744" cy="259045"/>
    <xdr:sp textlink="">
      <xdr:nvSpPr>
        <xdr:cNvPr id="444" name="n_2aveValue【市民会館】&#10;一人当たり面積">
          <a:extLst>
            <a:ext uri="{FF2B5EF4-FFF2-40B4-BE49-F238E27FC236}">
              <a16:creationId xmlns:a16="http://schemas.microsoft.com/office/drawing/2014/main" id="{559E2494-3624-46BE-8DE1-07E5B4734D03}"/>
            </a:ext>
          </a:extLst>
        </xdr:cNvPr>
        <xdr:cNvSpPr txBox="1"/>
      </xdr:nvSpPr>
      <xdr:spPr>
        <a:xfrm>
          <a:off x="8515427" y="178371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33038</xdr:rowOff>
    </xdr:from>
    <xdr:ext cx="469744" cy="259045"/>
    <xdr:sp textlink="">
      <xdr:nvSpPr>
        <xdr:cNvPr id="445" name="n_3aveValue【市民会館】&#10;一人当たり面積">
          <a:extLst>
            <a:ext uri="{FF2B5EF4-FFF2-40B4-BE49-F238E27FC236}">
              <a16:creationId xmlns:a16="http://schemas.microsoft.com/office/drawing/2014/main" id="{76E64D1B-5DFA-4377-9348-902A9A7A8E79}"/>
            </a:ext>
          </a:extLst>
        </xdr:cNvPr>
        <xdr:cNvSpPr txBox="1"/>
      </xdr:nvSpPr>
      <xdr:spPr>
        <a:xfrm>
          <a:off x="7626427" y="17863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29227</xdr:rowOff>
    </xdr:from>
    <xdr:ext cx="469744" cy="259045"/>
    <xdr:sp textlink="">
      <xdr:nvSpPr>
        <xdr:cNvPr id="446" name="n_4aveValue【市民会館】&#10;一人当たり面積">
          <a:extLst>
            <a:ext uri="{FF2B5EF4-FFF2-40B4-BE49-F238E27FC236}">
              <a16:creationId xmlns:a16="http://schemas.microsoft.com/office/drawing/2014/main" id="{82206CA5-5E76-47DE-9E92-32F12F2C764D}"/>
            </a:ext>
          </a:extLst>
        </xdr:cNvPr>
        <xdr:cNvSpPr txBox="1"/>
      </xdr:nvSpPr>
      <xdr:spPr>
        <a:xfrm>
          <a:off x="6737427" y="17860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108</xdr:row>
      <xdr:rowOff>53357</xdr:rowOff>
    </xdr:from>
    <xdr:ext cx="469744" cy="259045"/>
    <xdr:sp textlink="">
      <xdr:nvSpPr>
        <xdr:cNvPr id="447" name="n_4mainValue【市民会館】&#10;一人当たり面積">
          <a:extLst>
            <a:ext uri="{FF2B5EF4-FFF2-40B4-BE49-F238E27FC236}">
              <a16:creationId xmlns:a16="http://schemas.microsoft.com/office/drawing/2014/main" id="{1B4AC88F-03AE-4DC8-B727-0B720EFC5ACE}"/>
            </a:ext>
          </a:extLst>
        </xdr:cNvPr>
        <xdr:cNvSpPr txBox="1"/>
      </xdr:nvSpPr>
      <xdr:spPr>
        <a:xfrm>
          <a:off x="6737427" y="18569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textlink="">
      <xdr:nvSpPr>
        <xdr:cNvPr id="448" name="正方形/長方形 447">
          <a:extLst>
            <a:ext uri="{FF2B5EF4-FFF2-40B4-BE49-F238E27FC236}">
              <a16:creationId xmlns:a16="http://schemas.microsoft.com/office/drawing/2014/main" id="{57721465-B7FA-48FC-BEF7-88DD4723798B}"/>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textlink="">
      <xdr:nvSpPr>
        <xdr:cNvPr id="449" name="正方形/長方形 448">
          <a:extLst>
            <a:ext uri="{FF2B5EF4-FFF2-40B4-BE49-F238E27FC236}">
              <a16:creationId xmlns:a16="http://schemas.microsoft.com/office/drawing/2014/main" id="{65ABC5E3-D544-4092-A54A-97E5A62184F8}"/>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textlink="">
      <xdr:nvSpPr>
        <xdr:cNvPr id="450" name="正方形/長方形 449">
          <a:extLst>
            <a:ext uri="{FF2B5EF4-FFF2-40B4-BE49-F238E27FC236}">
              <a16:creationId xmlns:a16="http://schemas.microsoft.com/office/drawing/2014/main" id="{0FC657C3-D53F-4AA7-9631-85A7A1561A78}"/>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textlink="">
      <xdr:nvSpPr>
        <xdr:cNvPr id="451" name="正方形/長方形 450">
          <a:extLst>
            <a:ext uri="{FF2B5EF4-FFF2-40B4-BE49-F238E27FC236}">
              <a16:creationId xmlns:a16="http://schemas.microsoft.com/office/drawing/2014/main" id="{EB570F20-CA5D-4235-991B-BD6FCB8BDD73}"/>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textlink="">
      <xdr:nvSpPr>
        <xdr:cNvPr id="452" name="正方形/長方形 451">
          <a:extLst>
            <a:ext uri="{FF2B5EF4-FFF2-40B4-BE49-F238E27FC236}">
              <a16:creationId xmlns:a16="http://schemas.microsoft.com/office/drawing/2014/main" id="{86B2C1BC-D806-404B-8D48-E67135C8684A}"/>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textlink="">
      <xdr:nvSpPr>
        <xdr:cNvPr id="453" name="正方形/長方形 452">
          <a:extLst>
            <a:ext uri="{FF2B5EF4-FFF2-40B4-BE49-F238E27FC236}">
              <a16:creationId xmlns:a16="http://schemas.microsoft.com/office/drawing/2014/main" id="{7E1B2BCA-FA5C-4C1D-B785-1B933C4FF405}"/>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textlink="">
      <xdr:nvSpPr>
        <xdr:cNvPr id="454" name="正方形/長方形 453">
          <a:extLst>
            <a:ext uri="{FF2B5EF4-FFF2-40B4-BE49-F238E27FC236}">
              <a16:creationId xmlns:a16="http://schemas.microsoft.com/office/drawing/2014/main" id="{FDA5F86C-21DD-49CC-8C7B-BAE825F72290}"/>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textlink="">
      <xdr:nvSpPr>
        <xdr:cNvPr id="455" name="正方形/長方形 454">
          <a:extLst>
            <a:ext uri="{FF2B5EF4-FFF2-40B4-BE49-F238E27FC236}">
              <a16:creationId xmlns:a16="http://schemas.microsoft.com/office/drawing/2014/main" id="{A6C36551-0D7A-4C37-BAB7-779DD8D7C534}"/>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textlink="">
      <xdr:nvSpPr>
        <xdr:cNvPr id="456" name="テキスト ボックス 455">
          <a:extLst>
            <a:ext uri="{FF2B5EF4-FFF2-40B4-BE49-F238E27FC236}">
              <a16:creationId xmlns:a16="http://schemas.microsoft.com/office/drawing/2014/main" id="{C44297B9-198B-47A4-8F02-453D4F1F6650}"/>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57" name="直線コネクタ 456">
          <a:extLst>
            <a:ext uri="{FF2B5EF4-FFF2-40B4-BE49-F238E27FC236}">
              <a16:creationId xmlns:a16="http://schemas.microsoft.com/office/drawing/2014/main" id="{991507B9-A378-497D-924C-D61E861BC0FE}"/>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textlink="">
      <xdr:nvSpPr>
        <xdr:cNvPr id="458" name="テキスト ボックス 457">
          <a:extLst>
            <a:ext uri="{FF2B5EF4-FFF2-40B4-BE49-F238E27FC236}">
              <a16:creationId xmlns:a16="http://schemas.microsoft.com/office/drawing/2014/main" id="{ABC65D23-8DE3-4589-B2B0-32BBAFF71535}"/>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59" name="直線コネクタ 458">
          <a:extLst>
            <a:ext uri="{FF2B5EF4-FFF2-40B4-BE49-F238E27FC236}">
              <a16:creationId xmlns:a16="http://schemas.microsoft.com/office/drawing/2014/main" id="{B6AF391C-F782-4787-BD04-2D142D536421}"/>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textlink="">
      <xdr:nvSpPr>
        <xdr:cNvPr id="460" name="テキスト ボックス 459">
          <a:extLst>
            <a:ext uri="{FF2B5EF4-FFF2-40B4-BE49-F238E27FC236}">
              <a16:creationId xmlns:a16="http://schemas.microsoft.com/office/drawing/2014/main" id="{37E3D7C3-673A-4127-8D35-43C295CAC00F}"/>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61" name="直線コネクタ 460">
          <a:extLst>
            <a:ext uri="{FF2B5EF4-FFF2-40B4-BE49-F238E27FC236}">
              <a16:creationId xmlns:a16="http://schemas.microsoft.com/office/drawing/2014/main" id="{89938B5D-3612-4E1C-9E54-41EA917FAAE4}"/>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textlink="">
      <xdr:nvSpPr>
        <xdr:cNvPr id="462" name="テキスト ボックス 461">
          <a:extLst>
            <a:ext uri="{FF2B5EF4-FFF2-40B4-BE49-F238E27FC236}">
              <a16:creationId xmlns:a16="http://schemas.microsoft.com/office/drawing/2014/main" id="{80774586-6564-43E0-BC6F-85242DD470A2}"/>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63" name="直線コネクタ 462">
          <a:extLst>
            <a:ext uri="{FF2B5EF4-FFF2-40B4-BE49-F238E27FC236}">
              <a16:creationId xmlns:a16="http://schemas.microsoft.com/office/drawing/2014/main" id="{5110325B-D1DB-4A49-8046-20F7F9BC7DDD}"/>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textlink="">
      <xdr:nvSpPr>
        <xdr:cNvPr id="464" name="テキスト ボックス 463">
          <a:extLst>
            <a:ext uri="{FF2B5EF4-FFF2-40B4-BE49-F238E27FC236}">
              <a16:creationId xmlns:a16="http://schemas.microsoft.com/office/drawing/2014/main" id="{3DE1DAE1-F82B-451A-A2A9-D1C322EA9433}"/>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65" name="直線コネクタ 464">
          <a:extLst>
            <a:ext uri="{FF2B5EF4-FFF2-40B4-BE49-F238E27FC236}">
              <a16:creationId xmlns:a16="http://schemas.microsoft.com/office/drawing/2014/main" id="{9E439DFD-6704-45C0-852F-20F68804E362}"/>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textlink="">
      <xdr:nvSpPr>
        <xdr:cNvPr id="466" name="テキスト ボックス 465">
          <a:extLst>
            <a:ext uri="{FF2B5EF4-FFF2-40B4-BE49-F238E27FC236}">
              <a16:creationId xmlns:a16="http://schemas.microsoft.com/office/drawing/2014/main" id="{19612ACF-F6B4-4F14-940C-0E318CB97593}"/>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67" name="直線コネクタ 466">
          <a:extLst>
            <a:ext uri="{FF2B5EF4-FFF2-40B4-BE49-F238E27FC236}">
              <a16:creationId xmlns:a16="http://schemas.microsoft.com/office/drawing/2014/main" id="{E7CFB836-F093-40F3-AF31-D1E17407AB86}"/>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textlink="">
      <xdr:nvSpPr>
        <xdr:cNvPr id="468" name="テキスト ボックス 467">
          <a:extLst>
            <a:ext uri="{FF2B5EF4-FFF2-40B4-BE49-F238E27FC236}">
              <a16:creationId xmlns:a16="http://schemas.microsoft.com/office/drawing/2014/main" id="{FD551233-B116-470B-81EC-B4D8BED97612}"/>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69" name="直線コネクタ 468">
          <a:extLst>
            <a:ext uri="{FF2B5EF4-FFF2-40B4-BE49-F238E27FC236}">
              <a16:creationId xmlns:a16="http://schemas.microsoft.com/office/drawing/2014/main" id="{7393A357-E523-49C8-BCE4-BD263FFC9F57}"/>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textlink="">
      <xdr:nvSpPr>
        <xdr:cNvPr id="470" name="テキスト ボックス 469">
          <a:extLst>
            <a:ext uri="{FF2B5EF4-FFF2-40B4-BE49-F238E27FC236}">
              <a16:creationId xmlns:a16="http://schemas.microsoft.com/office/drawing/2014/main" id="{A7396DC7-8206-44ED-8A54-D9F6FDD497D5}"/>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71" name="直線コネクタ 470">
          <a:extLst>
            <a:ext uri="{FF2B5EF4-FFF2-40B4-BE49-F238E27FC236}">
              <a16:creationId xmlns:a16="http://schemas.microsoft.com/office/drawing/2014/main" id="{11A7D190-97A6-4111-8741-01B87F3D7FB3}"/>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textlink="">
      <xdr:nvSpPr>
        <xdr:cNvPr id="472" name="【一般廃棄物処理施設】&#10;有形固定資産減価償却率グラフ枠">
          <a:extLst>
            <a:ext uri="{FF2B5EF4-FFF2-40B4-BE49-F238E27FC236}">
              <a16:creationId xmlns:a16="http://schemas.microsoft.com/office/drawing/2014/main" id="{50CA343C-6D4B-4047-8EF1-9D9FBE02BFD9}"/>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50074</xdr:rowOff>
    </xdr:from>
    <xdr:to>
      <xdr:col>85</xdr:col>
      <xdr:colOff>126364</xdr:colOff>
      <xdr:row>41</xdr:row>
      <xdr:rowOff>141515</xdr:rowOff>
    </xdr:to>
    <xdr:cxnSp macro="">
      <xdr:nvCxnSpPr>
        <xdr:cNvPr id="473" name="直線コネクタ 472">
          <a:extLst>
            <a:ext uri="{FF2B5EF4-FFF2-40B4-BE49-F238E27FC236}">
              <a16:creationId xmlns:a16="http://schemas.microsoft.com/office/drawing/2014/main" id="{1CDBBD5E-487E-4C88-B728-ED9112535FFB}"/>
            </a:ext>
          </a:extLst>
        </xdr:cNvPr>
        <xdr:cNvCxnSpPr/>
      </xdr:nvCxnSpPr>
      <xdr:spPr>
        <a:xfrm flipV="1">
          <a:off x="16318864" y="5879374"/>
          <a:ext cx="0" cy="12915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145342</xdr:rowOff>
    </xdr:from>
    <xdr:ext cx="405111" cy="259045"/>
    <xdr:sp textlink="">
      <xdr:nvSpPr>
        <xdr:cNvPr id="474" name="【一般廃棄物処理施設】&#10;有形固定資産減価償却率最小値テキスト">
          <a:extLst>
            <a:ext uri="{FF2B5EF4-FFF2-40B4-BE49-F238E27FC236}">
              <a16:creationId xmlns:a16="http://schemas.microsoft.com/office/drawing/2014/main" id="{0ED8948E-12A2-4A34-83D8-32AF1896FA05}"/>
            </a:ext>
          </a:extLst>
        </xdr:cNvPr>
        <xdr:cNvSpPr txBox="1"/>
      </xdr:nvSpPr>
      <xdr:spPr>
        <a:xfrm>
          <a:off x="16357600" y="71747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141515</xdr:rowOff>
    </xdr:from>
    <xdr:to>
      <xdr:col>86</xdr:col>
      <xdr:colOff>25400</xdr:colOff>
      <xdr:row>41</xdr:row>
      <xdr:rowOff>141515</xdr:rowOff>
    </xdr:to>
    <xdr:cxnSp macro="">
      <xdr:nvCxnSpPr>
        <xdr:cNvPr id="475" name="直線コネクタ 474">
          <a:extLst>
            <a:ext uri="{FF2B5EF4-FFF2-40B4-BE49-F238E27FC236}">
              <a16:creationId xmlns:a16="http://schemas.microsoft.com/office/drawing/2014/main" id="{8877CA36-E64B-44D8-B816-1EBAEEE69FAD}"/>
            </a:ext>
          </a:extLst>
        </xdr:cNvPr>
        <xdr:cNvCxnSpPr/>
      </xdr:nvCxnSpPr>
      <xdr:spPr>
        <a:xfrm>
          <a:off x="16230600" y="7170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168201</xdr:rowOff>
    </xdr:from>
    <xdr:ext cx="405111" cy="259045"/>
    <xdr:sp textlink="">
      <xdr:nvSpPr>
        <xdr:cNvPr id="476" name="【一般廃棄物処理施設】&#10;有形固定資産減価償却率最大値テキスト">
          <a:extLst>
            <a:ext uri="{FF2B5EF4-FFF2-40B4-BE49-F238E27FC236}">
              <a16:creationId xmlns:a16="http://schemas.microsoft.com/office/drawing/2014/main" id="{85E9A854-6290-4BCB-B1FA-6E1E24F90BF0}"/>
            </a:ext>
          </a:extLst>
        </xdr:cNvPr>
        <xdr:cNvSpPr txBox="1"/>
      </xdr:nvSpPr>
      <xdr:spPr>
        <a:xfrm>
          <a:off x="16357600" y="56546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50074</xdr:rowOff>
    </xdr:from>
    <xdr:to>
      <xdr:col>86</xdr:col>
      <xdr:colOff>25400</xdr:colOff>
      <xdr:row>34</xdr:row>
      <xdr:rowOff>50074</xdr:rowOff>
    </xdr:to>
    <xdr:cxnSp macro="">
      <xdr:nvCxnSpPr>
        <xdr:cNvPr id="477" name="直線コネクタ 476">
          <a:extLst>
            <a:ext uri="{FF2B5EF4-FFF2-40B4-BE49-F238E27FC236}">
              <a16:creationId xmlns:a16="http://schemas.microsoft.com/office/drawing/2014/main" id="{B89992C1-56F8-4789-AC0C-5D66DF66FEC8}"/>
            </a:ext>
          </a:extLst>
        </xdr:cNvPr>
        <xdr:cNvCxnSpPr/>
      </xdr:nvCxnSpPr>
      <xdr:spPr>
        <a:xfrm>
          <a:off x="16230600" y="58793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38</xdr:row>
      <xdr:rowOff>80571</xdr:rowOff>
    </xdr:from>
    <xdr:ext cx="405111" cy="259045"/>
    <xdr:sp textlink="">
      <xdr:nvSpPr>
        <xdr:cNvPr id="478" name="【一般廃棄物処理施設】&#10;有形固定資産減価償却率平均値テキスト">
          <a:extLst>
            <a:ext uri="{FF2B5EF4-FFF2-40B4-BE49-F238E27FC236}">
              <a16:creationId xmlns:a16="http://schemas.microsoft.com/office/drawing/2014/main" id="{B8C0C3C7-C135-4AF7-B446-E4A8AF11DDFA}"/>
            </a:ext>
          </a:extLst>
        </xdr:cNvPr>
        <xdr:cNvSpPr txBox="1"/>
      </xdr:nvSpPr>
      <xdr:spPr>
        <a:xfrm>
          <a:off x="16357600" y="659567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102144</xdr:rowOff>
    </xdr:from>
    <xdr:to>
      <xdr:col>85</xdr:col>
      <xdr:colOff>177800</xdr:colOff>
      <xdr:row>39</xdr:row>
      <xdr:rowOff>32294</xdr:rowOff>
    </xdr:to>
    <xdr:sp textlink="">
      <xdr:nvSpPr>
        <xdr:cNvPr id="479" name="フローチャート: 判断 478">
          <a:extLst>
            <a:ext uri="{FF2B5EF4-FFF2-40B4-BE49-F238E27FC236}">
              <a16:creationId xmlns:a16="http://schemas.microsoft.com/office/drawing/2014/main" id="{B8F15232-D45B-4925-B9B8-BD20C90BEE46}"/>
            </a:ext>
          </a:extLst>
        </xdr:cNvPr>
        <xdr:cNvSpPr/>
      </xdr:nvSpPr>
      <xdr:spPr>
        <a:xfrm>
          <a:off x="16268700" y="661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76019</xdr:rowOff>
    </xdr:from>
    <xdr:to>
      <xdr:col>81</xdr:col>
      <xdr:colOff>101600</xdr:colOff>
      <xdr:row>39</xdr:row>
      <xdr:rowOff>6169</xdr:rowOff>
    </xdr:to>
    <xdr:sp textlink="">
      <xdr:nvSpPr>
        <xdr:cNvPr id="480" name="フローチャート: 判断 479">
          <a:extLst>
            <a:ext uri="{FF2B5EF4-FFF2-40B4-BE49-F238E27FC236}">
              <a16:creationId xmlns:a16="http://schemas.microsoft.com/office/drawing/2014/main" id="{E8E0F0E2-7CEA-4C63-9B26-67FDC6AF3EEC}"/>
            </a:ext>
          </a:extLst>
        </xdr:cNvPr>
        <xdr:cNvSpPr/>
      </xdr:nvSpPr>
      <xdr:spPr>
        <a:xfrm>
          <a:off x="15430500" y="6591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113574</xdr:rowOff>
    </xdr:from>
    <xdr:to>
      <xdr:col>76</xdr:col>
      <xdr:colOff>165100</xdr:colOff>
      <xdr:row>39</xdr:row>
      <xdr:rowOff>43724</xdr:rowOff>
    </xdr:to>
    <xdr:sp textlink="">
      <xdr:nvSpPr>
        <xdr:cNvPr id="481" name="フローチャート: 判断 480">
          <a:extLst>
            <a:ext uri="{FF2B5EF4-FFF2-40B4-BE49-F238E27FC236}">
              <a16:creationId xmlns:a16="http://schemas.microsoft.com/office/drawing/2014/main" id="{90703BE1-CC48-4471-8658-D3FB973F94E4}"/>
            </a:ext>
          </a:extLst>
        </xdr:cNvPr>
        <xdr:cNvSpPr/>
      </xdr:nvSpPr>
      <xdr:spPr>
        <a:xfrm>
          <a:off x="14541500" y="6628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116840</xdr:rowOff>
    </xdr:from>
    <xdr:to>
      <xdr:col>72</xdr:col>
      <xdr:colOff>38100</xdr:colOff>
      <xdr:row>39</xdr:row>
      <xdr:rowOff>46990</xdr:rowOff>
    </xdr:to>
    <xdr:sp textlink="">
      <xdr:nvSpPr>
        <xdr:cNvPr id="482" name="フローチャート: 判断 481">
          <a:extLst>
            <a:ext uri="{FF2B5EF4-FFF2-40B4-BE49-F238E27FC236}">
              <a16:creationId xmlns:a16="http://schemas.microsoft.com/office/drawing/2014/main" id="{CDBA2BD5-9EEA-4055-A754-532E433F3169}"/>
            </a:ext>
          </a:extLst>
        </xdr:cNvPr>
        <xdr:cNvSpPr/>
      </xdr:nvSpPr>
      <xdr:spPr>
        <a:xfrm>
          <a:off x="13652500" y="6631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39</xdr:row>
      <xdr:rowOff>27033</xdr:rowOff>
    </xdr:from>
    <xdr:to>
      <xdr:col>67</xdr:col>
      <xdr:colOff>101600</xdr:colOff>
      <xdr:row>39</xdr:row>
      <xdr:rowOff>128633</xdr:rowOff>
    </xdr:to>
    <xdr:sp textlink="">
      <xdr:nvSpPr>
        <xdr:cNvPr id="483" name="フローチャート: 判断 482">
          <a:extLst>
            <a:ext uri="{FF2B5EF4-FFF2-40B4-BE49-F238E27FC236}">
              <a16:creationId xmlns:a16="http://schemas.microsoft.com/office/drawing/2014/main" id="{2CCBF606-59FD-40A6-AF0A-55F7B1417C5D}"/>
            </a:ext>
          </a:extLst>
        </xdr:cNvPr>
        <xdr:cNvSpPr/>
      </xdr:nvSpPr>
      <xdr:spPr>
        <a:xfrm>
          <a:off x="12763500" y="6713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textlink="">
      <xdr:nvSpPr>
        <xdr:cNvPr id="484" name="テキスト ボックス 483">
          <a:extLst>
            <a:ext uri="{FF2B5EF4-FFF2-40B4-BE49-F238E27FC236}">
              <a16:creationId xmlns:a16="http://schemas.microsoft.com/office/drawing/2014/main" id="{C87D9962-7E35-4FBF-91FE-B4E78367D104}"/>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textlink="">
      <xdr:nvSpPr>
        <xdr:cNvPr id="485" name="テキスト ボックス 484">
          <a:extLst>
            <a:ext uri="{FF2B5EF4-FFF2-40B4-BE49-F238E27FC236}">
              <a16:creationId xmlns:a16="http://schemas.microsoft.com/office/drawing/2014/main" id="{444AF34A-D8D2-4D8A-A43A-FCF89D0906F0}"/>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textlink="">
      <xdr:nvSpPr>
        <xdr:cNvPr id="486" name="テキスト ボックス 485">
          <a:extLst>
            <a:ext uri="{FF2B5EF4-FFF2-40B4-BE49-F238E27FC236}">
              <a16:creationId xmlns:a16="http://schemas.microsoft.com/office/drawing/2014/main" id="{129A3C47-C6C2-4624-83D8-2FE9DEA7584A}"/>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textlink="">
      <xdr:nvSpPr>
        <xdr:cNvPr id="487" name="テキスト ボックス 486">
          <a:extLst>
            <a:ext uri="{FF2B5EF4-FFF2-40B4-BE49-F238E27FC236}">
              <a16:creationId xmlns:a16="http://schemas.microsoft.com/office/drawing/2014/main" id="{A847B7A2-9C2B-41D6-BB54-9FA7017A60C3}"/>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textlink="">
      <xdr:nvSpPr>
        <xdr:cNvPr id="488" name="テキスト ボックス 487">
          <a:extLst>
            <a:ext uri="{FF2B5EF4-FFF2-40B4-BE49-F238E27FC236}">
              <a16:creationId xmlns:a16="http://schemas.microsoft.com/office/drawing/2014/main" id="{83FF33A4-1347-442B-B6B7-430C101C5E8D}"/>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125004</xdr:rowOff>
    </xdr:from>
    <xdr:to>
      <xdr:col>81</xdr:col>
      <xdr:colOff>101600</xdr:colOff>
      <xdr:row>39</xdr:row>
      <xdr:rowOff>55154</xdr:rowOff>
    </xdr:to>
    <xdr:sp textlink="">
      <xdr:nvSpPr>
        <xdr:cNvPr id="489" name="楕円 488">
          <a:extLst>
            <a:ext uri="{FF2B5EF4-FFF2-40B4-BE49-F238E27FC236}">
              <a16:creationId xmlns:a16="http://schemas.microsoft.com/office/drawing/2014/main" id="{61B8228C-9F2E-45DB-9CCB-095DBC92EC9A}"/>
            </a:ext>
          </a:extLst>
        </xdr:cNvPr>
        <xdr:cNvSpPr/>
      </xdr:nvSpPr>
      <xdr:spPr>
        <a:xfrm>
          <a:off x="15430500" y="6640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36</xdr:row>
      <xdr:rowOff>61323</xdr:rowOff>
    </xdr:from>
    <xdr:to>
      <xdr:col>76</xdr:col>
      <xdr:colOff>165100</xdr:colOff>
      <xdr:row>36</xdr:row>
      <xdr:rowOff>162923</xdr:rowOff>
    </xdr:to>
    <xdr:sp textlink="">
      <xdr:nvSpPr>
        <xdr:cNvPr id="490" name="楕円 489">
          <a:extLst>
            <a:ext uri="{FF2B5EF4-FFF2-40B4-BE49-F238E27FC236}">
              <a16:creationId xmlns:a16="http://schemas.microsoft.com/office/drawing/2014/main" id="{A527E6F9-4ED2-4562-9CFE-85F658D42EFF}"/>
            </a:ext>
          </a:extLst>
        </xdr:cNvPr>
        <xdr:cNvSpPr/>
      </xdr:nvSpPr>
      <xdr:spPr>
        <a:xfrm>
          <a:off x="14541500" y="6233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112123</xdr:rowOff>
    </xdr:from>
    <xdr:to>
      <xdr:col>81</xdr:col>
      <xdr:colOff>50800</xdr:colOff>
      <xdr:row>39</xdr:row>
      <xdr:rowOff>4354</xdr:rowOff>
    </xdr:to>
    <xdr:cxnSp macro="">
      <xdr:nvCxnSpPr>
        <xdr:cNvPr id="491" name="直線コネクタ 490">
          <a:extLst>
            <a:ext uri="{FF2B5EF4-FFF2-40B4-BE49-F238E27FC236}">
              <a16:creationId xmlns:a16="http://schemas.microsoft.com/office/drawing/2014/main" id="{8E1CDDA3-C309-4B28-ABCB-2D8CAC52CBBC}"/>
            </a:ext>
          </a:extLst>
        </xdr:cNvPr>
        <xdr:cNvCxnSpPr/>
      </xdr:nvCxnSpPr>
      <xdr:spPr>
        <a:xfrm>
          <a:off x="14592300" y="6284323"/>
          <a:ext cx="889000" cy="406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40096</xdr:rowOff>
    </xdr:from>
    <xdr:to>
      <xdr:col>72</xdr:col>
      <xdr:colOff>38100</xdr:colOff>
      <xdr:row>36</xdr:row>
      <xdr:rowOff>141696</xdr:rowOff>
    </xdr:to>
    <xdr:sp textlink="">
      <xdr:nvSpPr>
        <xdr:cNvPr id="492" name="楕円 491">
          <a:extLst>
            <a:ext uri="{FF2B5EF4-FFF2-40B4-BE49-F238E27FC236}">
              <a16:creationId xmlns:a16="http://schemas.microsoft.com/office/drawing/2014/main" id="{BA4D4043-DFB5-43C4-BECA-E096BB07B36E}"/>
            </a:ext>
          </a:extLst>
        </xdr:cNvPr>
        <xdr:cNvSpPr/>
      </xdr:nvSpPr>
      <xdr:spPr>
        <a:xfrm>
          <a:off x="13652500" y="6212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36</xdr:row>
      <xdr:rowOff>90896</xdr:rowOff>
    </xdr:from>
    <xdr:to>
      <xdr:col>76</xdr:col>
      <xdr:colOff>114300</xdr:colOff>
      <xdr:row>36</xdr:row>
      <xdr:rowOff>112123</xdr:rowOff>
    </xdr:to>
    <xdr:cxnSp macro="">
      <xdr:nvCxnSpPr>
        <xdr:cNvPr id="493" name="直線コネクタ 492">
          <a:extLst>
            <a:ext uri="{FF2B5EF4-FFF2-40B4-BE49-F238E27FC236}">
              <a16:creationId xmlns:a16="http://schemas.microsoft.com/office/drawing/2014/main" id="{9DC07C05-8374-46EB-949A-0D6CF3E7A9B0}"/>
            </a:ext>
          </a:extLst>
        </xdr:cNvPr>
        <xdr:cNvCxnSpPr/>
      </xdr:nvCxnSpPr>
      <xdr:spPr>
        <a:xfrm>
          <a:off x="13703300" y="6263096"/>
          <a:ext cx="889000" cy="21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22696</xdr:rowOff>
    </xdr:from>
    <xdr:ext cx="405111" cy="259045"/>
    <xdr:sp textlink="">
      <xdr:nvSpPr>
        <xdr:cNvPr id="494" name="n_1aveValue【一般廃棄物処理施設】&#10;有形固定資産減価償却率">
          <a:extLst>
            <a:ext uri="{FF2B5EF4-FFF2-40B4-BE49-F238E27FC236}">
              <a16:creationId xmlns:a16="http://schemas.microsoft.com/office/drawing/2014/main" id="{813C1EE0-4C98-40FA-B1ED-CBE93818B595}"/>
            </a:ext>
          </a:extLst>
        </xdr:cNvPr>
        <xdr:cNvSpPr txBox="1"/>
      </xdr:nvSpPr>
      <xdr:spPr>
        <a:xfrm>
          <a:off x="15266044" y="636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34851</xdr:rowOff>
    </xdr:from>
    <xdr:ext cx="405111" cy="259045"/>
    <xdr:sp textlink="">
      <xdr:nvSpPr>
        <xdr:cNvPr id="495" name="n_2aveValue【一般廃棄物処理施設】&#10;有形固定資産減価償却率">
          <a:extLst>
            <a:ext uri="{FF2B5EF4-FFF2-40B4-BE49-F238E27FC236}">
              <a16:creationId xmlns:a16="http://schemas.microsoft.com/office/drawing/2014/main" id="{55452BC5-FF83-4795-B9F8-5CB49DED4AB4}"/>
            </a:ext>
          </a:extLst>
        </xdr:cNvPr>
        <xdr:cNvSpPr txBox="1"/>
      </xdr:nvSpPr>
      <xdr:spPr>
        <a:xfrm>
          <a:off x="14389744" y="67214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38117</xdr:rowOff>
    </xdr:from>
    <xdr:ext cx="405111" cy="259045"/>
    <xdr:sp textlink="">
      <xdr:nvSpPr>
        <xdr:cNvPr id="496" name="n_3aveValue【一般廃棄物処理施設】&#10;有形固定資産減価償却率">
          <a:extLst>
            <a:ext uri="{FF2B5EF4-FFF2-40B4-BE49-F238E27FC236}">
              <a16:creationId xmlns:a16="http://schemas.microsoft.com/office/drawing/2014/main" id="{9E562A36-88B7-47E9-87FB-78CCAF7790A7}"/>
            </a:ext>
          </a:extLst>
        </xdr:cNvPr>
        <xdr:cNvSpPr txBox="1"/>
      </xdr:nvSpPr>
      <xdr:spPr>
        <a:xfrm>
          <a:off x="13500744" y="6724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145160</xdr:rowOff>
    </xdr:from>
    <xdr:ext cx="405111" cy="259045"/>
    <xdr:sp textlink="">
      <xdr:nvSpPr>
        <xdr:cNvPr id="497" name="n_4aveValue【一般廃棄物処理施設】&#10;有形固定資産減価償却率">
          <a:extLst>
            <a:ext uri="{FF2B5EF4-FFF2-40B4-BE49-F238E27FC236}">
              <a16:creationId xmlns:a16="http://schemas.microsoft.com/office/drawing/2014/main" id="{A66776D3-59D6-4542-967E-06D1DBC99A7F}"/>
            </a:ext>
          </a:extLst>
        </xdr:cNvPr>
        <xdr:cNvSpPr txBox="1"/>
      </xdr:nvSpPr>
      <xdr:spPr>
        <a:xfrm>
          <a:off x="12611744" y="64888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39</xdr:row>
      <xdr:rowOff>46281</xdr:rowOff>
    </xdr:from>
    <xdr:ext cx="405111" cy="259045"/>
    <xdr:sp textlink="">
      <xdr:nvSpPr>
        <xdr:cNvPr id="498" name="n_1mainValue【一般廃棄物処理施設】&#10;有形固定資産減価償却率">
          <a:extLst>
            <a:ext uri="{FF2B5EF4-FFF2-40B4-BE49-F238E27FC236}">
              <a16:creationId xmlns:a16="http://schemas.microsoft.com/office/drawing/2014/main" id="{F8D8C5CB-C7AF-4CCA-8FEC-0E981E5FE5CA}"/>
            </a:ext>
          </a:extLst>
        </xdr:cNvPr>
        <xdr:cNvSpPr txBox="1"/>
      </xdr:nvSpPr>
      <xdr:spPr>
        <a:xfrm>
          <a:off x="15266044" y="67328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8000</xdr:rowOff>
    </xdr:from>
    <xdr:ext cx="405111" cy="259045"/>
    <xdr:sp textlink="">
      <xdr:nvSpPr>
        <xdr:cNvPr id="499" name="n_2mainValue【一般廃棄物処理施設】&#10;有形固定資産減価償却率">
          <a:extLst>
            <a:ext uri="{FF2B5EF4-FFF2-40B4-BE49-F238E27FC236}">
              <a16:creationId xmlns:a16="http://schemas.microsoft.com/office/drawing/2014/main" id="{D035CD1C-2F1F-44F0-9E80-070F850F24FE}"/>
            </a:ext>
          </a:extLst>
        </xdr:cNvPr>
        <xdr:cNvSpPr txBox="1"/>
      </xdr:nvSpPr>
      <xdr:spPr>
        <a:xfrm>
          <a:off x="14389744" y="60087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34</xdr:row>
      <xdr:rowOff>158223</xdr:rowOff>
    </xdr:from>
    <xdr:ext cx="405111" cy="259045"/>
    <xdr:sp textlink="">
      <xdr:nvSpPr>
        <xdr:cNvPr id="500" name="n_3mainValue【一般廃棄物処理施設】&#10;有形固定資産減価償却率">
          <a:extLst>
            <a:ext uri="{FF2B5EF4-FFF2-40B4-BE49-F238E27FC236}">
              <a16:creationId xmlns:a16="http://schemas.microsoft.com/office/drawing/2014/main" id="{0DEC1164-FA07-4542-A68D-7C0A8BC92F32}"/>
            </a:ext>
          </a:extLst>
        </xdr:cNvPr>
        <xdr:cNvSpPr txBox="1"/>
      </xdr:nvSpPr>
      <xdr:spPr>
        <a:xfrm>
          <a:off x="13500744" y="59875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textlink="">
      <xdr:nvSpPr>
        <xdr:cNvPr id="501" name="正方形/長方形 500">
          <a:extLst>
            <a:ext uri="{FF2B5EF4-FFF2-40B4-BE49-F238E27FC236}">
              <a16:creationId xmlns:a16="http://schemas.microsoft.com/office/drawing/2014/main" id="{BBD16067-125F-4391-BA29-CBFE94E8999E}"/>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textlink="">
      <xdr:nvSpPr>
        <xdr:cNvPr id="502" name="正方形/長方形 501">
          <a:extLst>
            <a:ext uri="{FF2B5EF4-FFF2-40B4-BE49-F238E27FC236}">
              <a16:creationId xmlns:a16="http://schemas.microsoft.com/office/drawing/2014/main" id="{495DD375-5204-40A2-9071-D15A8960CDE3}"/>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textlink="">
      <xdr:nvSpPr>
        <xdr:cNvPr id="503" name="正方形/長方形 502">
          <a:extLst>
            <a:ext uri="{FF2B5EF4-FFF2-40B4-BE49-F238E27FC236}">
              <a16:creationId xmlns:a16="http://schemas.microsoft.com/office/drawing/2014/main" id="{71592944-2CA9-45C7-B22C-5E4137523331}"/>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textlink="">
      <xdr:nvSpPr>
        <xdr:cNvPr id="504" name="正方形/長方形 503">
          <a:extLst>
            <a:ext uri="{FF2B5EF4-FFF2-40B4-BE49-F238E27FC236}">
              <a16:creationId xmlns:a16="http://schemas.microsoft.com/office/drawing/2014/main" id="{3419B9C8-FFA0-43E6-AEFB-4B2A771F188B}"/>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textlink="">
      <xdr:nvSpPr>
        <xdr:cNvPr id="505" name="正方形/長方形 504">
          <a:extLst>
            <a:ext uri="{FF2B5EF4-FFF2-40B4-BE49-F238E27FC236}">
              <a16:creationId xmlns:a16="http://schemas.microsoft.com/office/drawing/2014/main" id="{F619F1CB-3263-4F6B-943E-7EB0F4F12EE5}"/>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textlink="">
      <xdr:nvSpPr>
        <xdr:cNvPr id="506" name="正方形/長方形 505">
          <a:extLst>
            <a:ext uri="{FF2B5EF4-FFF2-40B4-BE49-F238E27FC236}">
              <a16:creationId xmlns:a16="http://schemas.microsoft.com/office/drawing/2014/main" id="{7DC5F173-73B0-4735-89F1-768954B513C7}"/>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textlink="">
      <xdr:nvSpPr>
        <xdr:cNvPr id="507" name="正方形/長方形 506">
          <a:extLst>
            <a:ext uri="{FF2B5EF4-FFF2-40B4-BE49-F238E27FC236}">
              <a16:creationId xmlns:a16="http://schemas.microsoft.com/office/drawing/2014/main" id="{FF8E0CED-E810-45A2-8F31-3A275676BA9F}"/>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92,463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textlink="">
      <xdr:nvSpPr>
        <xdr:cNvPr id="508" name="正方形/長方形 507">
          <a:extLst>
            <a:ext uri="{FF2B5EF4-FFF2-40B4-BE49-F238E27FC236}">
              <a16:creationId xmlns:a16="http://schemas.microsoft.com/office/drawing/2014/main" id="{9FF6E9C2-16D1-4C48-9457-34DB0C09796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textlink="">
      <xdr:nvSpPr>
        <xdr:cNvPr id="509" name="テキスト ボックス 508">
          <a:extLst>
            <a:ext uri="{FF2B5EF4-FFF2-40B4-BE49-F238E27FC236}">
              <a16:creationId xmlns:a16="http://schemas.microsoft.com/office/drawing/2014/main" id="{A177B549-3EF2-412B-83A3-0844E2C3F1FA}"/>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10" name="直線コネクタ 509">
          <a:extLst>
            <a:ext uri="{FF2B5EF4-FFF2-40B4-BE49-F238E27FC236}">
              <a16:creationId xmlns:a16="http://schemas.microsoft.com/office/drawing/2014/main" id="{206F8A1A-52DE-42AC-B565-4B754F4272AA}"/>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511" name="直線コネクタ 510">
          <a:extLst>
            <a:ext uri="{FF2B5EF4-FFF2-40B4-BE49-F238E27FC236}">
              <a16:creationId xmlns:a16="http://schemas.microsoft.com/office/drawing/2014/main" id="{70E818D8-438C-4EEC-A79F-3848582414A5}"/>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textlink="">
      <xdr:nvSpPr>
        <xdr:cNvPr id="512" name="テキスト ボックス 511">
          <a:extLst>
            <a:ext uri="{FF2B5EF4-FFF2-40B4-BE49-F238E27FC236}">
              <a16:creationId xmlns:a16="http://schemas.microsoft.com/office/drawing/2014/main" id="{EA43BD61-F7B7-432C-B548-CA160D96F80A}"/>
            </a:ext>
          </a:extLst>
        </xdr:cNvPr>
        <xdr:cNvSpPr txBox="1"/>
      </xdr:nvSpPr>
      <xdr:spPr>
        <a:xfrm>
          <a:off x="1803921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513" name="直線コネクタ 512">
          <a:extLst>
            <a:ext uri="{FF2B5EF4-FFF2-40B4-BE49-F238E27FC236}">
              <a16:creationId xmlns:a16="http://schemas.microsoft.com/office/drawing/2014/main" id="{D9ECDD38-F478-4506-9098-A92AB3ADED6E}"/>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textlink="">
      <xdr:nvSpPr>
        <xdr:cNvPr id="514" name="テキスト ボックス 513">
          <a:extLst>
            <a:ext uri="{FF2B5EF4-FFF2-40B4-BE49-F238E27FC236}">
              <a16:creationId xmlns:a16="http://schemas.microsoft.com/office/drawing/2014/main" id="{C40B8AB3-E818-43FD-96FB-5EDF3B930B2E}"/>
            </a:ext>
          </a:extLst>
        </xdr:cNvPr>
        <xdr:cNvSpPr txBox="1"/>
      </xdr:nvSpPr>
      <xdr:spPr>
        <a:xfrm>
          <a:off x="17692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15" name="直線コネクタ 514">
          <a:extLst>
            <a:ext uri="{FF2B5EF4-FFF2-40B4-BE49-F238E27FC236}">
              <a16:creationId xmlns:a16="http://schemas.microsoft.com/office/drawing/2014/main" id="{34334BFB-33EA-4F4D-935A-6B474AA901CD}"/>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textlink="">
      <xdr:nvSpPr>
        <xdr:cNvPr id="516" name="テキスト ボックス 515">
          <a:extLst>
            <a:ext uri="{FF2B5EF4-FFF2-40B4-BE49-F238E27FC236}">
              <a16:creationId xmlns:a16="http://schemas.microsoft.com/office/drawing/2014/main" id="{C017AD75-F7C8-431B-A433-92293FC1043D}"/>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517" name="直線コネクタ 516">
          <a:extLst>
            <a:ext uri="{FF2B5EF4-FFF2-40B4-BE49-F238E27FC236}">
              <a16:creationId xmlns:a16="http://schemas.microsoft.com/office/drawing/2014/main" id="{A2C28676-4F74-44F2-9991-7980854FB28A}"/>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textlink="">
      <xdr:nvSpPr>
        <xdr:cNvPr id="518" name="テキスト ボックス 517">
          <a:extLst>
            <a:ext uri="{FF2B5EF4-FFF2-40B4-BE49-F238E27FC236}">
              <a16:creationId xmlns:a16="http://schemas.microsoft.com/office/drawing/2014/main" id="{5F48F76A-822A-489F-B3DF-9BB477C54688}"/>
            </a:ext>
          </a:extLst>
        </xdr:cNvPr>
        <xdr:cNvSpPr txBox="1"/>
      </xdr:nvSpPr>
      <xdr:spPr>
        <a:xfrm>
          <a:off x="17692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519" name="直線コネクタ 518">
          <a:extLst>
            <a:ext uri="{FF2B5EF4-FFF2-40B4-BE49-F238E27FC236}">
              <a16:creationId xmlns:a16="http://schemas.microsoft.com/office/drawing/2014/main" id="{9FD1D96B-8732-40A2-BE1A-1CC76F1C5301}"/>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textlink="">
      <xdr:nvSpPr>
        <xdr:cNvPr id="520" name="テキスト ボックス 519">
          <a:extLst>
            <a:ext uri="{FF2B5EF4-FFF2-40B4-BE49-F238E27FC236}">
              <a16:creationId xmlns:a16="http://schemas.microsoft.com/office/drawing/2014/main" id="{56F59123-4B3C-45D9-8BB7-2ED7838DEA2A}"/>
            </a:ext>
          </a:extLst>
        </xdr:cNvPr>
        <xdr:cNvSpPr txBox="1"/>
      </xdr:nvSpPr>
      <xdr:spPr>
        <a:xfrm>
          <a:off x="17692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21" name="直線コネクタ 520">
          <a:extLst>
            <a:ext uri="{FF2B5EF4-FFF2-40B4-BE49-F238E27FC236}">
              <a16:creationId xmlns:a16="http://schemas.microsoft.com/office/drawing/2014/main" id="{6112109A-1140-4665-AAD5-D395B3578DEB}"/>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textlink="">
      <xdr:nvSpPr>
        <xdr:cNvPr id="522" name="テキスト ボックス 521">
          <a:extLst>
            <a:ext uri="{FF2B5EF4-FFF2-40B4-BE49-F238E27FC236}">
              <a16:creationId xmlns:a16="http://schemas.microsoft.com/office/drawing/2014/main" id="{54386AC7-4FF6-4904-A9AB-D6A7D95AD9F5}"/>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textlink="">
      <xdr:nvSpPr>
        <xdr:cNvPr id="523" name="【一般廃棄物処理施設】&#10;一人当たり有形固定資産（償却資産）額グラフ枠">
          <a:extLst>
            <a:ext uri="{FF2B5EF4-FFF2-40B4-BE49-F238E27FC236}">
              <a16:creationId xmlns:a16="http://schemas.microsoft.com/office/drawing/2014/main" id="{B3EDDBF1-4120-430B-9419-7081DD4853EA}"/>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103582</xdr:rowOff>
    </xdr:from>
    <xdr:to>
      <xdr:col>116</xdr:col>
      <xdr:colOff>62864</xdr:colOff>
      <xdr:row>42</xdr:row>
      <xdr:rowOff>36397</xdr:rowOff>
    </xdr:to>
    <xdr:cxnSp macro="">
      <xdr:nvCxnSpPr>
        <xdr:cNvPr id="524" name="直線コネクタ 523">
          <a:extLst>
            <a:ext uri="{FF2B5EF4-FFF2-40B4-BE49-F238E27FC236}">
              <a16:creationId xmlns:a16="http://schemas.microsoft.com/office/drawing/2014/main" id="{A1BA7664-0A88-4796-9FA9-F16E176736AE}"/>
            </a:ext>
          </a:extLst>
        </xdr:cNvPr>
        <xdr:cNvCxnSpPr/>
      </xdr:nvCxnSpPr>
      <xdr:spPr>
        <a:xfrm flipV="1">
          <a:off x="22160864" y="5932882"/>
          <a:ext cx="0" cy="13044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40224</xdr:rowOff>
    </xdr:from>
    <xdr:ext cx="378565" cy="259045"/>
    <xdr:sp textlink="">
      <xdr:nvSpPr>
        <xdr:cNvPr id="525" name="【一般廃棄物処理施設】&#10;一人当たり有形固定資産（償却資産）額最小値テキスト">
          <a:extLst>
            <a:ext uri="{FF2B5EF4-FFF2-40B4-BE49-F238E27FC236}">
              <a16:creationId xmlns:a16="http://schemas.microsoft.com/office/drawing/2014/main" id="{BE8471E7-2CDE-4195-86E2-ECA5971954BB}"/>
            </a:ext>
          </a:extLst>
        </xdr:cNvPr>
        <xdr:cNvSpPr txBox="1"/>
      </xdr:nvSpPr>
      <xdr:spPr>
        <a:xfrm>
          <a:off x="22199600" y="724112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36397</xdr:rowOff>
    </xdr:from>
    <xdr:to>
      <xdr:col>116</xdr:col>
      <xdr:colOff>152400</xdr:colOff>
      <xdr:row>42</xdr:row>
      <xdr:rowOff>36397</xdr:rowOff>
    </xdr:to>
    <xdr:cxnSp macro="">
      <xdr:nvCxnSpPr>
        <xdr:cNvPr id="526" name="直線コネクタ 525">
          <a:extLst>
            <a:ext uri="{FF2B5EF4-FFF2-40B4-BE49-F238E27FC236}">
              <a16:creationId xmlns:a16="http://schemas.microsoft.com/office/drawing/2014/main" id="{613539FE-ED0A-4F6B-A643-0F149C228250}"/>
            </a:ext>
          </a:extLst>
        </xdr:cNvPr>
        <xdr:cNvCxnSpPr/>
      </xdr:nvCxnSpPr>
      <xdr:spPr>
        <a:xfrm>
          <a:off x="22072600" y="72372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50259</xdr:rowOff>
    </xdr:from>
    <xdr:ext cx="599010" cy="259045"/>
    <xdr:sp textlink="">
      <xdr:nvSpPr>
        <xdr:cNvPr id="527" name="【一般廃棄物処理施設】&#10;一人当たり有形固定資産（償却資産）額最大値テキスト">
          <a:extLst>
            <a:ext uri="{FF2B5EF4-FFF2-40B4-BE49-F238E27FC236}">
              <a16:creationId xmlns:a16="http://schemas.microsoft.com/office/drawing/2014/main" id="{B1F5B61D-B2B7-4C81-9D14-483A47186282}"/>
            </a:ext>
          </a:extLst>
        </xdr:cNvPr>
        <xdr:cNvSpPr txBox="1"/>
      </xdr:nvSpPr>
      <xdr:spPr>
        <a:xfrm>
          <a:off x="22199600" y="57081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342,813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103582</xdr:rowOff>
    </xdr:from>
    <xdr:to>
      <xdr:col>116</xdr:col>
      <xdr:colOff>152400</xdr:colOff>
      <xdr:row>34</xdr:row>
      <xdr:rowOff>103582</xdr:rowOff>
    </xdr:to>
    <xdr:cxnSp macro="">
      <xdr:nvCxnSpPr>
        <xdr:cNvPr id="528" name="直線コネクタ 527">
          <a:extLst>
            <a:ext uri="{FF2B5EF4-FFF2-40B4-BE49-F238E27FC236}">
              <a16:creationId xmlns:a16="http://schemas.microsoft.com/office/drawing/2014/main" id="{FC424ED3-611E-4B28-912B-E747D6FAEFC5}"/>
            </a:ext>
          </a:extLst>
        </xdr:cNvPr>
        <xdr:cNvCxnSpPr/>
      </xdr:nvCxnSpPr>
      <xdr:spPr>
        <a:xfrm>
          <a:off x="22072600" y="59328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124021</xdr:rowOff>
    </xdr:from>
    <xdr:ext cx="534377" cy="259045"/>
    <xdr:sp textlink="">
      <xdr:nvSpPr>
        <xdr:cNvPr id="529" name="【一般廃棄物処理施設】&#10;一人当たり有形固定資産（償却資産）額平均値テキスト">
          <a:extLst>
            <a:ext uri="{FF2B5EF4-FFF2-40B4-BE49-F238E27FC236}">
              <a16:creationId xmlns:a16="http://schemas.microsoft.com/office/drawing/2014/main" id="{98C0EAD9-AA8E-46F5-9D08-46167BA4CD00}"/>
            </a:ext>
          </a:extLst>
        </xdr:cNvPr>
        <xdr:cNvSpPr txBox="1"/>
      </xdr:nvSpPr>
      <xdr:spPr>
        <a:xfrm>
          <a:off x="22199600" y="681057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145594</xdr:rowOff>
    </xdr:from>
    <xdr:to>
      <xdr:col>116</xdr:col>
      <xdr:colOff>114300</xdr:colOff>
      <xdr:row>40</xdr:row>
      <xdr:rowOff>75744</xdr:rowOff>
    </xdr:to>
    <xdr:sp textlink="">
      <xdr:nvSpPr>
        <xdr:cNvPr id="530" name="フローチャート: 判断 529">
          <a:extLst>
            <a:ext uri="{FF2B5EF4-FFF2-40B4-BE49-F238E27FC236}">
              <a16:creationId xmlns:a16="http://schemas.microsoft.com/office/drawing/2014/main" id="{20CFBB8A-1B5C-4E1E-9475-B77EA9D8F24A}"/>
            </a:ext>
          </a:extLst>
        </xdr:cNvPr>
        <xdr:cNvSpPr/>
      </xdr:nvSpPr>
      <xdr:spPr>
        <a:xfrm>
          <a:off x="22110700" y="68321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145495</xdr:rowOff>
    </xdr:from>
    <xdr:to>
      <xdr:col>112</xdr:col>
      <xdr:colOff>38100</xdr:colOff>
      <xdr:row>40</xdr:row>
      <xdr:rowOff>75645</xdr:rowOff>
    </xdr:to>
    <xdr:sp textlink="">
      <xdr:nvSpPr>
        <xdr:cNvPr id="531" name="フローチャート: 判断 530">
          <a:extLst>
            <a:ext uri="{FF2B5EF4-FFF2-40B4-BE49-F238E27FC236}">
              <a16:creationId xmlns:a16="http://schemas.microsoft.com/office/drawing/2014/main" id="{EBD41F67-8D3D-4494-B3D9-8AC0DA53DB66}"/>
            </a:ext>
          </a:extLst>
        </xdr:cNvPr>
        <xdr:cNvSpPr/>
      </xdr:nvSpPr>
      <xdr:spPr>
        <a:xfrm>
          <a:off x="21272500" y="6832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2453</xdr:rowOff>
    </xdr:from>
    <xdr:to>
      <xdr:col>107</xdr:col>
      <xdr:colOff>101600</xdr:colOff>
      <xdr:row>40</xdr:row>
      <xdr:rowOff>104053</xdr:rowOff>
    </xdr:to>
    <xdr:sp textlink="">
      <xdr:nvSpPr>
        <xdr:cNvPr id="532" name="フローチャート: 判断 531">
          <a:extLst>
            <a:ext uri="{FF2B5EF4-FFF2-40B4-BE49-F238E27FC236}">
              <a16:creationId xmlns:a16="http://schemas.microsoft.com/office/drawing/2014/main" id="{FB596139-1B86-4C52-AAB8-A74FB8EA965D}"/>
            </a:ext>
          </a:extLst>
        </xdr:cNvPr>
        <xdr:cNvSpPr/>
      </xdr:nvSpPr>
      <xdr:spPr>
        <a:xfrm>
          <a:off x="20383500" y="6860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152852</xdr:rowOff>
    </xdr:from>
    <xdr:to>
      <xdr:col>102</xdr:col>
      <xdr:colOff>165100</xdr:colOff>
      <xdr:row>40</xdr:row>
      <xdr:rowOff>83002</xdr:rowOff>
    </xdr:to>
    <xdr:sp textlink="">
      <xdr:nvSpPr>
        <xdr:cNvPr id="533" name="フローチャート: 判断 532">
          <a:extLst>
            <a:ext uri="{FF2B5EF4-FFF2-40B4-BE49-F238E27FC236}">
              <a16:creationId xmlns:a16="http://schemas.microsoft.com/office/drawing/2014/main" id="{1CF9D372-A774-46DA-8DD5-1D9FB2B60363}"/>
            </a:ext>
          </a:extLst>
        </xdr:cNvPr>
        <xdr:cNvSpPr/>
      </xdr:nvSpPr>
      <xdr:spPr>
        <a:xfrm>
          <a:off x="19494500" y="68394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152018</xdr:rowOff>
    </xdr:from>
    <xdr:to>
      <xdr:col>98</xdr:col>
      <xdr:colOff>38100</xdr:colOff>
      <xdr:row>40</xdr:row>
      <xdr:rowOff>82168</xdr:rowOff>
    </xdr:to>
    <xdr:sp textlink="">
      <xdr:nvSpPr>
        <xdr:cNvPr id="534" name="フローチャート: 判断 533">
          <a:extLst>
            <a:ext uri="{FF2B5EF4-FFF2-40B4-BE49-F238E27FC236}">
              <a16:creationId xmlns:a16="http://schemas.microsoft.com/office/drawing/2014/main" id="{26D9031B-74E2-4BE9-8588-2BF7A8E122DE}"/>
            </a:ext>
          </a:extLst>
        </xdr:cNvPr>
        <xdr:cNvSpPr/>
      </xdr:nvSpPr>
      <xdr:spPr>
        <a:xfrm>
          <a:off x="18605500" y="6838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textlink="">
      <xdr:nvSpPr>
        <xdr:cNvPr id="535" name="テキスト ボックス 534">
          <a:extLst>
            <a:ext uri="{FF2B5EF4-FFF2-40B4-BE49-F238E27FC236}">
              <a16:creationId xmlns:a16="http://schemas.microsoft.com/office/drawing/2014/main" id="{47D34E32-0C9D-4BF9-B36B-36C206917DD2}"/>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textlink="">
      <xdr:nvSpPr>
        <xdr:cNvPr id="536" name="テキスト ボックス 535">
          <a:extLst>
            <a:ext uri="{FF2B5EF4-FFF2-40B4-BE49-F238E27FC236}">
              <a16:creationId xmlns:a16="http://schemas.microsoft.com/office/drawing/2014/main" id="{5A002FB8-4F88-4BBB-ADDA-8C8BFC9BA9E2}"/>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textlink="">
      <xdr:nvSpPr>
        <xdr:cNvPr id="537" name="テキスト ボックス 536">
          <a:extLst>
            <a:ext uri="{FF2B5EF4-FFF2-40B4-BE49-F238E27FC236}">
              <a16:creationId xmlns:a16="http://schemas.microsoft.com/office/drawing/2014/main" id="{93B54FA4-AF2F-412C-B912-3701167D74F8}"/>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textlink="">
      <xdr:nvSpPr>
        <xdr:cNvPr id="538" name="テキスト ボックス 537">
          <a:extLst>
            <a:ext uri="{FF2B5EF4-FFF2-40B4-BE49-F238E27FC236}">
              <a16:creationId xmlns:a16="http://schemas.microsoft.com/office/drawing/2014/main" id="{70575100-161C-487B-8C3E-339DC0BA5D29}"/>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textlink="">
      <xdr:nvSpPr>
        <xdr:cNvPr id="539" name="テキスト ボックス 538">
          <a:extLst>
            <a:ext uri="{FF2B5EF4-FFF2-40B4-BE49-F238E27FC236}">
              <a16:creationId xmlns:a16="http://schemas.microsoft.com/office/drawing/2014/main" id="{ABDA9C4E-97AF-48FE-B5EC-D76F4DB11B28}"/>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107753</xdr:rowOff>
    </xdr:from>
    <xdr:to>
      <xdr:col>112</xdr:col>
      <xdr:colOff>38100</xdr:colOff>
      <xdr:row>40</xdr:row>
      <xdr:rowOff>37903</xdr:rowOff>
    </xdr:to>
    <xdr:sp textlink="">
      <xdr:nvSpPr>
        <xdr:cNvPr id="540" name="楕円 539">
          <a:extLst>
            <a:ext uri="{FF2B5EF4-FFF2-40B4-BE49-F238E27FC236}">
              <a16:creationId xmlns:a16="http://schemas.microsoft.com/office/drawing/2014/main" id="{2257D065-1DE7-4890-A70E-D8D6FD79DAB3}"/>
            </a:ext>
          </a:extLst>
        </xdr:cNvPr>
        <xdr:cNvSpPr/>
      </xdr:nvSpPr>
      <xdr:spPr>
        <a:xfrm>
          <a:off x="21272500" y="6794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116779</xdr:rowOff>
    </xdr:from>
    <xdr:to>
      <xdr:col>107</xdr:col>
      <xdr:colOff>101600</xdr:colOff>
      <xdr:row>40</xdr:row>
      <xdr:rowOff>46929</xdr:rowOff>
    </xdr:to>
    <xdr:sp textlink="">
      <xdr:nvSpPr>
        <xdr:cNvPr id="541" name="楕円 540">
          <a:extLst>
            <a:ext uri="{FF2B5EF4-FFF2-40B4-BE49-F238E27FC236}">
              <a16:creationId xmlns:a16="http://schemas.microsoft.com/office/drawing/2014/main" id="{B7E9AFB7-0891-46DF-999E-2B0868F3E1CB}"/>
            </a:ext>
          </a:extLst>
        </xdr:cNvPr>
        <xdr:cNvSpPr/>
      </xdr:nvSpPr>
      <xdr:spPr>
        <a:xfrm>
          <a:off x="20383500" y="6803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158553</xdr:rowOff>
    </xdr:from>
    <xdr:to>
      <xdr:col>111</xdr:col>
      <xdr:colOff>177800</xdr:colOff>
      <xdr:row>39</xdr:row>
      <xdr:rowOff>167579</xdr:rowOff>
    </xdr:to>
    <xdr:cxnSp macro="">
      <xdr:nvCxnSpPr>
        <xdr:cNvPr id="542" name="直線コネクタ 541">
          <a:extLst>
            <a:ext uri="{FF2B5EF4-FFF2-40B4-BE49-F238E27FC236}">
              <a16:creationId xmlns:a16="http://schemas.microsoft.com/office/drawing/2014/main" id="{C095156F-A0F6-4989-9243-A68315A31D68}"/>
            </a:ext>
          </a:extLst>
        </xdr:cNvPr>
        <xdr:cNvCxnSpPr/>
      </xdr:nvCxnSpPr>
      <xdr:spPr>
        <a:xfrm flipV="1">
          <a:off x="20434300" y="6845103"/>
          <a:ext cx="889000" cy="90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169772</xdr:rowOff>
    </xdr:from>
    <xdr:to>
      <xdr:col>102</xdr:col>
      <xdr:colOff>165100</xdr:colOff>
      <xdr:row>37</xdr:row>
      <xdr:rowOff>99922</xdr:rowOff>
    </xdr:to>
    <xdr:sp textlink="">
      <xdr:nvSpPr>
        <xdr:cNvPr id="543" name="楕円 542">
          <a:extLst>
            <a:ext uri="{FF2B5EF4-FFF2-40B4-BE49-F238E27FC236}">
              <a16:creationId xmlns:a16="http://schemas.microsoft.com/office/drawing/2014/main" id="{223771E8-558A-4C45-A739-014B36907D76}"/>
            </a:ext>
          </a:extLst>
        </xdr:cNvPr>
        <xdr:cNvSpPr/>
      </xdr:nvSpPr>
      <xdr:spPr>
        <a:xfrm>
          <a:off x="19494500" y="6341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37</xdr:row>
      <xdr:rowOff>49122</xdr:rowOff>
    </xdr:from>
    <xdr:to>
      <xdr:col>107</xdr:col>
      <xdr:colOff>50800</xdr:colOff>
      <xdr:row>39</xdr:row>
      <xdr:rowOff>167579</xdr:rowOff>
    </xdr:to>
    <xdr:cxnSp macro="">
      <xdr:nvCxnSpPr>
        <xdr:cNvPr id="544" name="直線コネクタ 543">
          <a:extLst>
            <a:ext uri="{FF2B5EF4-FFF2-40B4-BE49-F238E27FC236}">
              <a16:creationId xmlns:a16="http://schemas.microsoft.com/office/drawing/2014/main" id="{0549E4FD-697F-4C08-8E66-0C803C514FC2}"/>
            </a:ext>
          </a:extLst>
        </xdr:cNvPr>
        <xdr:cNvCxnSpPr/>
      </xdr:nvCxnSpPr>
      <xdr:spPr>
        <a:xfrm>
          <a:off x="19545300" y="6392772"/>
          <a:ext cx="889000" cy="461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40</xdr:row>
      <xdr:rowOff>66772</xdr:rowOff>
    </xdr:from>
    <xdr:ext cx="534377" cy="259045"/>
    <xdr:sp textlink="">
      <xdr:nvSpPr>
        <xdr:cNvPr id="545" name="n_1aveValue【一般廃棄物処理施設】&#10;一人当たり有形固定資産（償却資産）額">
          <a:extLst>
            <a:ext uri="{FF2B5EF4-FFF2-40B4-BE49-F238E27FC236}">
              <a16:creationId xmlns:a16="http://schemas.microsoft.com/office/drawing/2014/main" id="{74BD5564-DA31-4D79-B942-6B0C8BC9323F}"/>
            </a:ext>
          </a:extLst>
        </xdr:cNvPr>
        <xdr:cNvSpPr txBox="1"/>
      </xdr:nvSpPr>
      <xdr:spPr>
        <a:xfrm>
          <a:off x="21043411" y="6924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40</xdr:row>
      <xdr:rowOff>95180</xdr:rowOff>
    </xdr:from>
    <xdr:ext cx="534377" cy="259045"/>
    <xdr:sp textlink="">
      <xdr:nvSpPr>
        <xdr:cNvPr id="546" name="n_2aveValue【一般廃棄物処理施設】&#10;一人当たり有形固定資産（償却資産）額">
          <a:extLst>
            <a:ext uri="{FF2B5EF4-FFF2-40B4-BE49-F238E27FC236}">
              <a16:creationId xmlns:a16="http://schemas.microsoft.com/office/drawing/2014/main" id="{64855E45-0AF2-4D69-8698-5AC2332FEA09}"/>
            </a:ext>
          </a:extLst>
        </xdr:cNvPr>
        <xdr:cNvSpPr txBox="1"/>
      </xdr:nvSpPr>
      <xdr:spPr>
        <a:xfrm>
          <a:off x="20167111" y="6953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40</xdr:row>
      <xdr:rowOff>74129</xdr:rowOff>
    </xdr:from>
    <xdr:ext cx="534377" cy="259045"/>
    <xdr:sp textlink="">
      <xdr:nvSpPr>
        <xdr:cNvPr id="547" name="n_3aveValue【一般廃棄物処理施設】&#10;一人当たり有形固定資産（償却資産）額">
          <a:extLst>
            <a:ext uri="{FF2B5EF4-FFF2-40B4-BE49-F238E27FC236}">
              <a16:creationId xmlns:a16="http://schemas.microsoft.com/office/drawing/2014/main" id="{C56FE3B7-700A-44BF-9C5C-0C2E0BBA136E}"/>
            </a:ext>
          </a:extLst>
        </xdr:cNvPr>
        <xdr:cNvSpPr txBox="1"/>
      </xdr:nvSpPr>
      <xdr:spPr>
        <a:xfrm>
          <a:off x="19278111" y="6932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38</xdr:row>
      <xdr:rowOff>98695</xdr:rowOff>
    </xdr:from>
    <xdr:ext cx="534377" cy="259045"/>
    <xdr:sp textlink="">
      <xdr:nvSpPr>
        <xdr:cNvPr id="548" name="n_4aveValue【一般廃棄物処理施設】&#10;一人当たり有形固定資産（償却資産）額">
          <a:extLst>
            <a:ext uri="{FF2B5EF4-FFF2-40B4-BE49-F238E27FC236}">
              <a16:creationId xmlns:a16="http://schemas.microsoft.com/office/drawing/2014/main" id="{22E120C4-6D21-4A91-BCB0-71367C762C3E}"/>
            </a:ext>
          </a:extLst>
        </xdr:cNvPr>
        <xdr:cNvSpPr txBox="1"/>
      </xdr:nvSpPr>
      <xdr:spPr>
        <a:xfrm>
          <a:off x="18389111" y="6613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38</xdr:row>
      <xdr:rowOff>54430</xdr:rowOff>
    </xdr:from>
    <xdr:ext cx="599010" cy="259045"/>
    <xdr:sp textlink="">
      <xdr:nvSpPr>
        <xdr:cNvPr id="549" name="n_1mainValue【一般廃棄物処理施設】&#10;一人当たり有形固定資産（償却資産）額">
          <a:extLst>
            <a:ext uri="{FF2B5EF4-FFF2-40B4-BE49-F238E27FC236}">
              <a16:creationId xmlns:a16="http://schemas.microsoft.com/office/drawing/2014/main" id="{8C8F231E-AD90-4859-871C-041FB4B1C991}"/>
            </a:ext>
          </a:extLst>
        </xdr:cNvPr>
        <xdr:cNvSpPr txBox="1"/>
      </xdr:nvSpPr>
      <xdr:spPr>
        <a:xfrm>
          <a:off x="21011095" y="65695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38</xdr:row>
      <xdr:rowOff>63456</xdr:rowOff>
    </xdr:from>
    <xdr:ext cx="599010" cy="259045"/>
    <xdr:sp textlink="">
      <xdr:nvSpPr>
        <xdr:cNvPr id="550" name="n_2mainValue【一般廃棄物処理施設】&#10;一人当たり有形固定資産（償却資産）額">
          <a:extLst>
            <a:ext uri="{FF2B5EF4-FFF2-40B4-BE49-F238E27FC236}">
              <a16:creationId xmlns:a16="http://schemas.microsoft.com/office/drawing/2014/main" id="{0774E24A-8B7D-471C-B7B5-68E9C654F2FF}"/>
            </a:ext>
          </a:extLst>
        </xdr:cNvPr>
        <xdr:cNvSpPr txBox="1"/>
      </xdr:nvSpPr>
      <xdr:spPr>
        <a:xfrm>
          <a:off x="20134795" y="65785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35</xdr:row>
      <xdr:rowOff>116449</xdr:rowOff>
    </xdr:from>
    <xdr:ext cx="599010" cy="259045"/>
    <xdr:sp textlink="">
      <xdr:nvSpPr>
        <xdr:cNvPr id="551" name="n_3mainValue【一般廃棄物処理施設】&#10;一人当たり有形固定資産（償却資産）額">
          <a:extLst>
            <a:ext uri="{FF2B5EF4-FFF2-40B4-BE49-F238E27FC236}">
              <a16:creationId xmlns:a16="http://schemas.microsoft.com/office/drawing/2014/main" id="{FF896E96-4342-49E5-822A-12364907789B}"/>
            </a:ext>
          </a:extLst>
        </xdr:cNvPr>
        <xdr:cNvSpPr txBox="1"/>
      </xdr:nvSpPr>
      <xdr:spPr>
        <a:xfrm>
          <a:off x="19245795" y="61171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textlink="">
      <xdr:nvSpPr>
        <xdr:cNvPr id="552" name="正方形/長方形 551">
          <a:extLst>
            <a:ext uri="{FF2B5EF4-FFF2-40B4-BE49-F238E27FC236}">
              <a16:creationId xmlns:a16="http://schemas.microsoft.com/office/drawing/2014/main" id="{B4FCA040-6D64-4162-BF6F-6AE600EB4F33}"/>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textlink="">
      <xdr:nvSpPr>
        <xdr:cNvPr id="553" name="正方形/長方形 552">
          <a:extLst>
            <a:ext uri="{FF2B5EF4-FFF2-40B4-BE49-F238E27FC236}">
              <a16:creationId xmlns:a16="http://schemas.microsoft.com/office/drawing/2014/main" id="{3F8C1AFA-3788-4C15-9863-AEA3A0F5D3F7}"/>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textlink="">
      <xdr:nvSpPr>
        <xdr:cNvPr id="554" name="正方形/長方形 553">
          <a:extLst>
            <a:ext uri="{FF2B5EF4-FFF2-40B4-BE49-F238E27FC236}">
              <a16:creationId xmlns:a16="http://schemas.microsoft.com/office/drawing/2014/main" id="{D1D5F3E7-5954-4938-8B14-F2AE759325D7}"/>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textlink="">
      <xdr:nvSpPr>
        <xdr:cNvPr id="555" name="正方形/長方形 554">
          <a:extLst>
            <a:ext uri="{FF2B5EF4-FFF2-40B4-BE49-F238E27FC236}">
              <a16:creationId xmlns:a16="http://schemas.microsoft.com/office/drawing/2014/main" id="{E65C1B30-787E-4813-8B10-FD0EACEF0715}"/>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textlink="">
      <xdr:nvSpPr>
        <xdr:cNvPr id="556" name="正方形/長方形 555">
          <a:extLst>
            <a:ext uri="{FF2B5EF4-FFF2-40B4-BE49-F238E27FC236}">
              <a16:creationId xmlns:a16="http://schemas.microsoft.com/office/drawing/2014/main" id="{C315A8C2-49D9-4E4D-AEF0-CFF98C69C68A}"/>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textlink="">
      <xdr:nvSpPr>
        <xdr:cNvPr id="557" name="正方形/長方形 556">
          <a:extLst>
            <a:ext uri="{FF2B5EF4-FFF2-40B4-BE49-F238E27FC236}">
              <a16:creationId xmlns:a16="http://schemas.microsoft.com/office/drawing/2014/main" id="{ADDF8545-710B-4C58-B669-815B659E94CA}"/>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textlink="">
      <xdr:nvSpPr>
        <xdr:cNvPr id="558" name="正方形/長方形 557">
          <a:extLst>
            <a:ext uri="{FF2B5EF4-FFF2-40B4-BE49-F238E27FC236}">
              <a16:creationId xmlns:a16="http://schemas.microsoft.com/office/drawing/2014/main" id="{284384CA-23C2-4DDB-9283-7C28AF232B89}"/>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textlink="">
      <xdr:nvSpPr>
        <xdr:cNvPr id="559" name="正方形/長方形 558">
          <a:extLst>
            <a:ext uri="{FF2B5EF4-FFF2-40B4-BE49-F238E27FC236}">
              <a16:creationId xmlns:a16="http://schemas.microsoft.com/office/drawing/2014/main" id="{B0DF1159-0229-4701-9E63-1723934F7DD1}"/>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textlink="">
      <xdr:nvSpPr>
        <xdr:cNvPr id="560" name="テキスト ボックス 559">
          <a:extLst>
            <a:ext uri="{FF2B5EF4-FFF2-40B4-BE49-F238E27FC236}">
              <a16:creationId xmlns:a16="http://schemas.microsoft.com/office/drawing/2014/main" id="{90EDD39A-2446-4B5D-8071-04D933D2A0EA}"/>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61" name="直線コネクタ 560">
          <a:extLst>
            <a:ext uri="{FF2B5EF4-FFF2-40B4-BE49-F238E27FC236}">
              <a16:creationId xmlns:a16="http://schemas.microsoft.com/office/drawing/2014/main" id="{C12F1A59-5E71-452D-B0DA-AE884628D9B3}"/>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textlink="">
      <xdr:nvSpPr>
        <xdr:cNvPr id="562" name="テキスト ボックス 561">
          <a:extLst>
            <a:ext uri="{FF2B5EF4-FFF2-40B4-BE49-F238E27FC236}">
              <a16:creationId xmlns:a16="http://schemas.microsoft.com/office/drawing/2014/main" id="{942EDA04-452D-4E85-8459-25A876BEF990}"/>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63" name="直線コネクタ 562">
          <a:extLst>
            <a:ext uri="{FF2B5EF4-FFF2-40B4-BE49-F238E27FC236}">
              <a16:creationId xmlns:a16="http://schemas.microsoft.com/office/drawing/2014/main" id="{C90009AB-7E8F-4200-A2AE-D53C2DA79707}"/>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textlink="">
      <xdr:nvSpPr>
        <xdr:cNvPr id="564" name="テキスト ボックス 563">
          <a:extLst>
            <a:ext uri="{FF2B5EF4-FFF2-40B4-BE49-F238E27FC236}">
              <a16:creationId xmlns:a16="http://schemas.microsoft.com/office/drawing/2014/main" id="{00F2B0E3-F07D-4ABE-B882-96B823C5869C}"/>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65" name="直線コネクタ 564">
          <a:extLst>
            <a:ext uri="{FF2B5EF4-FFF2-40B4-BE49-F238E27FC236}">
              <a16:creationId xmlns:a16="http://schemas.microsoft.com/office/drawing/2014/main" id="{3B0012B3-8B4C-484E-B0D9-E7B4970FDE36}"/>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textlink="">
      <xdr:nvSpPr>
        <xdr:cNvPr id="566" name="テキスト ボックス 565">
          <a:extLst>
            <a:ext uri="{FF2B5EF4-FFF2-40B4-BE49-F238E27FC236}">
              <a16:creationId xmlns:a16="http://schemas.microsoft.com/office/drawing/2014/main" id="{887416C1-A58D-4513-8C02-7347BAE14E5E}"/>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67" name="直線コネクタ 566">
          <a:extLst>
            <a:ext uri="{FF2B5EF4-FFF2-40B4-BE49-F238E27FC236}">
              <a16:creationId xmlns:a16="http://schemas.microsoft.com/office/drawing/2014/main" id="{89EC8FB4-9486-4D6B-8237-4175D3EBED54}"/>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textlink="">
      <xdr:nvSpPr>
        <xdr:cNvPr id="568" name="テキスト ボックス 567">
          <a:extLst>
            <a:ext uri="{FF2B5EF4-FFF2-40B4-BE49-F238E27FC236}">
              <a16:creationId xmlns:a16="http://schemas.microsoft.com/office/drawing/2014/main" id="{91AF7252-3941-4CB4-AC48-D2E1B45889D6}"/>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69" name="直線コネクタ 568">
          <a:extLst>
            <a:ext uri="{FF2B5EF4-FFF2-40B4-BE49-F238E27FC236}">
              <a16:creationId xmlns:a16="http://schemas.microsoft.com/office/drawing/2014/main" id="{8B698147-48BC-4256-B8C7-3640702F776D}"/>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textlink="">
      <xdr:nvSpPr>
        <xdr:cNvPr id="570" name="テキスト ボックス 569">
          <a:extLst>
            <a:ext uri="{FF2B5EF4-FFF2-40B4-BE49-F238E27FC236}">
              <a16:creationId xmlns:a16="http://schemas.microsoft.com/office/drawing/2014/main" id="{C29A54F6-CF86-4815-9230-CF1886F9C848}"/>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71" name="直線コネクタ 570">
          <a:extLst>
            <a:ext uri="{FF2B5EF4-FFF2-40B4-BE49-F238E27FC236}">
              <a16:creationId xmlns:a16="http://schemas.microsoft.com/office/drawing/2014/main" id="{DA2990E7-2D3C-464D-8283-11DBA445F45D}"/>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textlink="">
      <xdr:nvSpPr>
        <xdr:cNvPr id="572" name="テキスト ボックス 571">
          <a:extLst>
            <a:ext uri="{FF2B5EF4-FFF2-40B4-BE49-F238E27FC236}">
              <a16:creationId xmlns:a16="http://schemas.microsoft.com/office/drawing/2014/main" id="{2843E78E-F9B1-4571-B1E9-2ABF451C0F9C}"/>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73" name="直線コネクタ 572">
          <a:extLst>
            <a:ext uri="{FF2B5EF4-FFF2-40B4-BE49-F238E27FC236}">
              <a16:creationId xmlns:a16="http://schemas.microsoft.com/office/drawing/2014/main" id="{EBF47781-ECAA-4506-AB70-5DCF48517BB7}"/>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textlink="">
      <xdr:nvSpPr>
        <xdr:cNvPr id="574" name="テキスト ボックス 573">
          <a:extLst>
            <a:ext uri="{FF2B5EF4-FFF2-40B4-BE49-F238E27FC236}">
              <a16:creationId xmlns:a16="http://schemas.microsoft.com/office/drawing/2014/main" id="{6DDFEE2D-9959-4FD8-A908-599E074F4119}"/>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75" name="直線コネクタ 574">
          <a:extLst>
            <a:ext uri="{FF2B5EF4-FFF2-40B4-BE49-F238E27FC236}">
              <a16:creationId xmlns:a16="http://schemas.microsoft.com/office/drawing/2014/main" id="{268916DE-B7AF-4012-8130-F58B263CA54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textlink="">
      <xdr:nvSpPr>
        <xdr:cNvPr id="576" name="【保健センター・保健所】&#10;有形固定資産減価償却率グラフ枠">
          <a:extLst>
            <a:ext uri="{FF2B5EF4-FFF2-40B4-BE49-F238E27FC236}">
              <a16:creationId xmlns:a16="http://schemas.microsoft.com/office/drawing/2014/main" id="{AFCE5755-566C-43F3-BBC7-4DE87D6143AB}"/>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111034</xdr:rowOff>
    </xdr:from>
    <xdr:to>
      <xdr:col>85</xdr:col>
      <xdr:colOff>126364</xdr:colOff>
      <xdr:row>64</xdr:row>
      <xdr:rowOff>130628</xdr:rowOff>
    </xdr:to>
    <xdr:cxnSp macro="">
      <xdr:nvCxnSpPr>
        <xdr:cNvPr id="577" name="直線コネクタ 576">
          <a:extLst>
            <a:ext uri="{FF2B5EF4-FFF2-40B4-BE49-F238E27FC236}">
              <a16:creationId xmlns:a16="http://schemas.microsoft.com/office/drawing/2014/main" id="{B883A9E4-D1C0-403B-ABBD-CB3628CD8766}"/>
            </a:ext>
          </a:extLst>
        </xdr:cNvPr>
        <xdr:cNvCxnSpPr/>
      </xdr:nvCxnSpPr>
      <xdr:spPr>
        <a:xfrm flipV="1">
          <a:off x="16318864" y="9540784"/>
          <a:ext cx="0" cy="15626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134455</xdr:rowOff>
    </xdr:from>
    <xdr:ext cx="469744" cy="259045"/>
    <xdr:sp textlink="">
      <xdr:nvSpPr>
        <xdr:cNvPr id="578" name="【保健センター・保健所】&#10;有形固定資産減価償却率最小値テキスト">
          <a:extLst>
            <a:ext uri="{FF2B5EF4-FFF2-40B4-BE49-F238E27FC236}">
              <a16:creationId xmlns:a16="http://schemas.microsoft.com/office/drawing/2014/main" id="{AF01433E-6354-4AAC-8FBA-22E6D6D7A8F4}"/>
            </a:ext>
          </a:extLst>
        </xdr:cNvPr>
        <xdr:cNvSpPr txBox="1"/>
      </xdr:nvSpPr>
      <xdr:spPr>
        <a:xfrm>
          <a:off x="16357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130628</xdr:rowOff>
    </xdr:from>
    <xdr:to>
      <xdr:col>86</xdr:col>
      <xdr:colOff>25400</xdr:colOff>
      <xdr:row>64</xdr:row>
      <xdr:rowOff>130628</xdr:rowOff>
    </xdr:to>
    <xdr:cxnSp macro="">
      <xdr:nvCxnSpPr>
        <xdr:cNvPr id="579" name="直線コネクタ 578">
          <a:extLst>
            <a:ext uri="{FF2B5EF4-FFF2-40B4-BE49-F238E27FC236}">
              <a16:creationId xmlns:a16="http://schemas.microsoft.com/office/drawing/2014/main" id="{57331064-B100-49E3-85C8-2BB8AF23940A}"/>
            </a:ext>
          </a:extLst>
        </xdr:cNvPr>
        <xdr:cNvCxnSpPr/>
      </xdr:nvCxnSpPr>
      <xdr:spPr>
        <a:xfrm>
          <a:off x="16230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57711</xdr:rowOff>
    </xdr:from>
    <xdr:ext cx="340478" cy="259045"/>
    <xdr:sp textlink="">
      <xdr:nvSpPr>
        <xdr:cNvPr id="580" name="【保健センター・保健所】&#10;有形固定資産減価償却率最大値テキスト">
          <a:extLst>
            <a:ext uri="{FF2B5EF4-FFF2-40B4-BE49-F238E27FC236}">
              <a16:creationId xmlns:a16="http://schemas.microsoft.com/office/drawing/2014/main" id="{D1F21BC5-3D80-4EDA-8D4A-B5227AFFFCF1}"/>
            </a:ext>
          </a:extLst>
        </xdr:cNvPr>
        <xdr:cNvSpPr txBox="1"/>
      </xdr:nvSpPr>
      <xdr:spPr>
        <a:xfrm>
          <a:off x="16357600" y="931601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111034</xdr:rowOff>
    </xdr:from>
    <xdr:to>
      <xdr:col>86</xdr:col>
      <xdr:colOff>25400</xdr:colOff>
      <xdr:row>55</xdr:row>
      <xdr:rowOff>111034</xdr:rowOff>
    </xdr:to>
    <xdr:cxnSp macro="">
      <xdr:nvCxnSpPr>
        <xdr:cNvPr id="581" name="直線コネクタ 580">
          <a:extLst>
            <a:ext uri="{FF2B5EF4-FFF2-40B4-BE49-F238E27FC236}">
              <a16:creationId xmlns:a16="http://schemas.microsoft.com/office/drawing/2014/main" id="{7F6A4407-E292-4568-B1A3-D4CC4F3D80E2}"/>
            </a:ext>
          </a:extLst>
        </xdr:cNvPr>
        <xdr:cNvCxnSpPr/>
      </xdr:nvCxnSpPr>
      <xdr:spPr>
        <a:xfrm>
          <a:off x="16230600" y="95407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6004</xdr:rowOff>
    </xdr:from>
    <xdr:ext cx="405111" cy="259045"/>
    <xdr:sp textlink="">
      <xdr:nvSpPr>
        <xdr:cNvPr id="582" name="【保健センター・保健所】&#10;有形固定資産減価償却率平均値テキスト">
          <a:extLst>
            <a:ext uri="{FF2B5EF4-FFF2-40B4-BE49-F238E27FC236}">
              <a16:creationId xmlns:a16="http://schemas.microsoft.com/office/drawing/2014/main" id="{D1357DD5-4F9F-4D46-9025-5928E98C0DDF}"/>
            </a:ext>
          </a:extLst>
        </xdr:cNvPr>
        <xdr:cNvSpPr txBox="1"/>
      </xdr:nvSpPr>
      <xdr:spPr>
        <a:xfrm>
          <a:off x="16357600" y="1029300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27577</xdr:rowOff>
    </xdr:from>
    <xdr:to>
      <xdr:col>85</xdr:col>
      <xdr:colOff>177800</xdr:colOff>
      <xdr:row>60</xdr:row>
      <xdr:rowOff>129177</xdr:rowOff>
    </xdr:to>
    <xdr:sp textlink="">
      <xdr:nvSpPr>
        <xdr:cNvPr id="583" name="フローチャート: 判断 582">
          <a:extLst>
            <a:ext uri="{FF2B5EF4-FFF2-40B4-BE49-F238E27FC236}">
              <a16:creationId xmlns:a16="http://schemas.microsoft.com/office/drawing/2014/main" id="{60B306AB-FFD4-4868-85AC-E6541DF6F47C}"/>
            </a:ext>
          </a:extLst>
        </xdr:cNvPr>
        <xdr:cNvSpPr/>
      </xdr:nvSpPr>
      <xdr:spPr>
        <a:xfrm>
          <a:off x="16268700" y="10314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25944</xdr:rowOff>
    </xdr:from>
    <xdr:to>
      <xdr:col>81</xdr:col>
      <xdr:colOff>101600</xdr:colOff>
      <xdr:row>60</xdr:row>
      <xdr:rowOff>127544</xdr:rowOff>
    </xdr:to>
    <xdr:sp textlink="">
      <xdr:nvSpPr>
        <xdr:cNvPr id="584" name="フローチャート: 判断 583">
          <a:extLst>
            <a:ext uri="{FF2B5EF4-FFF2-40B4-BE49-F238E27FC236}">
              <a16:creationId xmlns:a16="http://schemas.microsoft.com/office/drawing/2014/main" id="{34A733D5-81C8-4BBC-AA4B-9C678C13CB1E}"/>
            </a:ext>
          </a:extLst>
        </xdr:cNvPr>
        <xdr:cNvSpPr/>
      </xdr:nvSpPr>
      <xdr:spPr>
        <a:xfrm>
          <a:off x="15430500" y="10312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3084</xdr:rowOff>
    </xdr:from>
    <xdr:to>
      <xdr:col>76</xdr:col>
      <xdr:colOff>165100</xdr:colOff>
      <xdr:row>60</xdr:row>
      <xdr:rowOff>104684</xdr:rowOff>
    </xdr:to>
    <xdr:sp textlink="">
      <xdr:nvSpPr>
        <xdr:cNvPr id="585" name="フローチャート: 判断 584">
          <a:extLst>
            <a:ext uri="{FF2B5EF4-FFF2-40B4-BE49-F238E27FC236}">
              <a16:creationId xmlns:a16="http://schemas.microsoft.com/office/drawing/2014/main" id="{1BB40454-5E04-492E-BE00-B6EB6F311C64}"/>
            </a:ext>
          </a:extLst>
        </xdr:cNvPr>
        <xdr:cNvSpPr/>
      </xdr:nvSpPr>
      <xdr:spPr>
        <a:xfrm>
          <a:off x="14541500" y="10290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60</xdr:row>
      <xdr:rowOff>1451</xdr:rowOff>
    </xdr:from>
    <xdr:to>
      <xdr:col>72</xdr:col>
      <xdr:colOff>38100</xdr:colOff>
      <xdr:row>60</xdr:row>
      <xdr:rowOff>103051</xdr:rowOff>
    </xdr:to>
    <xdr:sp textlink="">
      <xdr:nvSpPr>
        <xdr:cNvPr id="586" name="フローチャート: 判断 585">
          <a:extLst>
            <a:ext uri="{FF2B5EF4-FFF2-40B4-BE49-F238E27FC236}">
              <a16:creationId xmlns:a16="http://schemas.microsoft.com/office/drawing/2014/main" id="{879106F1-195E-4258-BE15-DA88FEBF3D9F}"/>
            </a:ext>
          </a:extLst>
        </xdr:cNvPr>
        <xdr:cNvSpPr/>
      </xdr:nvSpPr>
      <xdr:spPr>
        <a:xfrm>
          <a:off x="13652500" y="102884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148409</xdr:rowOff>
    </xdr:from>
    <xdr:to>
      <xdr:col>67</xdr:col>
      <xdr:colOff>101600</xdr:colOff>
      <xdr:row>60</xdr:row>
      <xdr:rowOff>78559</xdr:rowOff>
    </xdr:to>
    <xdr:sp textlink="">
      <xdr:nvSpPr>
        <xdr:cNvPr id="587" name="フローチャート: 判断 586">
          <a:extLst>
            <a:ext uri="{FF2B5EF4-FFF2-40B4-BE49-F238E27FC236}">
              <a16:creationId xmlns:a16="http://schemas.microsoft.com/office/drawing/2014/main" id="{2B9D3830-699B-4669-8AEF-B44B2BDA32DE}"/>
            </a:ext>
          </a:extLst>
        </xdr:cNvPr>
        <xdr:cNvSpPr/>
      </xdr:nvSpPr>
      <xdr:spPr>
        <a:xfrm>
          <a:off x="12763500" y="102639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textlink="">
      <xdr:nvSpPr>
        <xdr:cNvPr id="588" name="テキスト ボックス 587">
          <a:extLst>
            <a:ext uri="{FF2B5EF4-FFF2-40B4-BE49-F238E27FC236}">
              <a16:creationId xmlns:a16="http://schemas.microsoft.com/office/drawing/2014/main" id="{7CE12055-7089-4B36-A61E-EA818BDAF565}"/>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textlink="">
      <xdr:nvSpPr>
        <xdr:cNvPr id="589" name="テキスト ボックス 588">
          <a:extLst>
            <a:ext uri="{FF2B5EF4-FFF2-40B4-BE49-F238E27FC236}">
              <a16:creationId xmlns:a16="http://schemas.microsoft.com/office/drawing/2014/main" id="{F170C3D0-D686-4442-8BC4-7D833D3CDF39}"/>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textlink="">
      <xdr:nvSpPr>
        <xdr:cNvPr id="590" name="テキスト ボックス 589">
          <a:extLst>
            <a:ext uri="{FF2B5EF4-FFF2-40B4-BE49-F238E27FC236}">
              <a16:creationId xmlns:a16="http://schemas.microsoft.com/office/drawing/2014/main" id="{C9629D8C-A64D-46FD-BB3E-065012014782}"/>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textlink="">
      <xdr:nvSpPr>
        <xdr:cNvPr id="591" name="テキスト ボックス 590">
          <a:extLst>
            <a:ext uri="{FF2B5EF4-FFF2-40B4-BE49-F238E27FC236}">
              <a16:creationId xmlns:a16="http://schemas.microsoft.com/office/drawing/2014/main" id="{418A774D-EBF7-4E72-B2C2-73E824A90D2B}"/>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textlink="">
      <xdr:nvSpPr>
        <xdr:cNvPr id="592" name="テキスト ボックス 591">
          <a:extLst>
            <a:ext uri="{FF2B5EF4-FFF2-40B4-BE49-F238E27FC236}">
              <a16:creationId xmlns:a16="http://schemas.microsoft.com/office/drawing/2014/main" id="{3D4F6633-B068-4C34-B6F0-7670DCF8492A}"/>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58601</xdr:rowOff>
    </xdr:from>
    <xdr:to>
      <xdr:col>81</xdr:col>
      <xdr:colOff>101600</xdr:colOff>
      <xdr:row>61</xdr:row>
      <xdr:rowOff>160201</xdr:rowOff>
    </xdr:to>
    <xdr:sp textlink="">
      <xdr:nvSpPr>
        <xdr:cNvPr id="593" name="楕円 592">
          <a:extLst>
            <a:ext uri="{FF2B5EF4-FFF2-40B4-BE49-F238E27FC236}">
              <a16:creationId xmlns:a16="http://schemas.microsoft.com/office/drawing/2014/main" id="{C4D5D1C7-590E-4125-9323-2BE1BB3EED93}"/>
            </a:ext>
          </a:extLst>
        </xdr:cNvPr>
        <xdr:cNvSpPr/>
      </xdr:nvSpPr>
      <xdr:spPr>
        <a:xfrm>
          <a:off x="15430500" y="10517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61</xdr:row>
      <xdr:rowOff>12881</xdr:rowOff>
    </xdr:from>
    <xdr:to>
      <xdr:col>76</xdr:col>
      <xdr:colOff>165100</xdr:colOff>
      <xdr:row>61</xdr:row>
      <xdr:rowOff>114481</xdr:rowOff>
    </xdr:to>
    <xdr:sp textlink="">
      <xdr:nvSpPr>
        <xdr:cNvPr id="594" name="楕円 593">
          <a:extLst>
            <a:ext uri="{FF2B5EF4-FFF2-40B4-BE49-F238E27FC236}">
              <a16:creationId xmlns:a16="http://schemas.microsoft.com/office/drawing/2014/main" id="{411C5057-546A-42FC-B5ED-5EC7AE722B90}"/>
            </a:ext>
          </a:extLst>
        </xdr:cNvPr>
        <xdr:cNvSpPr/>
      </xdr:nvSpPr>
      <xdr:spPr>
        <a:xfrm>
          <a:off x="14541500" y="104713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63681</xdr:rowOff>
    </xdr:from>
    <xdr:to>
      <xdr:col>81</xdr:col>
      <xdr:colOff>50800</xdr:colOff>
      <xdr:row>61</xdr:row>
      <xdr:rowOff>109401</xdr:rowOff>
    </xdr:to>
    <xdr:cxnSp macro="">
      <xdr:nvCxnSpPr>
        <xdr:cNvPr id="595" name="直線コネクタ 594">
          <a:extLst>
            <a:ext uri="{FF2B5EF4-FFF2-40B4-BE49-F238E27FC236}">
              <a16:creationId xmlns:a16="http://schemas.microsoft.com/office/drawing/2014/main" id="{D9EB0277-9903-4FA5-B931-EA8F083CA6CF}"/>
            </a:ext>
          </a:extLst>
        </xdr:cNvPr>
        <xdr:cNvCxnSpPr/>
      </xdr:nvCxnSpPr>
      <xdr:spPr>
        <a:xfrm>
          <a:off x="14592300" y="10522131"/>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136978</xdr:rowOff>
    </xdr:from>
    <xdr:to>
      <xdr:col>72</xdr:col>
      <xdr:colOff>38100</xdr:colOff>
      <xdr:row>61</xdr:row>
      <xdr:rowOff>67128</xdr:rowOff>
    </xdr:to>
    <xdr:sp textlink="">
      <xdr:nvSpPr>
        <xdr:cNvPr id="596" name="楕円 595">
          <a:extLst>
            <a:ext uri="{FF2B5EF4-FFF2-40B4-BE49-F238E27FC236}">
              <a16:creationId xmlns:a16="http://schemas.microsoft.com/office/drawing/2014/main" id="{932C85D6-DB55-4817-A91C-DEC2ECB6842E}"/>
            </a:ext>
          </a:extLst>
        </xdr:cNvPr>
        <xdr:cNvSpPr/>
      </xdr:nvSpPr>
      <xdr:spPr>
        <a:xfrm>
          <a:off x="13652500" y="1042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61</xdr:row>
      <xdr:rowOff>16328</xdr:rowOff>
    </xdr:from>
    <xdr:to>
      <xdr:col>76</xdr:col>
      <xdr:colOff>114300</xdr:colOff>
      <xdr:row>61</xdr:row>
      <xdr:rowOff>63681</xdr:rowOff>
    </xdr:to>
    <xdr:cxnSp macro="">
      <xdr:nvCxnSpPr>
        <xdr:cNvPr id="597" name="直線コネクタ 596">
          <a:extLst>
            <a:ext uri="{FF2B5EF4-FFF2-40B4-BE49-F238E27FC236}">
              <a16:creationId xmlns:a16="http://schemas.microsoft.com/office/drawing/2014/main" id="{EA80F5E3-43E2-425D-80F3-99426AA5803C}"/>
            </a:ext>
          </a:extLst>
        </xdr:cNvPr>
        <xdr:cNvCxnSpPr/>
      </xdr:nvCxnSpPr>
      <xdr:spPr>
        <a:xfrm>
          <a:off x="13703300" y="10474778"/>
          <a:ext cx="889000" cy="47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96157</xdr:rowOff>
    </xdr:from>
    <xdr:to>
      <xdr:col>67</xdr:col>
      <xdr:colOff>101600</xdr:colOff>
      <xdr:row>61</xdr:row>
      <xdr:rowOff>26307</xdr:rowOff>
    </xdr:to>
    <xdr:sp textlink="">
      <xdr:nvSpPr>
        <xdr:cNvPr id="598" name="楕円 597">
          <a:extLst>
            <a:ext uri="{FF2B5EF4-FFF2-40B4-BE49-F238E27FC236}">
              <a16:creationId xmlns:a16="http://schemas.microsoft.com/office/drawing/2014/main" id="{829D3368-01FE-4C81-A334-58BBA5FB7944}"/>
            </a:ext>
          </a:extLst>
        </xdr:cNvPr>
        <xdr:cNvSpPr/>
      </xdr:nvSpPr>
      <xdr:spPr>
        <a:xfrm>
          <a:off x="12763500" y="10383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146957</xdr:rowOff>
    </xdr:from>
    <xdr:to>
      <xdr:col>71</xdr:col>
      <xdr:colOff>177800</xdr:colOff>
      <xdr:row>61</xdr:row>
      <xdr:rowOff>16328</xdr:rowOff>
    </xdr:to>
    <xdr:cxnSp macro="">
      <xdr:nvCxnSpPr>
        <xdr:cNvPr id="599" name="直線コネクタ 598">
          <a:extLst>
            <a:ext uri="{FF2B5EF4-FFF2-40B4-BE49-F238E27FC236}">
              <a16:creationId xmlns:a16="http://schemas.microsoft.com/office/drawing/2014/main" id="{DCB218A8-AC8C-4268-930A-D74BB34149B8}"/>
            </a:ext>
          </a:extLst>
        </xdr:cNvPr>
        <xdr:cNvCxnSpPr/>
      </xdr:nvCxnSpPr>
      <xdr:spPr>
        <a:xfrm>
          <a:off x="12814300" y="10433957"/>
          <a:ext cx="8890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144071</xdr:rowOff>
    </xdr:from>
    <xdr:ext cx="405111" cy="259045"/>
    <xdr:sp textlink="">
      <xdr:nvSpPr>
        <xdr:cNvPr id="600" name="n_1aveValue【保健センター・保健所】&#10;有形固定資産減価償却率">
          <a:extLst>
            <a:ext uri="{FF2B5EF4-FFF2-40B4-BE49-F238E27FC236}">
              <a16:creationId xmlns:a16="http://schemas.microsoft.com/office/drawing/2014/main" id="{35CB25FE-5945-4EF6-B684-1E1464B38F5C}"/>
            </a:ext>
          </a:extLst>
        </xdr:cNvPr>
        <xdr:cNvSpPr txBox="1"/>
      </xdr:nvSpPr>
      <xdr:spPr>
        <a:xfrm>
          <a:off x="15266044" y="100881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121211</xdr:rowOff>
    </xdr:from>
    <xdr:ext cx="405111" cy="259045"/>
    <xdr:sp textlink="">
      <xdr:nvSpPr>
        <xdr:cNvPr id="601" name="n_2aveValue【保健センター・保健所】&#10;有形固定資産減価償却率">
          <a:extLst>
            <a:ext uri="{FF2B5EF4-FFF2-40B4-BE49-F238E27FC236}">
              <a16:creationId xmlns:a16="http://schemas.microsoft.com/office/drawing/2014/main" id="{559CEF5B-3864-4797-AC65-6F0413BB08C7}"/>
            </a:ext>
          </a:extLst>
        </xdr:cNvPr>
        <xdr:cNvSpPr txBox="1"/>
      </xdr:nvSpPr>
      <xdr:spPr>
        <a:xfrm>
          <a:off x="14389744" y="100653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119578</xdr:rowOff>
    </xdr:from>
    <xdr:ext cx="405111" cy="259045"/>
    <xdr:sp textlink="">
      <xdr:nvSpPr>
        <xdr:cNvPr id="602" name="n_3aveValue【保健センター・保健所】&#10;有形固定資産減価償却率">
          <a:extLst>
            <a:ext uri="{FF2B5EF4-FFF2-40B4-BE49-F238E27FC236}">
              <a16:creationId xmlns:a16="http://schemas.microsoft.com/office/drawing/2014/main" id="{ABEA8E0D-A808-4DB2-BDD2-DB9EBA4F9090}"/>
            </a:ext>
          </a:extLst>
        </xdr:cNvPr>
        <xdr:cNvSpPr txBox="1"/>
      </xdr:nvSpPr>
      <xdr:spPr>
        <a:xfrm>
          <a:off x="13500744" y="100636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95086</xdr:rowOff>
    </xdr:from>
    <xdr:ext cx="405111" cy="259045"/>
    <xdr:sp textlink="">
      <xdr:nvSpPr>
        <xdr:cNvPr id="603" name="n_4aveValue【保健センター・保健所】&#10;有形固定資産減価償却率">
          <a:extLst>
            <a:ext uri="{FF2B5EF4-FFF2-40B4-BE49-F238E27FC236}">
              <a16:creationId xmlns:a16="http://schemas.microsoft.com/office/drawing/2014/main" id="{A498C80F-3368-440C-93C1-5F09D1A2E7B9}"/>
            </a:ext>
          </a:extLst>
        </xdr:cNvPr>
        <xdr:cNvSpPr txBox="1"/>
      </xdr:nvSpPr>
      <xdr:spPr>
        <a:xfrm>
          <a:off x="12611744" y="100391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151328</xdr:rowOff>
    </xdr:from>
    <xdr:ext cx="405111" cy="259045"/>
    <xdr:sp textlink="">
      <xdr:nvSpPr>
        <xdr:cNvPr id="604" name="n_1mainValue【保健センター・保健所】&#10;有形固定資産減価償却率">
          <a:extLst>
            <a:ext uri="{FF2B5EF4-FFF2-40B4-BE49-F238E27FC236}">
              <a16:creationId xmlns:a16="http://schemas.microsoft.com/office/drawing/2014/main" id="{F86A0351-268C-4E80-AB72-3E66FE86C0CA}"/>
            </a:ext>
          </a:extLst>
        </xdr:cNvPr>
        <xdr:cNvSpPr txBox="1"/>
      </xdr:nvSpPr>
      <xdr:spPr>
        <a:xfrm>
          <a:off x="15266044" y="106097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105608</xdr:rowOff>
    </xdr:from>
    <xdr:ext cx="405111" cy="259045"/>
    <xdr:sp textlink="">
      <xdr:nvSpPr>
        <xdr:cNvPr id="605" name="n_2mainValue【保健センター・保健所】&#10;有形固定資産減価償却率">
          <a:extLst>
            <a:ext uri="{FF2B5EF4-FFF2-40B4-BE49-F238E27FC236}">
              <a16:creationId xmlns:a16="http://schemas.microsoft.com/office/drawing/2014/main" id="{0B1D4659-A71A-422E-BECE-014588E19A27}"/>
            </a:ext>
          </a:extLst>
        </xdr:cNvPr>
        <xdr:cNvSpPr txBox="1"/>
      </xdr:nvSpPr>
      <xdr:spPr>
        <a:xfrm>
          <a:off x="14389744" y="105640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58255</xdr:rowOff>
    </xdr:from>
    <xdr:ext cx="405111" cy="259045"/>
    <xdr:sp textlink="">
      <xdr:nvSpPr>
        <xdr:cNvPr id="606" name="n_3mainValue【保健センター・保健所】&#10;有形固定資産減価償却率">
          <a:extLst>
            <a:ext uri="{FF2B5EF4-FFF2-40B4-BE49-F238E27FC236}">
              <a16:creationId xmlns:a16="http://schemas.microsoft.com/office/drawing/2014/main" id="{0928BE64-1DA8-4884-AD0C-2F895779EE0A}"/>
            </a:ext>
          </a:extLst>
        </xdr:cNvPr>
        <xdr:cNvSpPr txBox="1"/>
      </xdr:nvSpPr>
      <xdr:spPr>
        <a:xfrm>
          <a:off x="13500744" y="105167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17434</xdr:rowOff>
    </xdr:from>
    <xdr:ext cx="405111" cy="259045"/>
    <xdr:sp textlink="">
      <xdr:nvSpPr>
        <xdr:cNvPr id="607" name="n_4mainValue【保健センター・保健所】&#10;有形固定資産減価償却率">
          <a:extLst>
            <a:ext uri="{FF2B5EF4-FFF2-40B4-BE49-F238E27FC236}">
              <a16:creationId xmlns:a16="http://schemas.microsoft.com/office/drawing/2014/main" id="{44021645-85F3-4810-A568-5DD9C554A86F}"/>
            </a:ext>
          </a:extLst>
        </xdr:cNvPr>
        <xdr:cNvSpPr txBox="1"/>
      </xdr:nvSpPr>
      <xdr:spPr>
        <a:xfrm>
          <a:off x="12611744" y="104758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textlink="">
      <xdr:nvSpPr>
        <xdr:cNvPr id="608" name="正方形/長方形 607">
          <a:extLst>
            <a:ext uri="{FF2B5EF4-FFF2-40B4-BE49-F238E27FC236}">
              <a16:creationId xmlns:a16="http://schemas.microsoft.com/office/drawing/2014/main" id="{2591A9CA-EDB1-4CD8-B5B4-F370159B1B73}"/>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textlink="">
      <xdr:nvSpPr>
        <xdr:cNvPr id="609" name="正方形/長方形 608">
          <a:extLst>
            <a:ext uri="{FF2B5EF4-FFF2-40B4-BE49-F238E27FC236}">
              <a16:creationId xmlns:a16="http://schemas.microsoft.com/office/drawing/2014/main" id="{218B7FA0-216D-4BEB-AE5A-F72E745F9489}"/>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textlink="">
      <xdr:nvSpPr>
        <xdr:cNvPr id="610" name="正方形/長方形 609">
          <a:extLst>
            <a:ext uri="{FF2B5EF4-FFF2-40B4-BE49-F238E27FC236}">
              <a16:creationId xmlns:a16="http://schemas.microsoft.com/office/drawing/2014/main" id="{CB866B60-9C90-4075-BCED-27410827988E}"/>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textlink="">
      <xdr:nvSpPr>
        <xdr:cNvPr id="611" name="正方形/長方形 610">
          <a:extLst>
            <a:ext uri="{FF2B5EF4-FFF2-40B4-BE49-F238E27FC236}">
              <a16:creationId xmlns:a16="http://schemas.microsoft.com/office/drawing/2014/main" id="{B492454D-4A82-4D23-A068-952D017562EB}"/>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textlink="">
      <xdr:nvSpPr>
        <xdr:cNvPr id="612" name="正方形/長方形 611">
          <a:extLst>
            <a:ext uri="{FF2B5EF4-FFF2-40B4-BE49-F238E27FC236}">
              <a16:creationId xmlns:a16="http://schemas.microsoft.com/office/drawing/2014/main" id="{C8FED5C3-6C85-43A5-A0B4-ABC199F4D7D9}"/>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textlink="">
      <xdr:nvSpPr>
        <xdr:cNvPr id="613" name="正方形/長方形 612">
          <a:extLst>
            <a:ext uri="{FF2B5EF4-FFF2-40B4-BE49-F238E27FC236}">
              <a16:creationId xmlns:a16="http://schemas.microsoft.com/office/drawing/2014/main" id="{34771B27-C29B-4FF6-9370-6BDF1F12DD6E}"/>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textlink="">
      <xdr:nvSpPr>
        <xdr:cNvPr id="614" name="正方形/長方形 613">
          <a:extLst>
            <a:ext uri="{FF2B5EF4-FFF2-40B4-BE49-F238E27FC236}">
              <a16:creationId xmlns:a16="http://schemas.microsoft.com/office/drawing/2014/main" id="{7726E3AF-B47C-4BFE-97C4-8D5A8625E802}"/>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textlink="">
      <xdr:nvSpPr>
        <xdr:cNvPr id="615" name="正方形/長方形 614">
          <a:extLst>
            <a:ext uri="{FF2B5EF4-FFF2-40B4-BE49-F238E27FC236}">
              <a16:creationId xmlns:a16="http://schemas.microsoft.com/office/drawing/2014/main" id="{D27AB5A6-955C-4F01-8450-CDB237312A32}"/>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textlink="">
      <xdr:nvSpPr>
        <xdr:cNvPr id="616" name="テキスト ボックス 615">
          <a:extLst>
            <a:ext uri="{FF2B5EF4-FFF2-40B4-BE49-F238E27FC236}">
              <a16:creationId xmlns:a16="http://schemas.microsoft.com/office/drawing/2014/main" id="{77372CEC-327D-4732-B35E-5C9782A1E64E}"/>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617" name="直線コネクタ 616">
          <a:extLst>
            <a:ext uri="{FF2B5EF4-FFF2-40B4-BE49-F238E27FC236}">
              <a16:creationId xmlns:a16="http://schemas.microsoft.com/office/drawing/2014/main" id="{1ADD93FC-7EC7-4787-8BE7-B7C48021B0B3}"/>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130628</xdr:rowOff>
    </xdr:from>
    <xdr:to>
      <xdr:col>120</xdr:col>
      <xdr:colOff>114300</xdr:colOff>
      <xdr:row>64</xdr:row>
      <xdr:rowOff>130628</xdr:rowOff>
    </xdr:to>
    <xdr:cxnSp macro="">
      <xdr:nvCxnSpPr>
        <xdr:cNvPr id="618" name="直線コネクタ 617">
          <a:extLst>
            <a:ext uri="{FF2B5EF4-FFF2-40B4-BE49-F238E27FC236}">
              <a16:creationId xmlns:a16="http://schemas.microsoft.com/office/drawing/2014/main" id="{F2A1C417-0555-4060-9B4B-BB4D274C9536}"/>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textlink="">
      <xdr:nvSpPr>
        <xdr:cNvPr id="619" name="テキスト ボックス 618">
          <a:extLst>
            <a:ext uri="{FF2B5EF4-FFF2-40B4-BE49-F238E27FC236}">
              <a16:creationId xmlns:a16="http://schemas.microsoft.com/office/drawing/2014/main" id="{CF128247-251E-4FEE-8B07-A2542002FC0A}"/>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620" name="直線コネクタ 619">
          <a:extLst>
            <a:ext uri="{FF2B5EF4-FFF2-40B4-BE49-F238E27FC236}">
              <a16:creationId xmlns:a16="http://schemas.microsoft.com/office/drawing/2014/main" id="{E0C866D4-D7C7-40BD-BA16-B35F4A5EC8A2}"/>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textlink="">
      <xdr:nvSpPr>
        <xdr:cNvPr id="621" name="テキスト ボックス 620">
          <a:extLst>
            <a:ext uri="{FF2B5EF4-FFF2-40B4-BE49-F238E27FC236}">
              <a16:creationId xmlns:a16="http://schemas.microsoft.com/office/drawing/2014/main" id="{8529AA90-96D5-442A-9419-DA24B94CCB70}"/>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622" name="直線コネクタ 621">
          <a:extLst>
            <a:ext uri="{FF2B5EF4-FFF2-40B4-BE49-F238E27FC236}">
              <a16:creationId xmlns:a16="http://schemas.microsoft.com/office/drawing/2014/main" id="{06580A76-8172-46D8-B8F6-A4DD3A18212C}"/>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textlink="">
      <xdr:nvSpPr>
        <xdr:cNvPr id="623" name="テキスト ボックス 622">
          <a:extLst>
            <a:ext uri="{FF2B5EF4-FFF2-40B4-BE49-F238E27FC236}">
              <a16:creationId xmlns:a16="http://schemas.microsoft.com/office/drawing/2014/main" id="{44CEFE61-AAB5-4EA4-AD7A-DE5EAA13317C}"/>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624" name="直線コネクタ 623">
          <a:extLst>
            <a:ext uri="{FF2B5EF4-FFF2-40B4-BE49-F238E27FC236}">
              <a16:creationId xmlns:a16="http://schemas.microsoft.com/office/drawing/2014/main" id="{2DDE4294-D809-4915-AD0D-6F357291EF7B}"/>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textlink="">
      <xdr:nvSpPr>
        <xdr:cNvPr id="625" name="テキスト ボックス 624">
          <a:extLst>
            <a:ext uri="{FF2B5EF4-FFF2-40B4-BE49-F238E27FC236}">
              <a16:creationId xmlns:a16="http://schemas.microsoft.com/office/drawing/2014/main" id="{22DF9D0A-8FC2-4DE3-9021-8CBA83637D96}"/>
            </a:ext>
          </a:extLst>
        </xdr:cNvPr>
        <xdr:cNvSpPr txBox="1"/>
      </xdr:nvSpPr>
      <xdr:spPr>
        <a:xfrm>
          <a:off x="17820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626" name="直線コネクタ 625">
          <a:extLst>
            <a:ext uri="{FF2B5EF4-FFF2-40B4-BE49-F238E27FC236}">
              <a16:creationId xmlns:a16="http://schemas.microsoft.com/office/drawing/2014/main" id="{EB7B459C-6067-4192-84FA-5284351A527A}"/>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textlink="">
      <xdr:nvSpPr>
        <xdr:cNvPr id="627" name="テキスト ボックス 626">
          <a:extLst>
            <a:ext uri="{FF2B5EF4-FFF2-40B4-BE49-F238E27FC236}">
              <a16:creationId xmlns:a16="http://schemas.microsoft.com/office/drawing/2014/main" id="{1A803B85-B780-49B7-98F3-49ADB1BF30E3}"/>
            </a:ext>
          </a:extLst>
        </xdr:cNvPr>
        <xdr:cNvSpPr txBox="1"/>
      </xdr:nvSpPr>
      <xdr:spPr>
        <a:xfrm>
          <a:off x="17820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628" name="直線コネクタ 627">
          <a:extLst>
            <a:ext uri="{FF2B5EF4-FFF2-40B4-BE49-F238E27FC236}">
              <a16:creationId xmlns:a16="http://schemas.microsoft.com/office/drawing/2014/main" id="{3B3094C6-78C0-4FEF-B22F-A90CC2C972FD}"/>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textlink="">
      <xdr:nvSpPr>
        <xdr:cNvPr id="629" name="テキスト ボックス 628">
          <a:extLst>
            <a:ext uri="{FF2B5EF4-FFF2-40B4-BE49-F238E27FC236}">
              <a16:creationId xmlns:a16="http://schemas.microsoft.com/office/drawing/2014/main" id="{6C21F739-2A93-4607-BAC0-7EDCFA5EA2BC}"/>
            </a:ext>
          </a:extLst>
        </xdr:cNvPr>
        <xdr:cNvSpPr txBox="1"/>
      </xdr:nvSpPr>
      <xdr:spPr>
        <a:xfrm>
          <a:off x="17820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630" name="直線コネクタ 629">
          <a:extLst>
            <a:ext uri="{FF2B5EF4-FFF2-40B4-BE49-F238E27FC236}">
              <a16:creationId xmlns:a16="http://schemas.microsoft.com/office/drawing/2014/main" id="{7C26281F-DCCE-4F28-8CD8-5512488D1BF7}"/>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textlink="">
      <xdr:nvSpPr>
        <xdr:cNvPr id="631" name="テキスト ボックス 630">
          <a:extLst>
            <a:ext uri="{FF2B5EF4-FFF2-40B4-BE49-F238E27FC236}">
              <a16:creationId xmlns:a16="http://schemas.microsoft.com/office/drawing/2014/main" id="{C1960717-9EA5-4916-96EA-DB1CAD1AC577}"/>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textlink="">
      <xdr:nvSpPr>
        <xdr:cNvPr id="632" name="【保健センター・保健所】&#10;一人当たり面積グラフ枠">
          <a:extLst>
            <a:ext uri="{FF2B5EF4-FFF2-40B4-BE49-F238E27FC236}">
              <a16:creationId xmlns:a16="http://schemas.microsoft.com/office/drawing/2014/main" id="{131CBCDA-CA97-4AD8-A6B1-EB340D08CADE}"/>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0</xdr:rowOff>
    </xdr:from>
    <xdr:to>
      <xdr:col>116</xdr:col>
      <xdr:colOff>62864</xdr:colOff>
      <xdr:row>64</xdr:row>
      <xdr:rowOff>108857</xdr:rowOff>
    </xdr:to>
    <xdr:cxnSp macro="">
      <xdr:nvCxnSpPr>
        <xdr:cNvPr id="633" name="直線コネクタ 632">
          <a:extLst>
            <a:ext uri="{FF2B5EF4-FFF2-40B4-BE49-F238E27FC236}">
              <a16:creationId xmlns:a16="http://schemas.microsoft.com/office/drawing/2014/main" id="{66ED9E4D-0840-404D-A4FA-01121FACD269}"/>
            </a:ext>
          </a:extLst>
        </xdr:cNvPr>
        <xdr:cNvCxnSpPr/>
      </xdr:nvCxnSpPr>
      <xdr:spPr>
        <a:xfrm flipV="1">
          <a:off x="22160864" y="9601200"/>
          <a:ext cx="0" cy="1480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112684</xdr:rowOff>
    </xdr:from>
    <xdr:ext cx="469744" cy="259045"/>
    <xdr:sp textlink="">
      <xdr:nvSpPr>
        <xdr:cNvPr id="634" name="【保健センター・保健所】&#10;一人当たり面積最小値テキスト">
          <a:extLst>
            <a:ext uri="{FF2B5EF4-FFF2-40B4-BE49-F238E27FC236}">
              <a16:creationId xmlns:a16="http://schemas.microsoft.com/office/drawing/2014/main" id="{E53562B2-F551-4CAA-A5B2-754A8821E20D}"/>
            </a:ext>
          </a:extLst>
        </xdr:cNvPr>
        <xdr:cNvSpPr txBox="1"/>
      </xdr:nvSpPr>
      <xdr:spPr>
        <a:xfrm>
          <a:off x="22199600" y="110854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108857</xdr:rowOff>
    </xdr:from>
    <xdr:to>
      <xdr:col>116</xdr:col>
      <xdr:colOff>152400</xdr:colOff>
      <xdr:row>64</xdr:row>
      <xdr:rowOff>108857</xdr:rowOff>
    </xdr:to>
    <xdr:cxnSp macro="">
      <xdr:nvCxnSpPr>
        <xdr:cNvPr id="635" name="直線コネクタ 634">
          <a:extLst>
            <a:ext uri="{FF2B5EF4-FFF2-40B4-BE49-F238E27FC236}">
              <a16:creationId xmlns:a16="http://schemas.microsoft.com/office/drawing/2014/main" id="{0E09E5CC-D40C-452C-855F-EB0A46A4C400}"/>
            </a:ext>
          </a:extLst>
        </xdr:cNvPr>
        <xdr:cNvCxnSpPr/>
      </xdr:nvCxnSpPr>
      <xdr:spPr>
        <a:xfrm>
          <a:off x="22072600" y="110816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118127</xdr:rowOff>
    </xdr:from>
    <xdr:ext cx="469744" cy="259045"/>
    <xdr:sp textlink="">
      <xdr:nvSpPr>
        <xdr:cNvPr id="636" name="【保健センター・保健所】&#10;一人当たり面積最大値テキスト">
          <a:extLst>
            <a:ext uri="{FF2B5EF4-FFF2-40B4-BE49-F238E27FC236}">
              <a16:creationId xmlns:a16="http://schemas.microsoft.com/office/drawing/2014/main" id="{1D6E383F-0BC8-4EDA-99C3-BC74E4465D72}"/>
            </a:ext>
          </a:extLst>
        </xdr:cNvPr>
        <xdr:cNvSpPr txBox="1"/>
      </xdr:nvSpPr>
      <xdr:spPr>
        <a:xfrm>
          <a:off x="22199600" y="9376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0</xdr:rowOff>
    </xdr:from>
    <xdr:to>
      <xdr:col>116</xdr:col>
      <xdr:colOff>152400</xdr:colOff>
      <xdr:row>56</xdr:row>
      <xdr:rowOff>0</xdr:rowOff>
    </xdr:to>
    <xdr:cxnSp macro="">
      <xdr:nvCxnSpPr>
        <xdr:cNvPr id="637" name="直線コネクタ 636">
          <a:extLst>
            <a:ext uri="{FF2B5EF4-FFF2-40B4-BE49-F238E27FC236}">
              <a16:creationId xmlns:a16="http://schemas.microsoft.com/office/drawing/2014/main" id="{D525083A-4DA3-4511-9837-CF934F62236C}"/>
            </a:ext>
          </a:extLst>
        </xdr:cNvPr>
        <xdr:cNvCxnSpPr/>
      </xdr:nvCxnSpPr>
      <xdr:spPr>
        <a:xfrm>
          <a:off x="22072600" y="9601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104520</xdr:rowOff>
    </xdr:from>
    <xdr:ext cx="469744" cy="259045"/>
    <xdr:sp textlink="">
      <xdr:nvSpPr>
        <xdr:cNvPr id="638" name="【保健センター・保健所】&#10;一人当たり面積平均値テキスト">
          <a:extLst>
            <a:ext uri="{FF2B5EF4-FFF2-40B4-BE49-F238E27FC236}">
              <a16:creationId xmlns:a16="http://schemas.microsoft.com/office/drawing/2014/main" id="{ED80F86D-7238-4870-89E6-A8DC36024AD5}"/>
            </a:ext>
          </a:extLst>
        </xdr:cNvPr>
        <xdr:cNvSpPr txBox="1"/>
      </xdr:nvSpPr>
      <xdr:spPr>
        <a:xfrm>
          <a:off x="22199600" y="1056297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126093</xdr:rowOff>
    </xdr:from>
    <xdr:to>
      <xdr:col>116</xdr:col>
      <xdr:colOff>114300</xdr:colOff>
      <xdr:row>62</xdr:row>
      <xdr:rowOff>56243</xdr:rowOff>
    </xdr:to>
    <xdr:sp textlink="">
      <xdr:nvSpPr>
        <xdr:cNvPr id="639" name="フローチャート: 判断 638">
          <a:extLst>
            <a:ext uri="{FF2B5EF4-FFF2-40B4-BE49-F238E27FC236}">
              <a16:creationId xmlns:a16="http://schemas.microsoft.com/office/drawing/2014/main" id="{88A0EC51-C77E-499A-B788-9D22290623C1}"/>
            </a:ext>
          </a:extLst>
        </xdr:cNvPr>
        <xdr:cNvSpPr/>
      </xdr:nvSpPr>
      <xdr:spPr>
        <a:xfrm>
          <a:off x="22110700" y="10584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147865</xdr:rowOff>
    </xdr:from>
    <xdr:to>
      <xdr:col>112</xdr:col>
      <xdr:colOff>38100</xdr:colOff>
      <xdr:row>62</xdr:row>
      <xdr:rowOff>78015</xdr:rowOff>
    </xdr:to>
    <xdr:sp textlink="">
      <xdr:nvSpPr>
        <xdr:cNvPr id="640" name="フローチャート: 判断 639">
          <a:extLst>
            <a:ext uri="{FF2B5EF4-FFF2-40B4-BE49-F238E27FC236}">
              <a16:creationId xmlns:a16="http://schemas.microsoft.com/office/drawing/2014/main" id="{2A6BA6AA-306C-447A-A87D-A642AA116629}"/>
            </a:ext>
          </a:extLst>
        </xdr:cNvPr>
        <xdr:cNvSpPr/>
      </xdr:nvSpPr>
      <xdr:spPr>
        <a:xfrm>
          <a:off x="21272500" y="10606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147865</xdr:rowOff>
    </xdr:from>
    <xdr:to>
      <xdr:col>107</xdr:col>
      <xdr:colOff>101600</xdr:colOff>
      <xdr:row>62</xdr:row>
      <xdr:rowOff>78015</xdr:rowOff>
    </xdr:to>
    <xdr:sp textlink="">
      <xdr:nvSpPr>
        <xdr:cNvPr id="641" name="フローチャート: 判断 640">
          <a:extLst>
            <a:ext uri="{FF2B5EF4-FFF2-40B4-BE49-F238E27FC236}">
              <a16:creationId xmlns:a16="http://schemas.microsoft.com/office/drawing/2014/main" id="{36FCD090-E531-4EDF-A529-5EC3A81E4104}"/>
            </a:ext>
          </a:extLst>
        </xdr:cNvPr>
        <xdr:cNvSpPr/>
      </xdr:nvSpPr>
      <xdr:spPr>
        <a:xfrm>
          <a:off x="20383500" y="10606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136978</xdr:rowOff>
    </xdr:from>
    <xdr:to>
      <xdr:col>102</xdr:col>
      <xdr:colOff>165100</xdr:colOff>
      <xdr:row>62</xdr:row>
      <xdr:rowOff>67128</xdr:rowOff>
    </xdr:to>
    <xdr:sp textlink="">
      <xdr:nvSpPr>
        <xdr:cNvPr id="642" name="フローチャート: 判断 641">
          <a:extLst>
            <a:ext uri="{FF2B5EF4-FFF2-40B4-BE49-F238E27FC236}">
              <a16:creationId xmlns:a16="http://schemas.microsoft.com/office/drawing/2014/main" id="{80EF7D49-1AE3-4F32-8A7F-7E391BEEF59D}"/>
            </a:ext>
          </a:extLst>
        </xdr:cNvPr>
        <xdr:cNvSpPr/>
      </xdr:nvSpPr>
      <xdr:spPr>
        <a:xfrm>
          <a:off x="19494500" y="10595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136978</xdr:rowOff>
    </xdr:from>
    <xdr:to>
      <xdr:col>98</xdr:col>
      <xdr:colOff>38100</xdr:colOff>
      <xdr:row>62</xdr:row>
      <xdr:rowOff>67128</xdr:rowOff>
    </xdr:to>
    <xdr:sp textlink="">
      <xdr:nvSpPr>
        <xdr:cNvPr id="643" name="フローチャート: 判断 642">
          <a:extLst>
            <a:ext uri="{FF2B5EF4-FFF2-40B4-BE49-F238E27FC236}">
              <a16:creationId xmlns:a16="http://schemas.microsoft.com/office/drawing/2014/main" id="{B113B763-1A63-4AF9-BEBF-5C0350D5697D}"/>
            </a:ext>
          </a:extLst>
        </xdr:cNvPr>
        <xdr:cNvSpPr/>
      </xdr:nvSpPr>
      <xdr:spPr>
        <a:xfrm>
          <a:off x="18605500" y="10595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textlink="">
      <xdr:nvSpPr>
        <xdr:cNvPr id="644" name="テキスト ボックス 643">
          <a:extLst>
            <a:ext uri="{FF2B5EF4-FFF2-40B4-BE49-F238E27FC236}">
              <a16:creationId xmlns:a16="http://schemas.microsoft.com/office/drawing/2014/main" id="{7A182599-0BA7-4554-94E4-2C1F7C0A6F73}"/>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textlink="">
      <xdr:nvSpPr>
        <xdr:cNvPr id="645" name="テキスト ボックス 644">
          <a:extLst>
            <a:ext uri="{FF2B5EF4-FFF2-40B4-BE49-F238E27FC236}">
              <a16:creationId xmlns:a16="http://schemas.microsoft.com/office/drawing/2014/main" id="{4630F58E-EAB2-42D3-8A99-96E2A493FAD5}"/>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textlink="">
      <xdr:nvSpPr>
        <xdr:cNvPr id="646" name="テキスト ボックス 645">
          <a:extLst>
            <a:ext uri="{FF2B5EF4-FFF2-40B4-BE49-F238E27FC236}">
              <a16:creationId xmlns:a16="http://schemas.microsoft.com/office/drawing/2014/main" id="{C0DF6431-A04A-4795-8124-2AF7B0F1D340}"/>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textlink="">
      <xdr:nvSpPr>
        <xdr:cNvPr id="647" name="テキスト ボックス 646">
          <a:extLst>
            <a:ext uri="{FF2B5EF4-FFF2-40B4-BE49-F238E27FC236}">
              <a16:creationId xmlns:a16="http://schemas.microsoft.com/office/drawing/2014/main" id="{A069D352-AE81-467E-A034-9303C38453F2}"/>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textlink="">
      <xdr:nvSpPr>
        <xdr:cNvPr id="648" name="テキスト ボックス 647">
          <a:extLst>
            <a:ext uri="{FF2B5EF4-FFF2-40B4-BE49-F238E27FC236}">
              <a16:creationId xmlns:a16="http://schemas.microsoft.com/office/drawing/2014/main" id="{BFF17AA2-A03F-4D64-A99D-C1375EF46046}"/>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66222</xdr:rowOff>
    </xdr:from>
    <xdr:to>
      <xdr:col>112</xdr:col>
      <xdr:colOff>38100</xdr:colOff>
      <xdr:row>63</xdr:row>
      <xdr:rowOff>167822</xdr:rowOff>
    </xdr:to>
    <xdr:sp textlink="">
      <xdr:nvSpPr>
        <xdr:cNvPr id="649" name="楕円 648">
          <a:extLst>
            <a:ext uri="{FF2B5EF4-FFF2-40B4-BE49-F238E27FC236}">
              <a16:creationId xmlns:a16="http://schemas.microsoft.com/office/drawing/2014/main" id="{C484FFDE-2ADE-45F4-8EC7-F6389605A43D}"/>
            </a:ext>
          </a:extLst>
        </xdr:cNvPr>
        <xdr:cNvSpPr/>
      </xdr:nvSpPr>
      <xdr:spPr>
        <a:xfrm>
          <a:off x="21272500" y="10867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66222</xdr:rowOff>
    </xdr:from>
    <xdr:to>
      <xdr:col>107</xdr:col>
      <xdr:colOff>101600</xdr:colOff>
      <xdr:row>63</xdr:row>
      <xdr:rowOff>167822</xdr:rowOff>
    </xdr:to>
    <xdr:sp textlink="">
      <xdr:nvSpPr>
        <xdr:cNvPr id="650" name="楕円 649">
          <a:extLst>
            <a:ext uri="{FF2B5EF4-FFF2-40B4-BE49-F238E27FC236}">
              <a16:creationId xmlns:a16="http://schemas.microsoft.com/office/drawing/2014/main" id="{369B524F-0F75-47D7-889E-75CBE0619EC7}"/>
            </a:ext>
          </a:extLst>
        </xdr:cNvPr>
        <xdr:cNvSpPr/>
      </xdr:nvSpPr>
      <xdr:spPr>
        <a:xfrm>
          <a:off x="20383500" y="10867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117022</xdr:rowOff>
    </xdr:from>
    <xdr:to>
      <xdr:col>111</xdr:col>
      <xdr:colOff>177800</xdr:colOff>
      <xdr:row>63</xdr:row>
      <xdr:rowOff>117022</xdr:rowOff>
    </xdr:to>
    <xdr:cxnSp macro="">
      <xdr:nvCxnSpPr>
        <xdr:cNvPr id="651" name="直線コネクタ 650">
          <a:extLst>
            <a:ext uri="{FF2B5EF4-FFF2-40B4-BE49-F238E27FC236}">
              <a16:creationId xmlns:a16="http://schemas.microsoft.com/office/drawing/2014/main" id="{92D2E742-5501-4769-A9C8-7BACCF43B3AE}"/>
            </a:ext>
          </a:extLst>
        </xdr:cNvPr>
        <xdr:cNvCxnSpPr/>
      </xdr:nvCxnSpPr>
      <xdr:spPr>
        <a:xfrm>
          <a:off x="20434300" y="1091837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77107</xdr:rowOff>
    </xdr:from>
    <xdr:to>
      <xdr:col>102</xdr:col>
      <xdr:colOff>165100</xdr:colOff>
      <xdr:row>64</xdr:row>
      <xdr:rowOff>7257</xdr:rowOff>
    </xdr:to>
    <xdr:sp textlink="">
      <xdr:nvSpPr>
        <xdr:cNvPr id="652" name="楕円 651">
          <a:extLst>
            <a:ext uri="{FF2B5EF4-FFF2-40B4-BE49-F238E27FC236}">
              <a16:creationId xmlns:a16="http://schemas.microsoft.com/office/drawing/2014/main" id="{51146DC2-7538-4A8D-9AF4-D49640EC21D7}"/>
            </a:ext>
          </a:extLst>
        </xdr:cNvPr>
        <xdr:cNvSpPr/>
      </xdr:nvSpPr>
      <xdr:spPr>
        <a:xfrm>
          <a:off x="19494500" y="10878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117022</xdr:rowOff>
    </xdr:from>
    <xdr:to>
      <xdr:col>107</xdr:col>
      <xdr:colOff>50800</xdr:colOff>
      <xdr:row>63</xdr:row>
      <xdr:rowOff>127907</xdr:rowOff>
    </xdr:to>
    <xdr:cxnSp macro="">
      <xdr:nvCxnSpPr>
        <xdr:cNvPr id="653" name="直線コネクタ 652">
          <a:extLst>
            <a:ext uri="{FF2B5EF4-FFF2-40B4-BE49-F238E27FC236}">
              <a16:creationId xmlns:a16="http://schemas.microsoft.com/office/drawing/2014/main" id="{166CCD8C-8A61-47F8-9CCF-FEB96965093E}"/>
            </a:ext>
          </a:extLst>
        </xdr:cNvPr>
        <xdr:cNvCxnSpPr/>
      </xdr:nvCxnSpPr>
      <xdr:spPr>
        <a:xfrm flipV="1">
          <a:off x="19545300" y="10918372"/>
          <a:ext cx="889000" cy="10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63</xdr:row>
      <xdr:rowOff>77107</xdr:rowOff>
    </xdr:from>
    <xdr:to>
      <xdr:col>98</xdr:col>
      <xdr:colOff>38100</xdr:colOff>
      <xdr:row>64</xdr:row>
      <xdr:rowOff>7257</xdr:rowOff>
    </xdr:to>
    <xdr:sp textlink="">
      <xdr:nvSpPr>
        <xdr:cNvPr id="654" name="楕円 653">
          <a:extLst>
            <a:ext uri="{FF2B5EF4-FFF2-40B4-BE49-F238E27FC236}">
              <a16:creationId xmlns:a16="http://schemas.microsoft.com/office/drawing/2014/main" id="{D5FB22CA-8506-4032-AC17-7B68792C7080}"/>
            </a:ext>
          </a:extLst>
        </xdr:cNvPr>
        <xdr:cNvSpPr/>
      </xdr:nvSpPr>
      <xdr:spPr>
        <a:xfrm>
          <a:off x="18605500" y="10878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63</xdr:row>
      <xdr:rowOff>127907</xdr:rowOff>
    </xdr:from>
    <xdr:to>
      <xdr:col>102</xdr:col>
      <xdr:colOff>114300</xdr:colOff>
      <xdr:row>63</xdr:row>
      <xdr:rowOff>127907</xdr:rowOff>
    </xdr:to>
    <xdr:cxnSp macro="">
      <xdr:nvCxnSpPr>
        <xdr:cNvPr id="655" name="直線コネクタ 654">
          <a:extLst>
            <a:ext uri="{FF2B5EF4-FFF2-40B4-BE49-F238E27FC236}">
              <a16:creationId xmlns:a16="http://schemas.microsoft.com/office/drawing/2014/main" id="{F8007573-302C-4A14-8DA1-C0644E480BAE}"/>
            </a:ext>
          </a:extLst>
        </xdr:cNvPr>
        <xdr:cNvCxnSpPr/>
      </xdr:nvCxnSpPr>
      <xdr:spPr>
        <a:xfrm>
          <a:off x="18656300" y="109292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94542</xdr:rowOff>
    </xdr:from>
    <xdr:ext cx="469744" cy="259045"/>
    <xdr:sp textlink="">
      <xdr:nvSpPr>
        <xdr:cNvPr id="656" name="n_1aveValue【保健センター・保健所】&#10;一人当たり面積">
          <a:extLst>
            <a:ext uri="{FF2B5EF4-FFF2-40B4-BE49-F238E27FC236}">
              <a16:creationId xmlns:a16="http://schemas.microsoft.com/office/drawing/2014/main" id="{335CDEB0-CA21-4D76-9DFF-4E659908CD75}"/>
            </a:ext>
          </a:extLst>
        </xdr:cNvPr>
        <xdr:cNvSpPr txBox="1"/>
      </xdr:nvSpPr>
      <xdr:spPr>
        <a:xfrm>
          <a:off x="21075727" y="103815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94542</xdr:rowOff>
    </xdr:from>
    <xdr:ext cx="469744" cy="259045"/>
    <xdr:sp textlink="">
      <xdr:nvSpPr>
        <xdr:cNvPr id="657" name="n_2aveValue【保健センター・保健所】&#10;一人当たり面積">
          <a:extLst>
            <a:ext uri="{FF2B5EF4-FFF2-40B4-BE49-F238E27FC236}">
              <a16:creationId xmlns:a16="http://schemas.microsoft.com/office/drawing/2014/main" id="{F19CDD93-030C-4A51-BCFF-95A12E1BA270}"/>
            </a:ext>
          </a:extLst>
        </xdr:cNvPr>
        <xdr:cNvSpPr txBox="1"/>
      </xdr:nvSpPr>
      <xdr:spPr>
        <a:xfrm>
          <a:off x="20199427" y="103815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83655</xdr:rowOff>
    </xdr:from>
    <xdr:ext cx="469744" cy="259045"/>
    <xdr:sp textlink="">
      <xdr:nvSpPr>
        <xdr:cNvPr id="658" name="n_3aveValue【保健センター・保健所】&#10;一人当たり面積">
          <a:extLst>
            <a:ext uri="{FF2B5EF4-FFF2-40B4-BE49-F238E27FC236}">
              <a16:creationId xmlns:a16="http://schemas.microsoft.com/office/drawing/2014/main" id="{76E99487-8523-49FA-ADE3-7C0250F76974}"/>
            </a:ext>
          </a:extLst>
        </xdr:cNvPr>
        <xdr:cNvSpPr txBox="1"/>
      </xdr:nvSpPr>
      <xdr:spPr>
        <a:xfrm>
          <a:off x="19310427" y="10370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83655</xdr:rowOff>
    </xdr:from>
    <xdr:ext cx="469744" cy="259045"/>
    <xdr:sp textlink="">
      <xdr:nvSpPr>
        <xdr:cNvPr id="659" name="n_4aveValue【保健センター・保健所】&#10;一人当たり面積">
          <a:extLst>
            <a:ext uri="{FF2B5EF4-FFF2-40B4-BE49-F238E27FC236}">
              <a16:creationId xmlns:a16="http://schemas.microsoft.com/office/drawing/2014/main" id="{2E5FB141-0466-481D-95D4-6AACA5A9EA51}"/>
            </a:ext>
          </a:extLst>
        </xdr:cNvPr>
        <xdr:cNvSpPr txBox="1"/>
      </xdr:nvSpPr>
      <xdr:spPr>
        <a:xfrm>
          <a:off x="18421427" y="10370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158949</xdr:rowOff>
    </xdr:from>
    <xdr:ext cx="469744" cy="259045"/>
    <xdr:sp textlink="">
      <xdr:nvSpPr>
        <xdr:cNvPr id="660" name="n_1mainValue【保健センター・保健所】&#10;一人当たり面積">
          <a:extLst>
            <a:ext uri="{FF2B5EF4-FFF2-40B4-BE49-F238E27FC236}">
              <a16:creationId xmlns:a16="http://schemas.microsoft.com/office/drawing/2014/main" id="{D02D6830-F316-43EA-A551-80C20789EB0A}"/>
            </a:ext>
          </a:extLst>
        </xdr:cNvPr>
        <xdr:cNvSpPr txBox="1"/>
      </xdr:nvSpPr>
      <xdr:spPr>
        <a:xfrm>
          <a:off x="21075727" y="10960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158949</xdr:rowOff>
    </xdr:from>
    <xdr:ext cx="469744" cy="259045"/>
    <xdr:sp textlink="">
      <xdr:nvSpPr>
        <xdr:cNvPr id="661" name="n_2mainValue【保健センター・保健所】&#10;一人当たり面積">
          <a:extLst>
            <a:ext uri="{FF2B5EF4-FFF2-40B4-BE49-F238E27FC236}">
              <a16:creationId xmlns:a16="http://schemas.microsoft.com/office/drawing/2014/main" id="{9DEE29DC-2CB8-4793-B01E-B1FC33CFABF6}"/>
            </a:ext>
          </a:extLst>
        </xdr:cNvPr>
        <xdr:cNvSpPr txBox="1"/>
      </xdr:nvSpPr>
      <xdr:spPr>
        <a:xfrm>
          <a:off x="20199427" y="10960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169834</xdr:rowOff>
    </xdr:from>
    <xdr:ext cx="469744" cy="259045"/>
    <xdr:sp textlink="">
      <xdr:nvSpPr>
        <xdr:cNvPr id="662" name="n_3mainValue【保健センター・保健所】&#10;一人当たり面積">
          <a:extLst>
            <a:ext uri="{FF2B5EF4-FFF2-40B4-BE49-F238E27FC236}">
              <a16:creationId xmlns:a16="http://schemas.microsoft.com/office/drawing/2014/main" id="{CC65CA42-24DE-4FFF-88CD-697655F1051D}"/>
            </a:ext>
          </a:extLst>
        </xdr:cNvPr>
        <xdr:cNvSpPr txBox="1"/>
      </xdr:nvSpPr>
      <xdr:spPr>
        <a:xfrm>
          <a:off x="19310427" y="10971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169834</xdr:rowOff>
    </xdr:from>
    <xdr:ext cx="469744" cy="259045"/>
    <xdr:sp textlink="">
      <xdr:nvSpPr>
        <xdr:cNvPr id="663" name="n_4mainValue【保健センター・保健所】&#10;一人当たり面積">
          <a:extLst>
            <a:ext uri="{FF2B5EF4-FFF2-40B4-BE49-F238E27FC236}">
              <a16:creationId xmlns:a16="http://schemas.microsoft.com/office/drawing/2014/main" id="{333D591B-06DC-4089-8BF8-1D4141DA2235}"/>
            </a:ext>
          </a:extLst>
        </xdr:cNvPr>
        <xdr:cNvSpPr txBox="1"/>
      </xdr:nvSpPr>
      <xdr:spPr>
        <a:xfrm>
          <a:off x="18421427" y="10971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textlink="">
      <xdr:nvSpPr>
        <xdr:cNvPr id="664" name="正方形/長方形 663">
          <a:extLst>
            <a:ext uri="{FF2B5EF4-FFF2-40B4-BE49-F238E27FC236}">
              <a16:creationId xmlns:a16="http://schemas.microsoft.com/office/drawing/2014/main" id="{D2A88E24-BBCA-432E-BF11-B9DF71532A0D}"/>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textlink="">
      <xdr:nvSpPr>
        <xdr:cNvPr id="665" name="正方形/長方形 664">
          <a:extLst>
            <a:ext uri="{FF2B5EF4-FFF2-40B4-BE49-F238E27FC236}">
              <a16:creationId xmlns:a16="http://schemas.microsoft.com/office/drawing/2014/main" id="{45882142-2258-4905-9071-A1F2D68BCE06}"/>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textlink="">
      <xdr:nvSpPr>
        <xdr:cNvPr id="666" name="正方形/長方形 665">
          <a:extLst>
            <a:ext uri="{FF2B5EF4-FFF2-40B4-BE49-F238E27FC236}">
              <a16:creationId xmlns:a16="http://schemas.microsoft.com/office/drawing/2014/main" id="{8EFD6CC4-ADAE-4F7D-B9D7-7C9AD064FA06}"/>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textlink="">
      <xdr:nvSpPr>
        <xdr:cNvPr id="667" name="正方形/長方形 666">
          <a:extLst>
            <a:ext uri="{FF2B5EF4-FFF2-40B4-BE49-F238E27FC236}">
              <a16:creationId xmlns:a16="http://schemas.microsoft.com/office/drawing/2014/main" id="{BBDEC19B-7E05-4B78-9A2A-D93D1E24F755}"/>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textlink="">
      <xdr:nvSpPr>
        <xdr:cNvPr id="668" name="正方形/長方形 667">
          <a:extLst>
            <a:ext uri="{FF2B5EF4-FFF2-40B4-BE49-F238E27FC236}">
              <a16:creationId xmlns:a16="http://schemas.microsoft.com/office/drawing/2014/main" id="{30BED7CB-C44E-4831-96D9-8837C44EABE5}"/>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textlink="">
      <xdr:nvSpPr>
        <xdr:cNvPr id="669" name="正方形/長方形 668">
          <a:extLst>
            <a:ext uri="{FF2B5EF4-FFF2-40B4-BE49-F238E27FC236}">
              <a16:creationId xmlns:a16="http://schemas.microsoft.com/office/drawing/2014/main" id="{E11D5835-C8BD-4C58-B2E0-D2ACC580C418}"/>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textlink="">
      <xdr:nvSpPr>
        <xdr:cNvPr id="670" name="正方形/長方形 669">
          <a:extLst>
            <a:ext uri="{FF2B5EF4-FFF2-40B4-BE49-F238E27FC236}">
              <a16:creationId xmlns:a16="http://schemas.microsoft.com/office/drawing/2014/main" id="{9E011086-33B4-4455-8125-CBD945566D9D}"/>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textlink="">
      <xdr:nvSpPr>
        <xdr:cNvPr id="671" name="正方形/長方形 670">
          <a:extLst>
            <a:ext uri="{FF2B5EF4-FFF2-40B4-BE49-F238E27FC236}">
              <a16:creationId xmlns:a16="http://schemas.microsoft.com/office/drawing/2014/main" id="{CC1C3842-77EB-493F-85B8-B6CA6D825F39}"/>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textlink="">
      <xdr:nvSpPr>
        <xdr:cNvPr id="672" name="テキスト ボックス 671">
          <a:extLst>
            <a:ext uri="{FF2B5EF4-FFF2-40B4-BE49-F238E27FC236}">
              <a16:creationId xmlns:a16="http://schemas.microsoft.com/office/drawing/2014/main" id="{78F49C67-E5F0-42D8-B580-74C15642D976}"/>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73" name="直線コネクタ 672">
          <a:extLst>
            <a:ext uri="{FF2B5EF4-FFF2-40B4-BE49-F238E27FC236}">
              <a16:creationId xmlns:a16="http://schemas.microsoft.com/office/drawing/2014/main" id="{820CF302-2DAB-4E39-9B42-C50AA434906B}"/>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textlink="">
      <xdr:nvSpPr>
        <xdr:cNvPr id="674" name="テキスト ボックス 673">
          <a:extLst>
            <a:ext uri="{FF2B5EF4-FFF2-40B4-BE49-F238E27FC236}">
              <a16:creationId xmlns:a16="http://schemas.microsoft.com/office/drawing/2014/main" id="{81DEBE0B-DEB1-415E-B39E-4D4526D25CEC}"/>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675" name="直線コネクタ 674">
          <a:extLst>
            <a:ext uri="{FF2B5EF4-FFF2-40B4-BE49-F238E27FC236}">
              <a16:creationId xmlns:a16="http://schemas.microsoft.com/office/drawing/2014/main" id="{77ED93EC-85E5-4C78-B64E-E53DE09D00C7}"/>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textlink="">
      <xdr:nvSpPr>
        <xdr:cNvPr id="676" name="テキスト ボックス 675">
          <a:extLst>
            <a:ext uri="{FF2B5EF4-FFF2-40B4-BE49-F238E27FC236}">
              <a16:creationId xmlns:a16="http://schemas.microsoft.com/office/drawing/2014/main" id="{CD3A82B3-24EF-4881-9001-FF29519E7966}"/>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677" name="直線コネクタ 676">
          <a:extLst>
            <a:ext uri="{FF2B5EF4-FFF2-40B4-BE49-F238E27FC236}">
              <a16:creationId xmlns:a16="http://schemas.microsoft.com/office/drawing/2014/main" id="{660AC84D-85D5-477B-89BA-54A8AF10DAEC}"/>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textlink="">
      <xdr:nvSpPr>
        <xdr:cNvPr id="678" name="テキスト ボックス 677">
          <a:extLst>
            <a:ext uri="{FF2B5EF4-FFF2-40B4-BE49-F238E27FC236}">
              <a16:creationId xmlns:a16="http://schemas.microsoft.com/office/drawing/2014/main" id="{985BDBB7-1CFC-461B-925A-D1BD82BDF800}"/>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679" name="直線コネクタ 678">
          <a:extLst>
            <a:ext uri="{FF2B5EF4-FFF2-40B4-BE49-F238E27FC236}">
              <a16:creationId xmlns:a16="http://schemas.microsoft.com/office/drawing/2014/main" id="{92A7A5A3-E9FA-430D-A468-2A60FD51CA7C}"/>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textlink="">
      <xdr:nvSpPr>
        <xdr:cNvPr id="680" name="テキスト ボックス 679">
          <a:extLst>
            <a:ext uri="{FF2B5EF4-FFF2-40B4-BE49-F238E27FC236}">
              <a16:creationId xmlns:a16="http://schemas.microsoft.com/office/drawing/2014/main" id="{844922BD-35FF-4323-93CA-2216857B35E3}"/>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681" name="直線コネクタ 680">
          <a:extLst>
            <a:ext uri="{FF2B5EF4-FFF2-40B4-BE49-F238E27FC236}">
              <a16:creationId xmlns:a16="http://schemas.microsoft.com/office/drawing/2014/main" id="{4814E1F7-14E4-46BA-8729-792B68327481}"/>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textlink="">
      <xdr:nvSpPr>
        <xdr:cNvPr id="682" name="テキスト ボックス 681">
          <a:extLst>
            <a:ext uri="{FF2B5EF4-FFF2-40B4-BE49-F238E27FC236}">
              <a16:creationId xmlns:a16="http://schemas.microsoft.com/office/drawing/2014/main" id="{5597E440-2F28-4BAB-8AF8-285F0BF75360}"/>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683" name="直線コネクタ 682">
          <a:extLst>
            <a:ext uri="{FF2B5EF4-FFF2-40B4-BE49-F238E27FC236}">
              <a16:creationId xmlns:a16="http://schemas.microsoft.com/office/drawing/2014/main" id="{DFDBC21F-F298-4B9C-9554-9ED17DF5C5E7}"/>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textlink="">
      <xdr:nvSpPr>
        <xdr:cNvPr id="684" name="テキスト ボックス 683">
          <a:extLst>
            <a:ext uri="{FF2B5EF4-FFF2-40B4-BE49-F238E27FC236}">
              <a16:creationId xmlns:a16="http://schemas.microsoft.com/office/drawing/2014/main" id="{DBC2A214-4216-4894-A154-BCCA3E9CB165}"/>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85" name="直線コネクタ 684">
          <a:extLst>
            <a:ext uri="{FF2B5EF4-FFF2-40B4-BE49-F238E27FC236}">
              <a16:creationId xmlns:a16="http://schemas.microsoft.com/office/drawing/2014/main" id="{44828C6F-ED13-4838-A0CA-8048E3FAE80A}"/>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textlink="">
      <xdr:nvSpPr>
        <xdr:cNvPr id="686" name="テキスト ボックス 685">
          <a:extLst>
            <a:ext uri="{FF2B5EF4-FFF2-40B4-BE49-F238E27FC236}">
              <a16:creationId xmlns:a16="http://schemas.microsoft.com/office/drawing/2014/main" id="{E08C442B-C1C0-4672-988F-DB7B4F77314C}"/>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textlink="">
      <xdr:nvSpPr>
        <xdr:cNvPr id="687" name="【消防施設】&#10;有形固定資産減価償却率グラフ枠">
          <a:extLst>
            <a:ext uri="{FF2B5EF4-FFF2-40B4-BE49-F238E27FC236}">
              <a16:creationId xmlns:a16="http://schemas.microsoft.com/office/drawing/2014/main" id="{FE6306D9-02B4-4D12-9A64-3A0A4E46743B}"/>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59055</xdr:rowOff>
    </xdr:from>
    <xdr:to>
      <xdr:col>85</xdr:col>
      <xdr:colOff>126364</xdr:colOff>
      <xdr:row>86</xdr:row>
      <xdr:rowOff>83820</xdr:rowOff>
    </xdr:to>
    <xdr:cxnSp macro="">
      <xdr:nvCxnSpPr>
        <xdr:cNvPr id="688" name="直線コネクタ 687">
          <a:extLst>
            <a:ext uri="{FF2B5EF4-FFF2-40B4-BE49-F238E27FC236}">
              <a16:creationId xmlns:a16="http://schemas.microsoft.com/office/drawing/2014/main" id="{1AEE289F-8E1B-402E-9185-1F70E45C58FA}"/>
            </a:ext>
          </a:extLst>
        </xdr:cNvPr>
        <xdr:cNvCxnSpPr/>
      </xdr:nvCxnSpPr>
      <xdr:spPr>
        <a:xfrm flipV="1">
          <a:off x="16318864" y="13432155"/>
          <a:ext cx="0" cy="13963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87647</xdr:rowOff>
    </xdr:from>
    <xdr:ext cx="405111" cy="259045"/>
    <xdr:sp textlink="">
      <xdr:nvSpPr>
        <xdr:cNvPr id="689" name="【消防施設】&#10;有形固定資産減価償却率最小値テキスト">
          <a:extLst>
            <a:ext uri="{FF2B5EF4-FFF2-40B4-BE49-F238E27FC236}">
              <a16:creationId xmlns:a16="http://schemas.microsoft.com/office/drawing/2014/main" id="{1128FCA2-C9EC-4B6C-AC61-E36BBAE6AFA0}"/>
            </a:ext>
          </a:extLst>
        </xdr:cNvPr>
        <xdr:cNvSpPr txBox="1"/>
      </xdr:nvSpPr>
      <xdr:spPr>
        <a:xfrm>
          <a:off x="16357600" y="14832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83820</xdr:rowOff>
    </xdr:from>
    <xdr:to>
      <xdr:col>86</xdr:col>
      <xdr:colOff>25400</xdr:colOff>
      <xdr:row>86</xdr:row>
      <xdr:rowOff>83820</xdr:rowOff>
    </xdr:to>
    <xdr:cxnSp macro="">
      <xdr:nvCxnSpPr>
        <xdr:cNvPr id="690" name="直線コネクタ 689">
          <a:extLst>
            <a:ext uri="{FF2B5EF4-FFF2-40B4-BE49-F238E27FC236}">
              <a16:creationId xmlns:a16="http://schemas.microsoft.com/office/drawing/2014/main" id="{528CE985-113B-443D-8AC1-B4E82CAE1EEE}"/>
            </a:ext>
          </a:extLst>
        </xdr:cNvPr>
        <xdr:cNvCxnSpPr/>
      </xdr:nvCxnSpPr>
      <xdr:spPr>
        <a:xfrm>
          <a:off x="16230600" y="14828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5732</xdr:rowOff>
    </xdr:from>
    <xdr:ext cx="405111" cy="259045"/>
    <xdr:sp textlink="">
      <xdr:nvSpPr>
        <xdr:cNvPr id="691" name="【消防施設】&#10;有形固定資産減価償却率最大値テキスト">
          <a:extLst>
            <a:ext uri="{FF2B5EF4-FFF2-40B4-BE49-F238E27FC236}">
              <a16:creationId xmlns:a16="http://schemas.microsoft.com/office/drawing/2014/main" id="{BCE34BDF-3B7F-4D6B-B9B0-45D21C4200E4}"/>
            </a:ext>
          </a:extLst>
        </xdr:cNvPr>
        <xdr:cNvSpPr txBox="1"/>
      </xdr:nvSpPr>
      <xdr:spPr>
        <a:xfrm>
          <a:off x="16357600" y="132073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59055</xdr:rowOff>
    </xdr:from>
    <xdr:to>
      <xdr:col>86</xdr:col>
      <xdr:colOff>25400</xdr:colOff>
      <xdr:row>78</xdr:row>
      <xdr:rowOff>59055</xdr:rowOff>
    </xdr:to>
    <xdr:cxnSp macro="">
      <xdr:nvCxnSpPr>
        <xdr:cNvPr id="692" name="直線コネクタ 691">
          <a:extLst>
            <a:ext uri="{FF2B5EF4-FFF2-40B4-BE49-F238E27FC236}">
              <a16:creationId xmlns:a16="http://schemas.microsoft.com/office/drawing/2014/main" id="{2A236280-2807-4AC9-97C1-04DFF96471E2}"/>
            </a:ext>
          </a:extLst>
        </xdr:cNvPr>
        <xdr:cNvCxnSpPr/>
      </xdr:nvCxnSpPr>
      <xdr:spPr>
        <a:xfrm>
          <a:off x="16230600" y="13432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51452</xdr:rowOff>
    </xdr:from>
    <xdr:ext cx="405111" cy="259045"/>
    <xdr:sp textlink="">
      <xdr:nvSpPr>
        <xdr:cNvPr id="693" name="【消防施設】&#10;有形固定資産減価償却率平均値テキスト">
          <a:extLst>
            <a:ext uri="{FF2B5EF4-FFF2-40B4-BE49-F238E27FC236}">
              <a16:creationId xmlns:a16="http://schemas.microsoft.com/office/drawing/2014/main" id="{C023ADFE-7AF0-4091-87D3-504E180A4A32}"/>
            </a:ext>
          </a:extLst>
        </xdr:cNvPr>
        <xdr:cNvSpPr txBox="1"/>
      </xdr:nvSpPr>
      <xdr:spPr>
        <a:xfrm>
          <a:off x="16357600" y="1411035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73025</xdr:rowOff>
    </xdr:from>
    <xdr:to>
      <xdr:col>85</xdr:col>
      <xdr:colOff>177800</xdr:colOff>
      <xdr:row>83</xdr:row>
      <xdr:rowOff>3175</xdr:rowOff>
    </xdr:to>
    <xdr:sp textlink="">
      <xdr:nvSpPr>
        <xdr:cNvPr id="694" name="フローチャート: 判断 693">
          <a:extLst>
            <a:ext uri="{FF2B5EF4-FFF2-40B4-BE49-F238E27FC236}">
              <a16:creationId xmlns:a16="http://schemas.microsoft.com/office/drawing/2014/main" id="{11055B0A-B501-42BD-AE41-93A1CD8C9923}"/>
            </a:ext>
          </a:extLst>
        </xdr:cNvPr>
        <xdr:cNvSpPr/>
      </xdr:nvSpPr>
      <xdr:spPr>
        <a:xfrm>
          <a:off x="16268700" y="14131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53975</xdr:rowOff>
    </xdr:from>
    <xdr:to>
      <xdr:col>81</xdr:col>
      <xdr:colOff>101600</xdr:colOff>
      <xdr:row>82</xdr:row>
      <xdr:rowOff>155575</xdr:rowOff>
    </xdr:to>
    <xdr:sp textlink="">
      <xdr:nvSpPr>
        <xdr:cNvPr id="695" name="フローチャート: 判断 694">
          <a:extLst>
            <a:ext uri="{FF2B5EF4-FFF2-40B4-BE49-F238E27FC236}">
              <a16:creationId xmlns:a16="http://schemas.microsoft.com/office/drawing/2014/main" id="{91D7C629-B48D-4D58-90AE-E3E7CFB123DF}"/>
            </a:ext>
          </a:extLst>
        </xdr:cNvPr>
        <xdr:cNvSpPr/>
      </xdr:nvSpPr>
      <xdr:spPr>
        <a:xfrm>
          <a:off x="15430500" y="14112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19686</xdr:rowOff>
    </xdr:from>
    <xdr:to>
      <xdr:col>76</xdr:col>
      <xdr:colOff>165100</xdr:colOff>
      <xdr:row>82</xdr:row>
      <xdr:rowOff>121286</xdr:rowOff>
    </xdr:to>
    <xdr:sp textlink="">
      <xdr:nvSpPr>
        <xdr:cNvPr id="696" name="フローチャート: 判断 695">
          <a:extLst>
            <a:ext uri="{FF2B5EF4-FFF2-40B4-BE49-F238E27FC236}">
              <a16:creationId xmlns:a16="http://schemas.microsoft.com/office/drawing/2014/main" id="{2C2B5139-1A47-47A9-825B-9835A15A51F8}"/>
            </a:ext>
          </a:extLst>
        </xdr:cNvPr>
        <xdr:cNvSpPr/>
      </xdr:nvSpPr>
      <xdr:spPr>
        <a:xfrm>
          <a:off x="14541500" y="14078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4445</xdr:rowOff>
    </xdr:from>
    <xdr:to>
      <xdr:col>72</xdr:col>
      <xdr:colOff>38100</xdr:colOff>
      <xdr:row>82</xdr:row>
      <xdr:rowOff>106045</xdr:rowOff>
    </xdr:to>
    <xdr:sp textlink="">
      <xdr:nvSpPr>
        <xdr:cNvPr id="697" name="フローチャート: 判断 696">
          <a:extLst>
            <a:ext uri="{FF2B5EF4-FFF2-40B4-BE49-F238E27FC236}">
              <a16:creationId xmlns:a16="http://schemas.microsoft.com/office/drawing/2014/main" id="{68C3B6CF-D915-4098-B69B-881D24374181}"/>
            </a:ext>
          </a:extLst>
        </xdr:cNvPr>
        <xdr:cNvSpPr/>
      </xdr:nvSpPr>
      <xdr:spPr>
        <a:xfrm>
          <a:off x="13652500" y="14063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160655</xdr:rowOff>
    </xdr:from>
    <xdr:to>
      <xdr:col>67</xdr:col>
      <xdr:colOff>101600</xdr:colOff>
      <xdr:row>82</xdr:row>
      <xdr:rowOff>90805</xdr:rowOff>
    </xdr:to>
    <xdr:sp textlink="">
      <xdr:nvSpPr>
        <xdr:cNvPr id="698" name="フローチャート: 判断 697">
          <a:extLst>
            <a:ext uri="{FF2B5EF4-FFF2-40B4-BE49-F238E27FC236}">
              <a16:creationId xmlns:a16="http://schemas.microsoft.com/office/drawing/2014/main" id="{E81CA4DD-A395-438D-9F52-90F2FF61E0B6}"/>
            </a:ext>
          </a:extLst>
        </xdr:cNvPr>
        <xdr:cNvSpPr/>
      </xdr:nvSpPr>
      <xdr:spPr>
        <a:xfrm>
          <a:off x="12763500" y="14048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textlink="">
      <xdr:nvSpPr>
        <xdr:cNvPr id="699" name="テキスト ボックス 698">
          <a:extLst>
            <a:ext uri="{FF2B5EF4-FFF2-40B4-BE49-F238E27FC236}">
              <a16:creationId xmlns:a16="http://schemas.microsoft.com/office/drawing/2014/main" id="{C0DDAFEF-31B1-4323-8107-4BDC6E4E273F}"/>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textlink="">
      <xdr:nvSpPr>
        <xdr:cNvPr id="700" name="テキスト ボックス 699">
          <a:extLst>
            <a:ext uri="{FF2B5EF4-FFF2-40B4-BE49-F238E27FC236}">
              <a16:creationId xmlns:a16="http://schemas.microsoft.com/office/drawing/2014/main" id="{C2835CB0-904D-4EDE-8ED8-F6BCB42A6E70}"/>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textlink="">
      <xdr:nvSpPr>
        <xdr:cNvPr id="701" name="テキスト ボックス 700">
          <a:extLst>
            <a:ext uri="{FF2B5EF4-FFF2-40B4-BE49-F238E27FC236}">
              <a16:creationId xmlns:a16="http://schemas.microsoft.com/office/drawing/2014/main" id="{6FEEC7E1-2596-4FE9-B494-7C6BEBEDAF86}"/>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textlink="">
      <xdr:nvSpPr>
        <xdr:cNvPr id="702" name="テキスト ボックス 701">
          <a:extLst>
            <a:ext uri="{FF2B5EF4-FFF2-40B4-BE49-F238E27FC236}">
              <a16:creationId xmlns:a16="http://schemas.microsoft.com/office/drawing/2014/main" id="{AC62612F-1837-4C13-865B-BCC076D035DC}"/>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textlink="">
      <xdr:nvSpPr>
        <xdr:cNvPr id="703" name="テキスト ボックス 702">
          <a:extLst>
            <a:ext uri="{FF2B5EF4-FFF2-40B4-BE49-F238E27FC236}">
              <a16:creationId xmlns:a16="http://schemas.microsoft.com/office/drawing/2014/main" id="{F42C8B08-FF58-4708-92EA-17A4411FA2DA}"/>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81</xdr:row>
      <xdr:rowOff>27305</xdr:rowOff>
    </xdr:from>
    <xdr:to>
      <xdr:col>81</xdr:col>
      <xdr:colOff>101600</xdr:colOff>
      <xdr:row>81</xdr:row>
      <xdr:rowOff>128905</xdr:rowOff>
    </xdr:to>
    <xdr:sp textlink="">
      <xdr:nvSpPr>
        <xdr:cNvPr id="704" name="楕円 703">
          <a:extLst>
            <a:ext uri="{FF2B5EF4-FFF2-40B4-BE49-F238E27FC236}">
              <a16:creationId xmlns:a16="http://schemas.microsoft.com/office/drawing/2014/main" id="{4636246F-4BB9-4E8D-816E-33965144028B}"/>
            </a:ext>
          </a:extLst>
        </xdr:cNvPr>
        <xdr:cNvSpPr/>
      </xdr:nvSpPr>
      <xdr:spPr>
        <a:xfrm>
          <a:off x="15430500" y="13914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80</xdr:row>
      <xdr:rowOff>170180</xdr:rowOff>
    </xdr:from>
    <xdr:to>
      <xdr:col>76</xdr:col>
      <xdr:colOff>165100</xdr:colOff>
      <xdr:row>81</xdr:row>
      <xdr:rowOff>100330</xdr:rowOff>
    </xdr:to>
    <xdr:sp textlink="">
      <xdr:nvSpPr>
        <xdr:cNvPr id="705" name="楕円 704">
          <a:extLst>
            <a:ext uri="{FF2B5EF4-FFF2-40B4-BE49-F238E27FC236}">
              <a16:creationId xmlns:a16="http://schemas.microsoft.com/office/drawing/2014/main" id="{61EA2503-85EB-4D58-B2FD-9720D1E7820E}"/>
            </a:ext>
          </a:extLst>
        </xdr:cNvPr>
        <xdr:cNvSpPr/>
      </xdr:nvSpPr>
      <xdr:spPr>
        <a:xfrm>
          <a:off x="14541500" y="13886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81</xdr:row>
      <xdr:rowOff>49530</xdr:rowOff>
    </xdr:from>
    <xdr:to>
      <xdr:col>81</xdr:col>
      <xdr:colOff>50800</xdr:colOff>
      <xdr:row>81</xdr:row>
      <xdr:rowOff>78105</xdr:rowOff>
    </xdr:to>
    <xdr:cxnSp macro="">
      <xdr:nvCxnSpPr>
        <xdr:cNvPr id="706" name="直線コネクタ 705">
          <a:extLst>
            <a:ext uri="{FF2B5EF4-FFF2-40B4-BE49-F238E27FC236}">
              <a16:creationId xmlns:a16="http://schemas.microsoft.com/office/drawing/2014/main" id="{02EB18D5-A01E-4FE4-BD0B-7B22EE1092C5}"/>
            </a:ext>
          </a:extLst>
        </xdr:cNvPr>
        <xdr:cNvCxnSpPr/>
      </xdr:nvCxnSpPr>
      <xdr:spPr>
        <a:xfrm>
          <a:off x="14592300" y="1393698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80</xdr:row>
      <xdr:rowOff>135889</xdr:rowOff>
    </xdr:from>
    <xdr:to>
      <xdr:col>72</xdr:col>
      <xdr:colOff>38100</xdr:colOff>
      <xdr:row>81</xdr:row>
      <xdr:rowOff>66039</xdr:rowOff>
    </xdr:to>
    <xdr:sp textlink="">
      <xdr:nvSpPr>
        <xdr:cNvPr id="707" name="楕円 706">
          <a:extLst>
            <a:ext uri="{FF2B5EF4-FFF2-40B4-BE49-F238E27FC236}">
              <a16:creationId xmlns:a16="http://schemas.microsoft.com/office/drawing/2014/main" id="{4D0A1548-8D76-474F-A3EB-FA9478FF09D4}"/>
            </a:ext>
          </a:extLst>
        </xdr:cNvPr>
        <xdr:cNvSpPr/>
      </xdr:nvSpPr>
      <xdr:spPr>
        <a:xfrm>
          <a:off x="13652500" y="13851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81</xdr:row>
      <xdr:rowOff>15239</xdr:rowOff>
    </xdr:from>
    <xdr:to>
      <xdr:col>76</xdr:col>
      <xdr:colOff>114300</xdr:colOff>
      <xdr:row>81</xdr:row>
      <xdr:rowOff>49530</xdr:rowOff>
    </xdr:to>
    <xdr:cxnSp macro="">
      <xdr:nvCxnSpPr>
        <xdr:cNvPr id="708" name="直線コネクタ 707">
          <a:extLst>
            <a:ext uri="{FF2B5EF4-FFF2-40B4-BE49-F238E27FC236}">
              <a16:creationId xmlns:a16="http://schemas.microsoft.com/office/drawing/2014/main" id="{0979EB1A-A896-4973-91F5-9FE99CE9130D}"/>
            </a:ext>
          </a:extLst>
        </xdr:cNvPr>
        <xdr:cNvCxnSpPr/>
      </xdr:nvCxnSpPr>
      <xdr:spPr>
        <a:xfrm>
          <a:off x="13703300" y="13902689"/>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80</xdr:row>
      <xdr:rowOff>101600</xdr:rowOff>
    </xdr:from>
    <xdr:to>
      <xdr:col>67</xdr:col>
      <xdr:colOff>101600</xdr:colOff>
      <xdr:row>81</xdr:row>
      <xdr:rowOff>31750</xdr:rowOff>
    </xdr:to>
    <xdr:sp textlink="">
      <xdr:nvSpPr>
        <xdr:cNvPr id="709" name="楕円 708">
          <a:extLst>
            <a:ext uri="{FF2B5EF4-FFF2-40B4-BE49-F238E27FC236}">
              <a16:creationId xmlns:a16="http://schemas.microsoft.com/office/drawing/2014/main" id="{D9F08588-4196-4E0C-A40B-C89F5AE6E34C}"/>
            </a:ext>
          </a:extLst>
        </xdr:cNvPr>
        <xdr:cNvSpPr/>
      </xdr:nvSpPr>
      <xdr:spPr>
        <a:xfrm>
          <a:off x="12763500" y="1381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80</xdr:row>
      <xdr:rowOff>152400</xdr:rowOff>
    </xdr:from>
    <xdr:to>
      <xdr:col>71</xdr:col>
      <xdr:colOff>177800</xdr:colOff>
      <xdr:row>81</xdr:row>
      <xdr:rowOff>15239</xdr:rowOff>
    </xdr:to>
    <xdr:cxnSp macro="">
      <xdr:nvCxnSpPr>
        <xdr:cNvPr id="710" name="直線コネクタ 709">
          <a:extLst>
            <a:ext uri="{FF2B5EF4-FFF2-40B4-BE49-F238E27FC236}">
              <a16:creationId xmlns:a16="http://schemas.microsoft.com/office/drawing/2014/main" id="{B0314109-4889-4EA8-8F2E-B0F6D9976413}"/>
            </a:ext>
          </a:extLst>
        </xdr:cNvPr>
        <xdr:cNvCxnSpPr/>
      </xdr:nvCxnSpPr>
      <xdr:spPr>
        <a:xfrm>
          <a:off x="12814300" y="13868400"/>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82</xdr:row>
      <xdr:rowOff>146702</xdr:rowOff>
    </xdr:from>
    <xdr:ext cx="405111" cy="259045"/>
    <xdr:sp textlink="">
      <xdr:nvSpPr>
        <xdr:cNvPr id="711" name="n_1aveValue【消防施設】&#10;有形固定資産減価償却率">
          <a:extLst>
            <a:ext uri="{FF2B5EF4-FFF2-40B4-BE49-F238E27FC236}">
              <a16:creationId xmlns:a16="http://schemas.microsoft.com/office/drawing/2014/main" id="{6A5961BC-7652-42B8-A441-4CB03BE7FD7A}"/>
            </a:ext>
          </a:extLst>
        </xdr:cNvPr>
        <xdr:cNvSpPr txBox="1"/>
      </xdr:nvSpPr>
      <xdr:spPr>
        <a:xfrm>
          <a:off x="15266044" y="14205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112413</xdr:rowOff>
    </xdr:from>
    <xdr:ext cx="405111" cy="259045"/>
    <xdr:sp textlink="">
      <xdr:nvSpPr>
        <xdr:cNvPr id="712" name="n_2aveValue【消防施設】&#10;有形固定資産減価償却率">
          <a:extLst>
            <a:ext uri="{FF2B5EF4-FFF2-40B4-BE49-F238E27FC236}">
              <a16:creationId xmlns:a16="http://schemas.microsoft.com/office/drawing/2014/main" id="{9C86C482-58D9-4972-AAD1-35F86CDC03F9}"/>
            </a:ext>
          </a:extLst>
        </xdr:cNvPr>
        <xdr:cNvSpPr txBox="1"/>
      </xdr:nvSpPr>
      <xdr:spPr>
        <a:xfrm>
          <a:off x="14389744" y="141713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97172</xdr:rowOff>
    </xdr:from>
    <xdr:ext cx="405111" cy="259045"/>
    <xdr:sp textlink="">
      <xdr:nvSpPr>
        <xdr:cNvPr id="713" name="n_3aveValue【消防施設】&#10;有形固定資産減価償却率">
          <a:extLst>
            <a:ext uri="{FF2B5EF4-FFF2-40B4-BE49-F238E27FC236}">
              <a16:creationId xmlns:a16="http://schemas.microsoft.com/office/drawing/2014/main" id="{058985C0-D7A4-4B55-9CEB-D4FCED8AF92D}"/>
            </a:ext>
          </a:extLst>
        </xdr:cNvPr>
        <xdr:cNvSpPr txBox="1"/>
      </xdr:nvSpPr>
      <xdr:spPr>
        <a:xfrm>
          <a:off x="13500744" y="14156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81932</xdr:rowOff>
    </xdr:from>
    <xdr:ext cx="405111" cy="259045"/>
    <xdr:sp textlink="">
      <xdr:nvSpPr>
        <xdr:cNvPr id="714" name="n_4aveValue【消防施設】&#10;有形固定資産減価償却率">
          <a:extLst>
            <a:ext uri="{FF2B5EF4-FFF2-40B4-BE49-F238E27FC236}">
              <a16:creationId xmlns:a16="http://schemas.microsoft.com/office/drawing/2014/main" id="{2CA220A9-3C68-4A90-B2C6-A387D5636215}"/>
            </a:ext>
          </a:extLst>
        </xdr:cNvPr>
        <xdr:cNvSpPr txBox="1"/>
      </xdr:nvSpPr>
      <xdr:spPr>
        <a:xfrm>
          <a:off x="12611744" y="141408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79</xdr:row>
      <xdr:rowOff>145432</xdr:rowOff>
    </xdr:from>
    <xdr:ext cx="405111" cy="259045"/>
    <xdr:sp textlink="">
      <xdr:nvSpPr>
        <xdr:cNvPr id="715" name="n_1mainValue【消防施設】&#10;有形固定資産減価償却率">
          <a:extLst>
            <a:ext uri="{FF2B5EF4-FFF2-40B4-BE49-F238E27FC236}">
              <a16:creationId xmlns:a16="http://schemas.microsoft.com/office/drawing/2014/main" id="{F418820F-06B8-476C-9293-EC86D845AFAC}"/>
            </a:ext>
          </a:extLst>
        </xdr:cNvPr>
        <xdr:cNvSpPr txBox="1"/>
      </xdr:nvSpPr>
      <xdr:spPr>
        <a:xfrm>
          <a:off x="15266044" y="136899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79</xdr:row>
      <xdr:rowOff>116857</xdr:rowOff>
    </xdr:from>
    <xdr:ext cx="405111" cy="259045"/>
    <xdr:sp textlink="">
      <xdr:nvSpPr>
        <xdr:cNvPr id="716" name="n_2mainValue【消防施設】&#10;有形固定資産減価償却率">
          <a:extLst>
            <a:ext uri="{FF2B5EF4-FFF2-40B4-BE49-F238E27FC236}">
              <a16:creationId xmlns:a16="http://schemas.microsoft.com/office/drawing/2014/main" id="{C4130689-2AC8-4A59-8997-059DD64304ED}"/>
            </a:ext>
          </a:extLst>
        </xdr:cNvPr>
        <xdr:cNvSpPr txBox="1"/>
      </xdr:nvSpPr>
      <xdr:spPr>
        <a:xfrm>
          <a:off x="14389744" y="136614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79</xdr:row>
      <xdr:rowOff>82566</xdr:rowOff>
    </xdr:from>
    <xdr:ext cx="405111" cy="259045"/>
    <xdr:sp textlink="">
      <xdr:nvSpPr>
        <xdr:cNvPr id="717" name="n_3mainValue【消防施設】&#10;有形固定資産減価償却率">
          <a:extLst>
            <a:ext uri="{FF2B5EF4-FFF2-40B4-BE49-F238E27FC236}">
              <a16:creationId xmlns:a16="http://schemas.microsoft.com/office/drawing/2014/main" id="{7B6F4A88-157D-4473-85AA-4E4AE3D1F8E7}"/>
            </a:ext>
          </a:extLst>
        </xdr:cNvPr>
        <xdr:cNvSpPr txBox="1"/>
      </xdr:nvSpPr>
      <xdr:spPr>
        <a:xfrm>
          <a:off x="13500744" y="13627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79</xdr:row>
      <xdr:rowOff>48277</xdr:rowOff>
    </xdr:from>
    <xdr:ext cx="405111" cy="259045"/>
    <xdr:sp textlink="">
      <xdr:nvSpPr>
        <xdr:cNvPr id="718" name="n_4mainValue【消防施設】&#10;有形固定資産減価償却率">
          <a:extLst>
            <a:ext uri="{FF2B5EF4-FFF2-40B4-BE49-F238E27FC236}">
              <a16:creationId xmlns:a16="http://schemas.microsoft.com/office/drawing/2014/main" id="{FD122714-E2F8-499B-9AD9-994574E204E3}"/>
            </a:ext>
          </a:extLst>
        </xdr:cNvPr>
        <xdr:cNvSpPr txBox="1"/>
      </xdr:nvSpPr>
      <xdr:spPr>
        <a:xfrm>
          <a:off x="12611744" y="1359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textlink="">
      <xdr:nvSpPr>
        <xdr:cNvPr id="719" name="正方形/長方形 718">
          <a:extLst>
            <a:ext uri="{FF2B5EF4-FFF2-40B4-BE49-F238E27FC236}">
              <a16:creationId xmlns:a16="http://schemas.microsoft.com/office/drawing/2014/main" id="{5604E568-DC86-4AB2-86BE-E45028A7179F}"/>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textlink="">
      <xdr:nvSpPr>
        <xdr:cNvPr id="720" name="正方形/長方形 719">
          <a:extLst>
            <a:ext uri="{FF2B5EF4-FFF2-40B4-BE49-F238E27FC236}">
              <a16:creationId xmlns:a16="http://schemas.microsoft.com/office/drawing/2014/main" id="{474CD714-3772-49EA-A5EE-672ADF682952}"/>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textlink="">
      <xdr:nvSpPr>
        <xdr:cNvPr id="721" name="正方形/長方形 720">
          <a:extLst>
            <a:ext uri="{FF2B5EF4-FFF2-40B4-BE49-F238E27FC236}">
              <a16:creationId xmlns:a16="http://schemas.microsoft.com/office/drawing/2014/main" id="{2F87C6CD-153A-4D2C-B87D-CBC3C4D590DE}"/>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textlink="">
      <xdr:nvSpPr>
        <xdr:cNvPr id="722" name="正方形/長方形 721">
          <a:extLst>
            <a:ext uri="{FF2B5EF4-FFF2-40B4-BE49-F238E27FC236}">
              <a16:creationId xmlns:a16="http://schemas.microsoft.com/office/drawing/2014/main" id="{E9B8B287-FC6F-48B7-9255-02A74A7A360A}"/>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textlink="">
      <xdr:nvSpPr>
        <xdr:cNvPr id="723" name="正方形/長方形 722">
          <a:extLst>
            <a:ext uri="{FF2B5EF4-FFF2-40B4-BE49-F238E27FC236}">
              <a16:creationId xmlns:a16="http://schemas.microsoft.com/office/drawing/2014/main" id="{37893C08-D81E-420B-96C6-FC2A059E2F29}"/>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textlink="">
      <xdr:nvSpPr>
        <xdr:cNvPr id="724" name="正方形/長方形 723">
          <a:extLst>
            <a:ext uri="{FF2B5EF4-FFF2-40B4-BE49-F238E27FC236}">
              <a16:creationId xmlns:a16="http://schemas.microsoft.com/office/drawing/2014/main" id="{2C25A5A8-C267-4406-B72D-DFA7364DD168}"/>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textlink="">
      <xdr:nvSpPr>
        <xdr:cNvPr id="725" name="正方形/長方形 724">
          <a:extLst>
            <a:ext uri="{FF2B5EF4-FFF2-40B4-BE49-F238E27FC236}">
              <a16:creationId xmlns:a16="http://schemas.microsoft.com/office/drawing/2014/main" id="{E790D731-8C28-4CAE-B61D-7107D548D37A}"/>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textlink="">
      <xdr:nvSpPr>
        <xdr:cNvPr id="726" name="正方形/長方形 725">
          <a:extLst>
            <a:ext uri="{FF2B5EF4-FFF2-40B4-BE49-F238E27FC236}">
              <a16:creationId xmlns:a16="http://schemas.microsoft.com/office/drawing/2014/main" id="{C753CF74-E162-4FD6-B88B-EC19D7197659}"/>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textlink="">
      <xdr:nvSpPr>
        <xdr:cNvPr id="727" name="テキスト ボックス 726">
          <a:extLst>
            <a:ext uri="{FF2B5EF4-FFF2-40B4-BE49-F238E27FC236}">
              <a16:creationId xmlns:a16="http://schemas.microsoft.com/office/drawing/2014/main" id="{AE009F75-8A20-48F8-80E3-513F5B3C93E7}"/>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728" name="直線コネクタ 727">
          <a:extLst>
            <a:ext uri="{FF2B5EF4-FFF2-40B4-BE49-F238E27FC236}">
              <a16:creationId xmlns:a16="http://schemas.microsoft.com/office/drawing/2014/main" id="{8EC8CC45-DF3B-4354-A5B8-ED098DC33AEB}"/>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729" name="直線コネクタ 728">
          <a:extLst>
            <a:ext uri="{FF2B5EF4-FFF2-40B4-BE49-F238E27FC236}">
              <a16:creationId xmlns:a16="http://schemas.microsoft.com/office/drawing/2014/main" id="{18802201-239A-450C-AB0A-D474EE2D07D7}"/>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textlink="">
      <xdr:nvSpPr>
        <xdr:cNvPr id="730" name="テキスト ボックス 729">
          <a:extLst>
            <a:ext uri="{FF2B5EF4-FFF2-40B4-BE49-F238E27FC236}">
              <a16:creationId xmlns:a16="http://schemas.microsoft.com/office/drawing/2014/main" id="{7B933C2E-2EEF-471F-BB14-7AF7B4FBB22E}"/>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731" name="直線コネクタ 730">
          <a:extLst>
            <a:ext uri="{FF2B5EF4-FFF2-40B4-BE49-F238E27FC236}">
              <a16:creationId xmlns:a16="http://schemas.microsoft.com/office/drawing/2014/main" id="{7DA992B3-368A-413A-A894-10CF4E0B86EC}"/>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textlink="">
      <xdr:nvSpPr>
        <xdr:cNvPr id="732" name="テキスト ボックス 731">
          <a:extLst>
            <a:ext uri="{FF2B5EF4-FFF2-40B4-BE49-F238E27FC236}">
              <a16:creationId xmlns:a16="http://schemas.microsoft.com/office/drawing/2014/main" id="{3128B4FF-1878-4EE9-8BCE-30B035946196}"/>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733" name="直線コネクタ 732">
          <a:extLst>
            <a:ext uri="{FF2B5EF4-FFF2-40B4-BE49-F238E27FC236}">
              <a16:creationId xmlns:a16="http://schemas.microsoft.com/office/drawing/2014/main" id="{3B85D7FB-5DA9-4040-BF11-84122901F64D}"/>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textlink="">
      <xdr:nvSpPr>
        <xdr:cNvPr id="734" name="テキスト ボックス 733">
          <a:extLst>
            <a:ext uri="{FF2B5EF4-FFF2-40B4-BE49-F238E27FC236}">
              <a16:creationId xmlns:a16="http://schemas.microsoft.com/office/drawing/2014/main" id="{A80EEA58-6F06-479D-AE2B-BC809E661755}"/>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735" name="直線コネクタ 734">
          <a:extLst>
            <a:ext uri="{FF2B5EF4-FFF2-40B4-BE49-F238E27FC236}">
              <a16:creationId xmlns:a16="http://schemas.microsoft.com/office/drawing/2014/main" id="{3ACF40A6-B9D2-48ED-AE9A-3964B548F6A5}"/>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textlink="">
      <xdr:nvSpPr>
        <xdr:cNvPr id="736" name="テキスト ボックス 735">
          <a:extLst>
            <a:ext uri="{FF2B5EF4-FFF2-40B4-BE49-F238E27FC236}">
              <a16:creationId xmlns:a16="http://schemas.microsoft.com/office/drawing/2014/main" id="{8DEA101E-B1E8-4737-B255-2C18670BB097}"/>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737" name="直線コネクタ 736">
          <a:extLst>
            <a:ext uri="{FF2B5EF4-FFF2-40B4-BE49-F238E27FC236}">
              <a16:creationId xmlns:a16="http://schemas.microsoft.com/office/drawing/2014/main" id="{E3EBE498-BDA3-4C85-8AE7-10B51B9656A1}"/>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textlink="">
      <xdr:nvSpPr>
        <xdr:cNvPr id="738" name="テキスト ボックス 737">
          <a:extLst>
            <a:ext uri="{FF2B5EF4-FFF2-40B4-BE49-F238E27FC236}">
              <a16:creationId xmlns:a16="http://schemas.microsoft.com/office/drawing/2014/main" id="{FDAF5795-64F9-4122-AB1B-010ABD22952C}"/>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textlink="">
      <xdr:nvSpPr>
        <xdr:cNvPr id="739" name="【消防施設】&#10;一人当たり面積グラフ枠">
          <a:extLst>
            <a:ext uri="{FF2B5EF4-FFF2-40B4-BE49-F238E27FC236}">
              <a16:creationId xmlns:a16="http://schemas.microsoft.com/office/drawing/2014/main" id="{0E8B069C-3A18-4C26-A46E-944452C2BEA1}"/>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80</xdr:row>
      <xdr:rowOff>38100</xdr:rowOff>
    </xdr:from>
    <xdr:to>
      <xdr:col>116</xdr:col>
      <xdr:colOff>62864</xdr:colOff>
      <xdr:row>86</xdr:row>
      <xdr:rowOff>6096</xdr:rowOff>
    </xdr:to>
    <xdr:cxnSp macro="">
      <xdr:nvCxnSpPr>
        <xdr:cNvPr id="740" name="直線コネクタ 739">
          <a:extLst>
            <a:ext uri="{FF2B5EF4-FFF2-40B4-BE49-F238E27FC236}">
              <a16:creationId xmlns:a16="http://schemas.microsoft.com/office/drawing/2014/main" id="{10672657-7612-460F-A9B0-BF448084E649}"/>
            </a:ext>
          </a:extLst>
        </xdr:cNvPr>
        <xdr:cNvCxnSpPr/>
      </xdr:nvCxnSpPr>
      <xdr:spPr>
        <a:xfrm flipV="1">
          <a:off x="22160864" y="13754100"/>
          <a:ext cx="0" cy="9966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9923</xdr:rowOff>
    </xdr:from>
    <xdr:ext cx="469744" cy="259045"/>
    <xdr:sp textlink="">
      <xdr:nvSpPr>
        <xdr:cNvPr id="741" name="【消防施設】&#10;一人当たり面積最小値テキスト">
          <a:extLst>
            <a:ext uri="{FF2B5EF4-FFF2-40B4-BE49-F238E27FC236}">
              <a16:creationId xmlns:a16="http://schemas.microsoft.com/office/drawing/2014/main" id="{54ACE907-8C1E-4733-BD84-646598B299B3}"/>
            </a:ext>
          </a:extLst>
        </xdr:cNvPr>
        <xdr:cNvSpPr txBox="1"/>
      </xdr:nvSpPr>
      <xdr:spPr>
        <a:xfrm>
          <a:off x="22199600" y="147546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6096</xdr:rowOff>
    </xdr:from>
    <xdr:to>
      <xdr:col>116</xdr:col>
      <xdr:colOff>152400</xdr:colOff>
      <xdr:row>86</xdr:row>
      <xdr:rowOff>6096</xdr:rowOff>
    </xdr:to>
    <xdr:cxnSp macro="">
      <xdr:nvCxnSpPr>
        <xdr:cNvPr id="742" name="直線コネクタ 741">
          <a:extLst>
            <a:ext uri="{FF2B5EF4-FFF2-40B4-BE49-F238E27FC236}">
              <a16:creationId xmlns:a16="http://schemas.microsoft.com/office/drawing/2014/main" id="{52ECFA24-A7CA-4C6F-BA0C-5F97059162B6}"/>
            </a:ext>
          </a:extLst>
        </xdr:cNvPr>
        <xdr:cNvCxnSpPr/>
      </xdr:nvCxnSpPr>
      <xdr:spPr>
        <a:xfrm>
          <a:off x="22072600" y="14750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78</xdr:row>
      <xdr:rowOff>156227</xdr:rowOff>
    </xdr:from>
    <xdr:ext cx="469744" cy="259045"/>
    <xdr:sp textlink="">
      <xdr:nvSpPr>
        <xdr:cNvPr id="743" name="【消防施設】&#10;一人当たり面積最大値テキスト">
          <a:extLst>
            <a:ext uri="{FF2B5EF4-FFF2-40B4-BE49-F238E27FC236}">
              <a16:creationId xmlns:a16="http://schemas.microsoft.com/office/drawing/2014/main" id="{B4063D17-E4FE-4880-9695-B1DE11152493}"/>
            </a:ext>
          </a:extLst>
        </xdr:cNvPr>
        <xdr:cNvSpPr txBox="1"/>
      </xdr:nvSpPr>
      <xdr:spPr>
        <a:xfrm>
          <a:off x="22199600" y="13529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80</xdr:row>
      <xdr:rowOff>38100</xdr:rowOff>
    </xdr:from>
    <xdr:to>
      <xdr:col>116</xdr:col>
      <xdr:colOff>152400</xdr:colOff>
      <xdr:row>80</xdr:row>
      <xdr:rowOff>38100</xdr:rowOff>
    </xdr:to>
    <xdr:cxnSp macro="">
      <xdr:nvCxnSpPr>
        <xdr:cNvPr id="744" name="直線コネクタ 743">
          <a:extLst>
            <a:ext uri="{FF2B5EF4-FFF2-40B4-BE49-F238E27FC236}">
              <a16:creationId xmlns:a16="http://schemas.microsoft.com/office/drawing/2014/main" id="{FD15C841-2B63-49C7-A346-A0B7DBA7F057}"/>
            </a:ext>
          </a:extLst>
        </xdr:cNvPr>
        <xdr:cNvCxnSpPr/>
      </xdr:nvCxnSpPr>
      <xdr:spPr>
        <a:xfrm>
          <a:off x="22072600" y="13754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91457</xdr:rowOff>
    </xdr:from>
    <xdr:ext cx="469744" cy="259045"/>
    <xdr:sp textlink="">
      <xdr:nvSpPr>
        <xdr:cNvPr id="745" name="【消防施設】&#10;一人当たり面積平均値テキスト">
          <a:extLst>
            <a:ext uri="{FF2B5EF4-FFF2-40B4-BE49-F238E27FC236}">
              <a16:creationId xmlns:a16="http://schemas.microsoft.com/office/drawing/2014/main" id="{D59AEA73-72EF-4EF8-B80F-A22FDF256C43}"/>
            </a:ext>
          </a:extLst>
        </xdr:cNvPr>
        <xdr:cNvSpPr txBox="1"/>
      </xdr:nvSpPr>
      <xdr:spPr>
        <a:xfrm>
          <a:off x="22199600" y="143218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113030</xdr:rowOff>
    </xdr:from>
    <xdr:to>
      <xdr:col>116</xdr:col>
      <xdr:colOff>114300</xdr:colOff>
      <xdr:row>84</xdr:row>
      <xdr:rowOff>43180</xdr:rowOff>
    </xdr:to>
    <xdr:sp textlink="">
      <xdr:nvSpPr>
        <xdr:cNvPr id="746" name="フローチャート: 判断 745">
          <a:extLst>
            <a:ext uri="{FF2B5EF4-FFF2-40B4-BE49-F238E27FC236}">
              <a16:creationId xmlns:a16="http://schemas.microsoft.com/office/drawing/2014/main" id="{A6C0648F-EDFA-4A07-A616-53DA68271F96}"/>
            </a:ext>
          </a:extLst>
        </xdr:cNvPr>
        <xdr:cNvSpPr/>
      </xdr:nvSpPr>
      <xdr:spPr>
        <a:xfrm>
          <a:off x="22110700" y="14343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83</xdr:row>
      <xdr:rowOff>99313</xdr:rowOff>
    </xdr:from>
    <xdr:to>
      <xdr:col>112</xdr:col>
      <xdr:colOff>38100</xdr:colOff>
      <xdr:row>84</xdr:row>
      <xdr:rowOff>29463</xdr:rowOff>
    </xdr:to>
    <xdr:sp textlink="">
      <xdr:nvSpPr>
        <xdr:cNvPr id="747" name="フローチャート: 判断 746">
          <a:extLst>
            <a:ext uri="{FF2B5EF4-FFF2-40B4-BE49-F238E27FC236}">
              <a16:creationId xmlns:a16="http://schemas.microsoft.com/office/drawing/2014/main" id="{9104397D-A1BC-42EC-9298-90AB34159137}"/>
            </a:ext>
          </a:extLst>
        </xdr:cNvPr>
        <xdr:cNvSpPr/>
      </xdr:nvSpPr>
      <xdr:spPr>
        <a:xfrm>
          <a:off x="21272500" y="14329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85598</xdr:rowOff>
    </xdr:from>
    <xdr:to>
      <xdr:col>107</xdr:col>
      <xdr:colOff>101600</xdr:colOff>
      <xdr:row>84</xdr:row>
      <xdr:rowOff>15748</xdr:rowOff>
    </xdr:to>
    <xdr:sp textlink="">
      <xdr:nvSpPr>
        <xdr:cNvPr id="748" name="フローチャート: 判断 747">
          <a:extLst>
            <a:ext uri="{FF2B5EF4-FFF2-40B4-BE49-F238E27FC236}">
              <a16:creationId xmlns:a16="http://schemas.microsoft.com/office/drawing/2014/main" id="{DE9B38F8-AD25-448A-B205-CD84FAD3786A}"/>
            </a:ext>
          </a:extLst>
        </xdr:cNvPr>
        <xdr:cNvSpPr/>
      </xdr:nvSpPr>
      <xdr:spPr>
        <a:xfrm>
          <a:off x="20383500" y="14315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83</xdr:row>
      <xdr:rowOff>126746</xdr:rowOff>
    </xdr:from>
    <xdr:to>
      <xdr:col>102</xdr:col>
      <xdr:colOff>165100</xdr:colOff>
      <xdr:row>84</xdr:row>
      <xdr:rowOff>56896</xdr:rowOff>
    </xdr:to>
    <xdr:sp textlink="">
      <xdr:nvSpPr>
        <xdr:cNvPr id="749" name="フローチャート: 判断 748">
          <a:extLst>
            <a:ext uri="{FF2B5EF4-FFF2-40B4-BE49-F238E27FC236}">
              <a16:creationId xmlns:a16="http://schemas.microsoft.com/office/drawing/2014/main" id="{5531E726-A2D5-43AC-881F-53E81E29D81E}"/>
            </a:ext>
          </a:extLst>
        </xdr:cNvPr>
        <xdr:cNvSpPr/>
      </xdr:nvSpPr>
      <xdr:spPr>
        <a:xfrm>
          <a:off x="19494500" y="14357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83</xdr:row>
      <xdr:rowOff>90170</xdr:rowOff>
    </xdr:from>
    <xdr:to>
      <xdr:col>98</xdr:col>
      <xdr:colOff>38100</xdr:colOff>
      <xdr:row>84</xdr:row>
      <xdr:rowOff>20320</xdr:rowOff>
    </xdr:to>
    <xdr:sp textlink="">
      <xdr:nvSpPr>
        <xdr:cNvPr id="750" name="フローチャート: 判断 749">
          <a:extLst>
            <a:ext uri="{FF2B5EF4-FFF2-40B4-BE49-F238E27FC236}">
              <a16:creationId xmlns:a16="http://schemas.microsoft.com/office/drawing/2014/main" id="{EB190560-CD20-4C8F-959C-3818A1DCAA6D}"/>
            </a:ext>
          </a:extLst>
        </xdr:cNvPr>
        <xdr:cNvSpPr/>
      </xdr:nvSpPr>
      <xdr:spPr>
        <a:xfrm>
          <a:off x="18605500" y="14320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textlink="">
      <xdr:nvSpPr>
        <xdr:cNvPr id="751" name="テキスト ボックス 750">
          <a:extLst>
            <a:ext uri="{FF2B5EF4-FFF2-40B4-BE49-F238E27FC236}">
              <a16:creationId xmlns:a16="http://schemas.microsoft.com/office/drawing/2014/main" id="{5E0EEFD4-C515-42B7-8983-F084661BB649}"/>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textlink="">
      <xdr:nvSpPr>
        <xdr:cNvPr id="752" name="テキスト ボックス 751">
          <a:extLst>
            <a:ext uri="{FF2B5EF4-FFF2-40B4-BE49-F238E27FC236}">
              <a16:creationId xmlns:a16="http://schemas.microsoft.com/office/drawing/2014/main" id="{237D1203-B7B2-4ABE-8F53-6BD6EBEA38DD}"/>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textlink="">
      <xdr:nvSpPr>
        <xdr:cNvPr id="753" name="テキスト ボックス 752">
          <a:extLst>
            <a:ext uri="{FF2B5EF4-FFF2-40B4-BE49-F238E27FC236}">
              <a16:creationId xmlns:a16="http://schemas.microsoft.com/office/drawing/2014/main" id="{342950AA-65A6-42C4-893A-73F550C364FF}"/>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textlink="">
      <xdr:nvSpPr>
        <xdr:cNvPr id="754" name="テキスト ボックス 753">
          <a:extLst>
            <a:ext uri="{FF2B5EF4-FFF2-40B4-BE49-F238E27FC236}">
              <a16:creationId xmlns:a16="http://schemas.microsoft.com/office/drawing/2014/main" id="{59D18043-656D-4D1F-A60D-82985D0ABFBA}"/>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textlink="">
      <xdr:nvSpPr>
        <xdr:cNvPr id="755" name="テキスト ボックス 754">
          <a:extLst>
            <a:ext uri="{FF2B5EF4-FFF2-40B4-BE49-F238E27FC236}">
              <a16:creationId xmlns:a16="http://schemas.microsoft.com/office/drawing/2014/main" id="{7808B7A6-0913-4435-9692-F5FD66656DD2}"/>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30735</xdr:rowOff>
    </xdr:from>
    <xdr:to>
      <xdr:col>112</xdr:col>
      <xdr:colOff>38100</xdr:colOff>
      <xdr:row>83</xdr:row>
      <xdr:rowOff>132335</xdr:rowOff>
    </xdr:to>
    <xdr:sp textlink="">
      <xdr:nvSpPr>
        <xdr:cNvPr id="756" name="楕円 755">
          <a:extLst>
            <a:ext uri="{FF2B5EF4-FFF2-40B4-BE49-F238E27FC236}">
              <a16:creationId xmlns:a16="http://schemas.microsoft.com/office/drawing/2014/main" id="{F0A060A6-02EC-4C8B-B48E-4CEBF3331913}"/>
            </a:ext>
          </a:extLst>
        </xdr:cNvPr>
        <xdr:cNvSpPr/>
      </xdr:nvSpPr>
      <xdr:spPr>
        <a:xfrm>
          <a:off x="21272500" y="14261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44450</xdr:rowOff>
    </xdr:from>
    <xdr:to>
      <xdr:col>107</xdr:col>
      <xdr:colOff>101600</xdr:colOff>
      <xdr:row>83</xdr:row>
      <xdr:rowOff>146050</xdr:rowOff>
    </xdr:to>
    <xdr:sp textlink="">
      <xdr:nvSpPr>
        <xdr:cNvPr id="757" name="楕円 756">
          <a:extLst>
            <a:ext uri="{FF2B5EF4-FFF2-40B4-BE49-F238E27FC236}">
              <a16:creationId xmlns:a16="http://schemas.microsoft.com/office/drawing/2014/main" id="{12AF3F96-8ABA-4469-B02C-9E0485B5BEBB}"/>
            </a:ext>
          </a:extLst>
        </xdr:cNvPr>
        <xdr:cNvSpPr/>
      </xdr:nvSpPr>
      <xdr:spPr>
        <a:xfrm>
          <a:off x="20383500" y="1427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81535</xdr:rowOff>
    </xdr:from>
    <xdr:to>
      <xdr:col>111</xdr:col>
      <xdr:colOff>177800</xdr:colOff>
      <xdr:row>83</xdr:row>
      <xdr:rowOff>95250</xdr:rowOff>
    </xdr:to>
    <xdr:cxnSp macro="">
      <xdr:nvCxnSpPr>
        <xdr:cNvPr id="758" name="直線コネクタ 757">
          <a:extLst>
            <a:ext uri="{FF2B5EF4-FFF2-40B4-BE49-F238E27FC236}">
              <a16:creationId xmlns:a16="http://schemas.microsoft.com/office/drawing/2014/main" id="{B3C844DF-65F6-44E5-8949-DA1172E974AF}"/>
            </a:ext>
          </a:extLst>
        </xdr:cNvPr>
        <xdr:cNvCxnSpPr/>
      </xdr:nvCxnSpPr>
      <xdr:spPr>
        <a:xfrm flipV="1">
          <a:off x="20434300" y="14311885"/>
          <a:ext cx="889000" cy="13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49022</xdr:rowOff>
    </xdr:from>
    <xdr:to>
      <xdr:col>102</xdr:col>
      <xdr:colOff>165100</xdr:colOff>
      <xdr:row>83</xdr:row>
      <xdr:rowOff>150622</xdr:rowOff>
    </xdr:to>
    <xdr:sp textlink="">
      <xdr:nvSpPr>
        <xdr:cNvPr id="759" name="楕円 758">
          <a:extLst>
            <a:ext uri="{FF2B5EF4-FFF2-40B4-BE49-F238E27FC236}">
              <a16:creationId xmlns:a16="http://schemas.microsoft.com/office/drawing/2014/main" id="{041E9D4B-5F9B-478E-B095-AC2CF47A42EB}"/>
            </a:ext>
          </a:extLst>
        </xdr:cNvPr>
        <xdr:cNvSpPr/>
      </xdr:nvSpPr>
      <xdr:spPr>
        <a:xfrm>
          <a:off x="19494500" y="14279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95250</xdr:rowOff>
    </xdr:from>
    <xdr:to>
      <xdr:col>107</xdr:col>
      <xdr:colOff>50800</xdr:colOff>
      <xdr:row>83</xdr:row>
      <xdr:rowOff>99822</xdr:rowOff>
    </xdr:to>
    <xdr:cxnSp macro="">
      <xdr:nvCxnSpPr>
        <xdr:cNvPr id="760" name="直線コネクタ 759">
          <a:extLst>
            <a:ext uri="{FF2B5EF4-FFF2-40B4-BE49-F238E27FC236}">
              <a16:creationId xmlns:a16="http://schemas.microsoft.com/office/drawing/2014/main" id="{A0C5D500-28FC-48CF-AB40-DB55326C9660}"/>
            </a:ext>
          </a:extLst>
        </xdr:cNvPr>
        <xdr:cNvCxnSpPr/>
      </xdr:nvCxnSpPr>
      <xdr:spPr>
        <a:xfrm flipV="1">
          <a:off x="19545300" y="14325600"/>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77</xdr:row>
      <xdr:rowOff>113030</xdr:rowOff>
    </xdr:from>
    <xdr:to>
      <xdr:col>98</xdr:col>
      <xdr:colOff>38100</xdr:colOff>
      <xdr:row>78</xdr:row>
      <xdr:rowOff>43180</xdr:rowOff>
    </xdr:to>
    <xdr:sp textlink="">
      <xdr:nvSpPr>
        <xdr:cNvPr id="761" name="楕円 760">
          <a:extLst>
            <a:ext uri="{FF2B5EF4-FFF2-40B4-BE49-F238E27FC236}">
              <a16:creationId xmlns:a16="http://schemas.microsoft.com/office/drawing/2014/main" id="{1F4A2D03-A9C1-4DAE-B374-479888227E73}"/>
            </a:ext>
          </a:extLst>
        </xdr:cNvPr>
        <xdr:cNvSpPr/>
      </xdr:nvSpPr>
      <xdr:spPr>
        <a:xfrm>
          <a:off x="18605500" y="13314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77</xdr:row>
      <xdr:rowOff>163830</xdr:rowOff>
    </xdr:from>
    <xdr:to>
      <xdr:col>102</xdr:col>
      <xdr:colOff>114300</xdr:colOff>
      <xdr:row>83</xdr:row>
      <xdr:rowOff>99822</xdr:rowOff>
    </xdr:to>
    <xdr:cxnSp macro="">
      <xdr:nvCxnSpPr>
        <xdr:cNvPr id="762" name="直線コネクタ 761">
          <a:extLst>
            <a:ext uri="{FF2B5EF4-FFF2-40B4-BE49-F238E27FC236}">
              <a16:creationId xmlns:a16="http://schemas.microsoft.com/office/drawing/2014/main" id="{6DC7F07D-DC24-4380-B67F-6474AAA66955}"/>
            </a:ext>
          </a:extLst>
        </xdr:cNvPr>
        <xdr:cNvCxnSpPr/>
      </xdr:nvCxnSpPr>
      <xdr:spPr>
        <a:xfrm>
          <a:off x="18656300" y="13365480"/>
          <a:ext cx="889000" cy="964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20590</xdr:rowOff>
    </xdr:from>
    <xdr:ext cx="469744" cy="259045"/>
    <xdr:sp textlink="">
      <xdr:nvSpPr>
        <xdr:cNvPr id="763" name="n_1aveValue【消防施設】&#10;一人当たり面積">
          <a:extLst>
            <a:ext uri="{FF2B5EF4-FFF2-40B4-BE49-F238E27FC236}">
              <a16:creationId xmlns:a16="http://schemas.microsoft.com/office/drawing/2014/main" id="{8304C812-B20C-4BD1-9D55-4A6D039E507A}"/>
            </a:ext>
          </a:extLst>
        </xdr:cNvPr>
        <xdr:cNvSpPr txBox="1"/>
      </xdr:nvSpPr>
      <xdr:spPr>
        <a:xfrm>
          <a:off x="21075727" y="144223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6875</xdr:rowOff>
    </xdr:from>
    <xdr:ext cx="469744" cy="259045"/>
    <xdr:sp textlink="">
      <xdr:nvSpPr>
        <xdr:cNvPr id="764" name="n_2aveValue【消防施設】&#10;一人当たり面積">
          <a:extLst>
            <a:ext uri="{FF2B5EF4-FFF2-40B4-BE49-F238E27FC236}">
              <a16:creationId xmlns:a16="http://schemas.microsoft.com/office/drawing/2014/main" id="{66763FBE-93C6-4583-91D4-2242860AE7AE}"/>
            </a:ext>
          </a:extLst>
        </xdr:cNvPr>
        <xdr:cNvSpPr txBox="1"/>
      </xdr:nvSpPr>
      <xdr:spPr>
        <a:xfrm>
          <a:off x="20199427" y="14408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48023</xdr:rowOff>
    </xdr:from>
    <xdr:ext cx="469744" cy="259045"/>
    <xdr:sp textlink="">
      <xdr:nvSpPr>
        <xdr:cNvPr id="765" name="n_3aveValue【消防施設】&#10;一人当たり面積">
          <a:extLst>
            <a:ext uri="{FF2B5EF4-FFF2-40B4-BE49-F238E27FC236}">
              <a16:creationId xmlns:a16="http://schemas.microsoft.com/office/drawing/2014/main" id="{1C92A1E0-BB8F-4AE3-9575-15BAB935AEA7}"/>
            </a:ext>
          </a:extLst>
        </xdr:cNvPr>
        <xdr:cNvSpPr txBox="1"/>
      </xdr:nvSpPr>
      <xdr:spPr>
        <a:xfrm>
          <a:off x="19310427" y="144498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11447</xdr:rowOff>
    </xdr:from>
    <xdr:ext cx="469744" cy="259045"/>
    <xdr:sp textlink="">
      <xdr:nvSpPr>
        <xdr:cNvPr id="766" name="n_4aveValue【消防施設】&#10;一人当たり面積">
          <a:extLst>
            <a:ext uri="{FF2B5EF4-FFF2-40B4-BE49-F238E27FC236}">
              <a16:creationId xmlns:a16="http://schemas.microsoft.com/office/drawing/2014/main" id="{D8BFA9E8-1A18-418E-869A-B28A47D6E927}"/>
            </a:ext>
          </a:extLst>
        </xdr:cNvPr>
        <xdr:cNvSpPr txBox="1"/>
      </xdr:nvSpPr>
      <xdr:spPr>
        <a:xfrm>
          <a:off x="18421427" y="14413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81</xdr:row>
      <xdr:rowOff>148862</xdr:rowOff>
    </xdr:from>
    <xdr:ext cx="469744" cy="259045"/>
    <xdr:sp textlink="">
      <xdr:nvSpPr>
        <xdr:cNvPr id="767" name="n_1mainValue【消防施設】&#10;一人当たり面積">
          <a:extLst>
            <a:ext uri="{FF2B5EF4-FFF2-40B4-BE49-F238E27FC236}">
              <a16:creationId xmlns:a16="http://schemas.microsoft.com/office/drawing/2014/main" id="{CD51B3BE-8F62-44B2-AA38-51BAD7ED35F9}"/>
            </a:ext>
          </a:extLst>
        </xdr:cNvPr>
        <xdr:cNvSpPr txBox="1"/>
      </xdr:nvSpPr>
      <xdr:spPr>
        <a:xfrm>
          <a:off x="21075727" y="140363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81</xdr:row>
      <xdr:rowOff>162577</xdr:rowOff>
    </xdr:from>
    <xdr:ext cx="469744" cy="259045"/>
    <xdr:sp textlink="">
      <xdr:nvSpPr>
        <xdr:cNvPr id="768" name="n_2mainValue【消防施設】&#10;一人当たり面積">
          <a:extLst>
            <a:ext uri="{FF2B5EF4-FFF2-40B4-BE49-F238E27FC236}">
              <a16:creationId xmlns:a16="http://schemas.microsoft.com/office/drawing/2014/main" id="{16367A41-F135-4F83-B9B0-6EAAFFA05BF7}"/>
            </a:ext>
          </a:extLst>
        </xdr:cNvPr>
        <xdr:cNvSpPr txBox="1"/>
      </xdr:nvSpPr>
      <xdr:spPr>
        <a:xfrm>
          <a:off x="20199427" y="14050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81</xdr:row>
      <xdr:rowOff>167149</xdr:rowOff>
    </xdr:from>
    <xdr:ext cx="469744" cy="259045"/>
    <xdr:sp textlink="">
      <xdr:nvSpPr>
        <xdr:cNvPr id="769" name="n_3mainValue【消防施設】&#10;一人当たり面積">
          <a:extLst>
            <a:ext uri="{FF2B5EF4-FFF2-40B4-BE49-F238E27FC236}">
              <a16:creationId xmlns:a16="http://schemas.microsoft.com/office/drawing/2014/main" id="{32E4D152-9459-4030-9540-C3ED81009A56}"/>
            </a:ext>
          </a:extLst>
        </xdr:cNvPr>
        <xdr:cNvSpPr txBox="1"/>
      </xdr:nvSpPr>
      <xdr:spPr>
        <a:xfrm>
          <a:off x="19310427" y="140545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76</xdr:row>
      <xdr:rowOff>59707</xdr:rowOff>
    </xdr:from>
    <xdr:ext cx="469744" cy="259045"/>
    <xdr:sp textlink="">
      <xdr:nvSpPr>
        <xdr:cNvPr id="770" name="n_4mainValue【消防施設】&#10;一人当たり面積">
          <a:extLst>
            <a:ext uri="{FF2B5EF4-FFF2-40B4-BE49-F238E27FC236}">
              <a16:creationId xmlns:a16="http://schemas.microsoft.com/office/drawing/2014/main" id="{6D068BCD-E7BA-4FBE-80A6-7F3CA98FD1C6}"/>
            </a:ext>
          </a:extLst>
        </xdr:cNvPr>
        <xdr:cNvSpPr txBox="1"/>
      </xdr:nvSpPr>
      <xdr:spPr>
        <a:xfrm>
          <a:off x="18421427" y="13089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textlink="">
      <xdr:nvSpPr>
        <xdr:cNvPr id="771" name="正方形/長方形 770">
          <a:extLst>
            <a:ext uri="{FF2B5EF4-FFF2-40B4-BE49-F238E27FC236}">
              <a16:creationId xmlns:a16="http://schemas.microsoft.com/office/drawing/2014/main" id="{C4CABE9D-1876-435A-A94D-4CBE843998C3}"/>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textlink="">
      <xdr:nvSpPr>
        <xdr:cNvPr id="772" name="正方形/長方形 771">
          <a:extLst>
            <a:ext uri="{FF2B5EF4-FFF2-40B4-BE49-F238E27FC236}">
              <a16:creationId xmlns:a16="http://schemas.microsoft.com/office/drawing/2014/main" id="{CB82E2B6-DEE0-45AB-92DC-D6877668EBB3}"/>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textlink="">
      <xdr:nvSpPr>
        <xdr:cNvPr id="773" name="正方形/長方形 772">
          <a:extLst>
            <a:ext uri="{FF2B5EF4-FFF2-40B4-BE49-F238E27FC236}">
              <a16:creationId xmlns:a16="http://schemas.microsoft.com/office/drawing/2014/main" id="{8EE4370C-1AA6-4C4F-811D-0DE46144793E}"/>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textlink="">
      <xdr:nvSpPr>
        <xdr:cNvPr id="774" name="正方形/長方形 773">
          <a:extLst>
            <a:ext uri="{FF2B5EF4-FFF2-40B4-BE49-F238E27FC236}">
              <a16:creationId xmlns:a16="http://schemas.microsoft.com/office/drawing/2014/main" id="{5E2E20C7-DC75-4420-8128-F1C5FFB3494D}"/>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textlink="">
      <xdr:nvSpPr>
        <xdr:cNvPr id="775" name="正方形/長方形 774">
          <a:extLst>
            <a:ext uri="{FF2B5EF4-FFF2-40B4-BE49-F238E27FC236}">
              <a16:creationId xmlns:a16="http://schemas.microsoft.com/office/drawing/2014/main" id="{FF712B16-27EA-4AB2-ADEE-46547DD8D603}"/>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textlink="">
      <xdr:nvSpPr>
        <xdr:cNvPr id="776" name="正方形/長方形 775">
          <a:extLst>
            <a:ext uri="{FF2B5EF4-FFF2-40B4-BE49-F238E27FC236}">
              <a16:creationId xmlns:a16="http://schemas.microsoft.com/office/drawing/2014/main" id="{24707877-D9DC-4A5E-BBA5-E83ED237914C}"/>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textlink="">
      <xdr:nvSpPr>
        <xdr:cNvPr id="777" name="正方形/長方形 776">
          <a:extLst>
            <a:ext uri="{FF2B5EF4-FFF2-40B4-BE49-F238E27FC236}">
              <a16:creationId xmlns:a16="http://schemas.microsoft.com/office/drawing/2014/main" id="{79B61C5C-6297-4DCD-8D04-6B29863F71AF}"/>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textlink="">
      <xdr:nvSpPr>
        <xdr:cNvPr id="778" name="正方形/長方形 777">
          <a:extLst>
            <a:ext uri="{FF2B5EF4-FFF2-40B4-BE49-F238E27FC236}">
              <a16:creationId xmlns:a16="http://schemas.microsoft.com/office/drawing/2014/main" id="{5E9A7A81-BBA8-404A-AA5B-1C2FBC20A475}"/>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textlink="">
      <xdr:nvSpPr>
        <xdr:cNvPr id="779" name="テキスト ボックス 778">
          <a:extLst>
            <a:ext uri="{FF2B5EF4-FFF2-40B4-BE49-F238E27FC236}">
              <a16:creationId xmlns:a16="http://schemas.microsoft.com/office/drawing/2014/main" id="{AB24EF46-9667-4F7B-801E-1BE7D40D37C0}"/>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80" name="直線コネクタ 779">
          <a:extLst>
            <a:ext uri="{FF2B5EF4-FFF2-40B4-BE49-F238E27FC236}">
              <a16:creationId xmlns:a16="http://schemas.microsoft.com/office/drawing/2014/main" id="{0C7C80EE-0863-4A67-8B93-A425FF36375F}"/>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textlink="">
      <xdr:nvSpPr>
        <xdr:cNvPr id="781" name="テキスト ボックス 780">
          <a:extLst>
            <a:ext uri="{FF2B5EF4-FFF2-40B4-BE49-F238E27FC236}">
              <a16:creationId xmlns:a16="http://schemas.microsoft.com/office/drawing/2014/main" id="{ABA57DB0-36B0-415E-A21C-4FCADA40EC2E}"/>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782" name="直線コネクタ 781">
          <a:extLst>
            <a:ext uri="{FF2B5EF4-FFF2-40B4-BE49-F238E27FC236}">
              <a16:creationId xmlns:a16="http://schemas.microsoft.com/office/drawing/2014/main" id="{A69E7B8E-BAB6-4CAD-91BE-096FB3282408}"/>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textlink="">
      <xdr:nvSpPr>
        <xdr:cNvPr id="783" name="テキスト ボックス 782">
          <a:extLst>
            <a:ext uri="{FF2B5EF4-FFF2-40B4-BE49-F238E27FC236}">
              <a16:creationId xmlns:a16="http://schemas.microsoft.com/office/drawing/2014/main" id="{24B92263-CF0B-4AC9-920F-84556A8ED880}"/>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784" name="直線コネクタ 783">
          <a:extLst>
            <a:ext uri="{FF2B5EF4-FFF2-40B4-BE49-F238E27FC236}">
              <a16:creationId xmlns:a16="http://schemas.microsoft.com/office/drawing/2014/main" id="{D7B5A59B-9022-4254-AFA9-262FA79573BC}"/>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textlink="">
      <xdr:nvSpPr>
        <xdr:cNvPr id="785" name="テキスト ボックス 784">
          <a:extLst>
            <a:ext uri="{FF2B5EF4-FFF2-40B4-BE49-F238E27FC236}">
              <a16:creationId xmlns:a16="http://schemas.microsoft.com/office/drawing/2014/main" id="{B159B6FB-AB38-47F0-8615-128EFFA20E5A}"/>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786" name="直線コネクタ 785">
          <a:extLst>
            <a:ext uri="{FF2B5EF4-FFF2-40B4-BE49-F238E27FC236}">
              <a16:creationId xmlns:a16="http://schemas.microsoft.com/office/drawing/2014/main" id="{250FC70D-A7E1-46E6-9DB7-1B568CF911E0}"/>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textlink="">
      <xdr:nvSpPr>
        <xdr:cNvPr id="787" name="テキスト ボックス 786">
          <a:extLst>
            <a:ext uri="{FF2B5EF4-FFF2-40B4-BE49-F238E27FC236}">
              <a16:creationId xmlns:a16="http://schemas.microsoft.com/office/drawing/2014/main" id="{A5656B29-D708-4AC5-8205-0CFCBD732C66}"/>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788" name="直線コネクタ 787">
          <a:extLst>
            <a:ext uri="{FF2B5EF4-FFF2-40B4-BE49-F238E27FC236}">
              <a16:creationId xmlns:a16="http://schemas.microsoft.com/office/drawing/2014/main" id="{A3923C73-62BB-4BE3-BC18-0FC487A51336}"/>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textlink="">
      <xdr:nvSpPr>
        <xdr:cNvPr id="789" name="テキスト ボックス 788">
          <a:extLst>
            <a:ext uri="{FF2B5EF4-FFF2-40B4-BE49-F238E27FC236}">
              <a16:creationId xmlns:a16="http://schemas.microsoft.com/office/drawing/2014/main" id="{D577EC17-4776-4FCF-9C62-823AF4E7660F}"/>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790" name="直線コネクタ 789">
          <a:extLst>
            <a:ext uri="{FF2B5EF4-FFF2-40B4-BE49-F238E27FC236}">
              <a16:creationId xmlns:a16="http://schemas.microsoft.com/office/drawing/2014/main" id="{9426FBBB-CC59-4DD7-8D08-E79C3ADD6CAF}"/>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textlink="">
      <xdr:nvSpPr>
        <xdr:cNvPr id="791" name="テキスト ボックス 790">
          <a:extLst>
            <a:ext uri="{FF2B5EF4-FFF2-40B4-BE49-F238E27FC236}">
              <a16:creationId xmlns:a16="http://schemas.microsoft.com/office/drawing/2014/main" id="{6E02B2B9-02A2-47FD-9323-04451F3546BC}"/>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792" name="直線コネクタ 791">
          <a:extLst>
            <a:ext uri="{FF2B5EF4-FFF2-40B4-BE49-F238E27FC236}">
              <a16:creationId xmlns:a16="http://schemas.microsoft.com/office/drawing/2014/main" id="{D9B66388-ACA2-4130-8913-F572F507404E}"/>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textlink="">
      <xdr:nvSpPr>
        <xdr:cNvPr id="793" name="テキスト ボックス 792">
          <a:extLst>
            <a:ext uri="{FF2B5EF4-FFF2-40B4-BE49-F238E27FC236}">
              <a16:creationId xmlns:a16="http://schemas.microsoft.com/office/drawing/2014/main" id="{3F10E292-BA1E-46ED-AFFB-24A6F485C200}"/>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94" name="直線コネクタ 793">
          <a:extLst>
            <a:ext uri="{FF2B5EF4-FFF2-40B4-BE49-F238E27FC236}">
              <a16:creationId xmlns:a16="http://schemas.microsoft.com/office/drawing/2014/main" id="{AFFB5744-93A5-4F05-9A5B-9B6EDABF809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textlink="">
      <xdr:nvSpPr>
        <xdr:cNvPr id="795" name="【庁舎】&#10;有形固定資産減価償却率グラフ枠">
          <a:extLst>
            <a:ext uri="{FF2B5EF4-FFF2-40B4-BE49-F238E27FC236}">
              <a16:creationId xmlns:a16="http://schemas.microsoft.com/office/drawing/2014/main" id="{53ABCCEC-59CF-4122-B541-FD0A5EFCE4A8}"/>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136616</xdr:rowOff>
    </xdr:from>
    <xdr:to>
      <xdr:col>85</xdr:col>
      <xdr:colOff>126364</xdr:colOff>
      <xdr:row>109</xdr:row>
      <xdr:rowOff>33745</xdr:rowOff>
    </xdr:to>
    <xdr:cxnSp macro="">
      <xdr:nvCxnSpPr>
        <xdr:cNvPr id="796" name="直線コネクタ 795">
          <a:extLst>
            <a:ext uri="{FF2B5EF4-FFF2-40B4-BE49-F238E27FC236}">
              <a16:creationId xmlns:a16="http://schemas.microsoft.com/office/drawing/2014/main" id="{763E120B-8438-41CB-AAA8-78A727D48226}"/>
            </a:ext>
          </a:extLst>
        </xdr:cNvPr>
        <xdr:cNvCxnSpPr/>
      </xdr:nvCxnSpPr>
      <xdr:spPr>
        <a:xfrm flipV="1">
          <a:off x="16318864" y="17281616"/>
          <a:ext cx="0" cy="14401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37572</xdr:rowOff>
    </xdr:from>
    <xdr:ext cx="405111" cy="259045"/>
    <xdr:sp textlink="">
      <xdr:nvSpPr>
        <xdr:cNvPr id="797" name="【庁舎】&#10;有形固定資産減価償却率最小値テキスト">
          <a:extLst>
            <a:ext uri="{FF2B5EF4-FFF2-40B4-BE49-F238E27FC236}">
              <a16:creationId xmlns:a16="http://schemas.microsoft.com/office/drawing/2014/main" id="{643B9684-D5B6-4B92-80E3-DFC624B39757}"/>
            </a:ext>
          </a:extLst>
        </xdr:cNvPr>
        <xdr:cNvSpPr txBox="1"/>
      </xdr:nvSpPr>
      <xdr:spPr>
        <a:xfrm>
          <a:off x="16357600" y="18725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33745</xdr:rowOff>
    </xdr:from>
    <xdr:to>
      <xdr:col>86</xdr:col>
      <xdr:colOff>25400</xdr:colOff>
      <xdr:row>109</xdr:row>
      <xdr:rowOff>33745</xdr:rowOff>
    </xdr:to>
    <xdr:cxnSp macro="">
      <xdr:nvCxnSpPr>
        <xdr:cNvPr id="798" name="直線コネクタ 797">
          <a:extLst>
            <a:ext uri="{FF2B5EF4-FFF2-40B4-BE49-F238E27FC236}">
              <a16:creationId xmlns:a16="http://schemas.microsoft.com/office/drawing/2014/main" id="{CF45449A-4A77-4181-92A9-E6A5843739C5}"/>
            </a:ext>
          </a:extLst>
        </xdr:cNvPr>
        <xdr:cNvCxnSpPr/>
      </xdr:nvCxnSpPr>
      <xdr:spPr>
        <a:xfrm>
          <a:off x="16230600" y="187217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83293</xdr:rowOff>
    </xdr:from>
    <xdr:ext cx="405111" cy="259045"/>
    <xdr:sp textlink="">
      <xdr:nvSpPr>
        <xdr:cNvPr id="799" name="【庁舎】&#10;有形固定資産減価償却率最大値テキスト">
          <a:extLst>
            <a:ext uri="{FF2B5EF4-FFF2-40B4-BE49-F238E27FC236}">
              <a16:creationId xmlns:a16="http://schemas.microsoft.com/office/drawing/2014/main" id="{9041DBEF-A29E-4A0F-A2CC-05148F4DE16F}"/>
            </a:ext>
          </a:extLst>
        </xdr:cNvPr>
        <xdr:cNvSpPr txBox="1"/>
      </xdr:nvSpPr>
      <xdr:spPr>
        <a:xfrm>
          <a:off x="16357600" y="170568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136616</xdr:rowOff>
    </xdr:from>
    <xdr:to>
      <xdr:col>86</xdr:col>
      <xdr:colOff>25400</xdr:colOff>
      <xdr:row>100</xdr:row>
      <xdr:rowOff>136616</xdr:rowOff>
    </xdr:to>
    <xdr:cxnSp macro="">
      <xdr:nvCxnSpPr>
        <xdr:cNvPr id="800" name="直線コネクタ 799">
          <a:extLst>
            <a:ext uri="{FF2B5EF4-FFF2-40B4-BE49-F238E27FC236}">
              <a16:creationId xmlns:a16="http://schemas.microsoft.com/office/drawing/2014/main" id="{2C78A8F6-5B85-4A23-80B5-18B6F0DFCAFB}"/>
            </a:ext>
          </a:extLst>
        </xdr:cNvPr>
        <xdr:cNvCxnSpPr/>
      </xdr:nvCxnSpPr>
      <xdr:spPr>
        <a:xfrm>
          <a:off x="16230600" y="172816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163847</xdr:rowOff>
    </xdr:from>
    <xdr:ext cx="405111" cy="259045"/>
    <xdr:sp textlink="">
      <xdr:nvSpPr>
        <xdr:cNvPr id="801" name="【庁舎】&#10;有形固定資産減価償却率平均値テキスト">
          <a:extLst>
            <a:ext uri="{FF2B5EF4-FFF2-40B4-BE49-F238E27FC236}">
              <a16:creationId xmlns:a16="http://schemas.microsoft.com/office/drawing/2014/main" id="{64526850-949F-431E-9B0D-3ACF535A60D0}"/>
            </a:ext>
          </a:extLst>
        </xdr:cNvPr>
        <xdr:cNvSpPr txBox="1"/>
      </xdr:nvSpPr>
      <xdr:spPr>
        <a:xfrm>
          <a:off x="16357600" y="178231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13970</xdr:rowOff>
    </xdr:from>
    <xdr:to>
      <xdr:col>85</xdr:col>
      <xdr:colOff>177800</xdr:colOff>
      <xdr:row>104</xdr:row>
      <xdr:rowOff>115570</xdr:rowOff>
    </xdr:to>
    <xdr:sp textlink="">
      <xdr:nvSpPr>
        <xdr:cNvPr id="802" name="フローチャート: 判断 801">
          <a:extLst>
            <a:ext uri="{FF2B5EF4-FFF2-40B4-BE49-F238E27FC236}">
              <a16:creationId xmlns:a16="http://schemas.microsoft.com/office/drawing/2014/main" id="{196D8315-3E37-4A64-9DF7-0780A52C5F7D}"/>
            </a:ext>
          </a:extLst>
        </xdr:cNvPr>
        <xdr:cNvSpPr/>
      </xdr:nvSpPr>
      <xdr:spPr>
        <a:xfrm>
          <a:off x="16268700" y="1784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17236</xdr:rowOff>
    </xdr:from>
    <xdr:to>
      <xdr:col>81</xdr:col>
      <xdr:colOff>101600</xdr:colOff>
      <xdr:row>104</xdr:row>
      <xdr:rowOff>118836</xdr:rowOff>
    </xdr:to>
    <xdr:sp textlink="">
      <xdr:nvSpPr>
        <xdr:cNvPr id="803" name="フローチャート: 判断 802">
          <a:extLst>
            <a:ext uri="{FF2B5EF4-FFF2-40B4-BE49-F238E27FC236}">
              <a16:creationId xmlns:a16="http://schemas.microsoft.com/office/drawing/2014/main" id="{94302364-F930-46AE-A25C-CD3F321C93F7}"/>
            </a:ext>
          </a:extLst>
        </xdr:cNvPr>
        <xdr:cNvSpPr/>
      </xdr:nvSpPr>
      <xdr:spPr>
        <a:xfrm>
          <a:off x="15430500" y="17848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13970</xdr:rowOff>
    </xdr:from>
    <xdr:to>
      <xdr:col>76</xdr:col>
      <xdr:colOff>165100</xdr:colOff>
      <xdr:row>104</xdr:row>
      <xdr:rowOff>115570</xdr:rowOff>
    </xdr:to>
    <xdr:sp textlink="">
      <xdr:nvSpPr>
        <xdr:cNvPr id="804" name="フローチャート: 判断 803">
          <a:extLst>
            <a:ext uri="{FF2B5EF4-FFF2-40B4-BE49-F238E27FC236}">
              <a16:creationId xmlns:a16="http://schemas.microsoft.com/office/drawing/2014/main" id="{4AAB8FBA-F582-4AA6-ACED-FF731A254D62}"/>
            </a:ext>
          </a:extLst>
        </xdr:cNvPr>
        <xdr:cNvSpPr/>
      </xdr:nvSpPr>
      <xdr:spPr>
        <a:xfrm>
          <a:off x="14541500" y="1784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38463</xdr:rowOff>
    </xdr:from>
    <xdr:to>
      <xdr:col>72</xdr:col>
      <xdr:colOff>38100</xdr:colOff>
      <xdr:row>104</xdr:row>
      <xdr:rowOff>140063</xdr:rowOff>
    </xdr:to>
    <xdr:sp textlink="">
      <xdr:nvSpPr>
        <xdr:cNvPr id="805" name="フローチャート: 判断 804">
          <a:extLst>
            <a:ext uri="{FF2B5EF4-FFF2-40B4-BE49-F238E27FC236}">
              <a16:creationId xmlns:a16="http://schemas.microsoft.com/office/drawing/2014/main" id="{0D8D4138-453A-4DB5-A692-FFD404A44090}"/>
            </a:ext>
          </a:extLst>
        </xdr:cNvPr>
        <xdr:cNvSpPr/>
      </xdr:nvSpPr>
      <xdr:spPr>
        <a:xfrm>
          <a:off x="13652500" y="17869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90714</xdr:rowOff>
    </xdr:from>
    <xdr:to>
      <xdr:col>67</xdr:col>
      <xdr:colOff>101600</xdr:colOff>
      <xdr:row>105</xdr:row>
      <xdr:rowOff>20864</xdr:rowOff>
    </xdr:to>
    <xdr:sp textlink="">
      <xdr:nvSpPr>
        <xdr:cNvPr id="806" name="フローチャート: 判断 805">
          <a:extLst>
            <a:ext uri="{FF2B5EF4-FFF2-40B4-BE49-F238E27FC236}">
              <a16:creationId xmlns:a16="http://schemas.microsoft.com/office/drawing/2014/main" id="{F7A2CD9A-192E-48E1-9333-759EB78BDAF2}"/>
            </a:ext>
          </a:extLst>
        </xdr:cNvPr>
        <xdr:cNvSpPr/>
      </xdr:nvSpPr>
      <xdr:spPr>
        <a:xfrm>
          <a:off x="12763500" y="17921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textlink="">
      <xdr:nvSpPr>
        <xdr:cNvPr id="807" name="テキスト ボックス 806">
          <a:extLst>
            <a:ext uri="{FF2B5EF4-FFF2-40B4-BE49-F238E27FC236}">
              <a16:creationId xmlns:a16="http://schemas.microsoft.com/office/drawing/2014/main" id="{75D334FD-417A-44FC-AB6A-1915B70A39CE}"/>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textlink="">
      <xdr:nvSpPr>
        <xdr:cNvPr id="808" name="テキスト ボックス 807">
          <a:extLst>
            <a:ext uri="{FF2B5EF4-FFF2-40B4-BE49-F238E27FC236}">
              <a16:creationId xmlns:a16="http://schemas.microsoft.com/office/drawing/2014/main" id="{FB90D028-29FB-4BFD-ABDE-0422A7B41F7A}"/>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textlink="">
      <xdr:nvSpPr>
        <xdr:cNvPr id="809" name="テキスト ボックス 808">
          <a:extLst>
            <a:ext uri="{FF2B5EF4-FFF2-40B4-BE49-F238E27FC236}">
              <a16:creationId xmlns:a16="http://schemas.microsoft.com/office/drawing/2014/main" id="{7ABB42B6-2C6C-4F37-8721-1BE34C6B0E37}"/>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textlink="">
      <xdr:nvSpPr>
        <xdr:cNvPr id="810" name="テキスト ボックス 809">
          <a:extLst>
            <a:ext uri="{FF2B5EF4-FFF2-40B4-BE49-F238E27FC236}">
              <a16:creationId xmlns:a16="http://schemas.microsoft.com/office/drawing/2014/main" id="{3DC6786B-45B5-49FE-91C5-F0FB913CB80F}"/>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textlink="">
      <xdr:nvSpPr>
        <xdr:cNvPr id="811" name="テキスト ボックス 810">
          <a:extLst>
            <a:ext uri="{FF2B5EF4-FFF2-40B4-BE49-F238E27FC236}">
              <a16:creationId xmlns:a16="http://schemas.microsoft.com/office/drawing/2014/main" id="{F6FFD220-191D-41DE-B3D7-41C5167AB33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18869</xdr:rowOff>
    </xdr:from>
    <xdr:to>
      <xdr:col>81</xdr:col>
      <xdr:colOff>101600</xdr:colOff>
      <xdr:row>106</xdr:row>
      <xdr:rowOff>120469</xdr:rowOff>
    </xdr:to>
    <xdr:sp textlink="">
      <xdr:nvSpPr>
        <xdr:cNvPr id="812" name="楕円 811">
          <a:extLst>
            <a:ext uri="{FF2B5EF4-FFF2-40B4-BE49-F238E27FC236}">
              <a16:creationId xmlns:a16="http://schemas.microsoft.com/office/drawing/2014/main" id="{C6E0B7AF-C172-4396-8B82-831FCEA3254D}"/>
            </a:ext>
          </a:extLst>
        </xdr:cNvPr>
        <xdr:cNvSpPr/>
      </xdr:nvSpPr>
      <xdr:spPr>
        <a:xfrm>
          <a:off x="15430500" y="18192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152763</xdr:rowOff>
    </xdr:from>
    <xdr:to>
      <xdr:col>76</xdr:col>
      <xdr:colOff>165100</xdr:colOff>
      <xdr:row>106</xdr:row>
      <xdr:rowOff>82913</xdr:rowOff>
    </xdr:to>
    <xdr:sp textlink="">
      <xdr:nvSpPr>
        <xdr:cNvPr id="813" name="楕円 812">
          <a:extLst>
            <a:ext uri="{FF2B5EF4-FFF2-40B4-BE49-F238E27FC236}">
              <a16:creationId xmlns:a16="http://schemas.microsoft.com/office/drawing/2014/main" id="{68F34A83-7F11-4E79-B807-27B512993B42}"/>
            </a:ext>
          </a:extLst>
        </xdr:cNvPr>
        <xdr:cNvSpPr/>
      </xdr:nvSpPr>
      <xdr:spPr>
        <a:xfrm>
          <a:off x="14541500" y="18155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32113</xdr:rowOff>
    </xdr:from>
    <xdr:to>
      <xdr:col>81</xdr:col>
      <xdr:colOff>50800</xdr:colOff>
      <xdr:row>106</xdr:row>
      <xdr:rowOff>69669</xdr:rowOff>
    </xdr:to>
    <xdr:cxnSp macro="">
      <xdr:nvCxnSpPr>
        <xdr:cNvPr id="814" name="直線コネクタ 813">
          <a:extLst>
            <a:ext uri="{FF2B5EF4-FFF2-40B4-BE49-F238E27FC236}">
              <a16:creationId xmlns:a16="http://schemas.microsoft.com/office/drawing/2014/main" id="{1256EEBE-C78B-4AB3-865E-64C0ED7CF262}"/>
            </a:ext>
          </a:extLst>
        </xdr:cNvPr>
        <xdr:cNvCxnSpPr/>
      </xdr:nvCxnSpPr>
      <xdr:spPr>
        <a:xfrm>
          <a:off x="14592300" y="18205813"/>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116839</xdr:rowOff>
    </xdr:from>
    <xdr:to>
      <xdr:col>72</xdr:col>
      <xdr:colOff>38100</xdr:colOff>
      <xdr:row>106</xdr:row>
      <xdr:rowOff>46989</xdr:rowOff>
    </xdr:to>
    <xdr:sp textlink="">
      <xdr:nvSpPr>
        <xdr:cNvPr id="815" name="楕円 814">
          <a:extLst>
            <a:ext uri="{FF2B5EF4-FFF2-40B4-BE49-F238E27FC236}">
              <a16:creationId xmlns:a16="http://schemas.microsoft.com/office/drawing/2014/main" id="{1E59632C-CE7B-411D-962C-9C7888329480}"/>
            </a:ext>
          </a:extLst>
        </xdr:cNvPr>
        <xdr:cNvSpPr/>
      </xdr:nvSpPr>
      <xdr:spPr>
        <a:xfrm>
          <a:off x="13652500" y="18119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167639</xdr:rowOff>
    </xdr:from>
    <xdr:to>
      <xdr:col>76</xdr:col>
      <xdr:colOff>114300</xdr:colOff>
      <xdr:row>106</xdr:row>
      <xdr:rowOff>32113</xdr:rowOff>
    </xdr:to>
    <xdr:cxnSp macro="">
      <xdr:nvCxnSpPr>
        <xdr:cNvPr id="816" name="直線コネクタ 815">
          <a:extLst>
            <a:ext uri="{FF2B5EF4-FFF2-40B4-BE49-F238E27FC236}">
              <a16:creationId xmlns:a16="http://schemas.microsoft.com/office/drawing/2014/main" id="{A44A6DB9-A98D-4971-A5AD-9733A56D2EB4}"/>
            </a:ext>
          </a:extLst>
        </xdr:cNvPr>
        <xdr:cNvCxnSpPr/>
      </xdr:nvCxnSpPr>
      <xdr:spPr>
        <a:xfrm>
          <a:off x="13703300" y="18169889"/>
          <a:ext cx="8890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125005</xdr:rowOff>
    </xdr:from>
    <xdr:to>
      <xdr:col>67</xdr:col>
      <xdr:colOff>101600</xdr:colOff>
      <xdr:row>106</xdr:row>
      <xdr:rowOff>55155</xdr:rowOff>
    </xdr:to>
    <xdr:sp textlink="">
      <xdr:nvSpPr>
        <xdr:cNvPr id="817" name="楕円 816">
          <a:extLst>
            <a:ext uri="{FF2B5EF4-FFF2-40B4-BE49-F238E27FC236}">
              <a16:creationId xmlns:a16="http://schemas.microsoft.com/office/drawing/2014/main" id="{730FDD26-5D67-478E-9C58-1B5FD09982BD}"/>
            </a:ext>
          </a:extLst>
        </xdr:cNvPr>
        <xdr:cNvSpPr/>
      </xdr:nvSpPr>
      <xdr:spPr>
        <a:xfrm>
          <a:off x="12763500" y="18127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167639</xdr:rowOff>
    </xdr:from>
    <xdr:to>
      <xdr:col>71</xdr:col>
      <xdr:colOff>177800</xdr:colOff>
      <xdr:row>106</xdr:row>
      <xdr:rowOff>4355</xdr:rowOff>
    </xdr:to>
    <xdr:cxnSp macro="">
      <xdr:nvCxnSpPr>
        <xdr:cNvPr id="818" name="直線コネクタ 817">
          <a:extLst>
            <a:ext uri="{FF2B5EF4-FFF2-40B4-BE49-F238E27FC236}">
              <a16:creationId xmlns:a16="http://schemas.microsoft.com/office/drawing/2014/main" id="{E0B9A8E8-E14D-416B-8895-BC0E6DB9B6F5}"/>
            </a:ext>
          </a:extLst>
        </xdr:cNvPr>
        <xdr:cNvCxnSpPr/>
      </xdr:nvCxnSpPr>
      <xdr:spPr>
        <a:xfrm flipV="1">
          <a:off x="12814300" y="18169889"/>
          <a:ext cx="889000" cy="81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135363</xdr:rowOff>
    </xdr:from>
    <xdr:ext cx="405111" cy="259045"/>
    <xdr:sp textlink="">
      <xdr:nvSpPr>
        <xdr:cNvPr id="819" name="n_1aveValue【庁舎】&#10;有形固定資産減価償却率">
          <a:extLst>
            <a:ext uri="{FF2B5EF4-FFF2-40B4-BE49-F238E27FC236}">
              <a16:creationId xmlns:a16="http://schemas.microsoft.com/office/drawing/2014/main" id="{EC072760-F9E5-4EDC-8973-B045EC47307F}"/>
            </a:ext>
          </a:extLst>
        </xdr:cNvPr>
        <xdr:cNvSpPr txBox="1"/>
      </xdr:nvSpPr>
      <xdr:spPr>
        <a:xfrm>
          <a:off x="15266044" y="17623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132097</xdr:rowOff>
    </xdr:from>
    <xdr:ext cx="405111" cy="259045"/>
    <xdr:sp textlink="">
      <xdr:nvSpPr>
        <xdr:cNvPr id="820" name="n_2aveValue【庁舎】&#10;有形固定資産減価償却率">
          <a:extLst>
            <a:ext uri="{FF2B5EF4-FFF2-40B4-BE49-F238E27FC236}">
              <a16:creationId xmlns:a16="http://schemas.microsoft.com/office/drawing/2014/main" id="{7797CC3B-0739-457A-8142-B0FA038A1AB4}"/>
            </a:ext>
          </a:extLst>
        </xdr:cNvPr>
        <xdr:cNvSpPr txBox="1"/>
      </xdr:nvSpPr>
      <xdr:spPr>
        <a:xfrm>
          <a:off x="14389744" y="1761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156590</xdr:rowOff>
    </xdr:from>
    <xdr:ext cx="405111" cy="259045"/>
    <xdr:sp textlink="">
      <xdr:nvSpPr>
        <xdr:cNvPr id="821" name="n_3aveValue【庁舎】&#10;有形固定資産減価償却率">
          <a:extLst>
            <a:ext uri="{FF2B5EF4-FFF2-40B4-BE49-F238E27FC236}">
              <a16:creationId xmlns:a16="http://schemas.microsoft.com/office/drawing/2014/main" id="{B2BED23E-DB4C-4ED8-A746-B52372AA558A}"/>
            </a:ext>
          </a:extLst>
        </xdr:cNvPr>
        <xdr:cNvSpPr txBox="1"/>
      </xdr:nvSpPr>
      <xdr:spPr>
        <a:xfrm>
          <a:off x="13500744" y="176444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37391</xdr:rowOff>
    </xdr:from>
    <xdr:ext cx="405111" cy="259045"/>
    <xdr:sp textlink="">
      <xdr:nvSpPr>
        <xdr:cNvPr id="822" name="n_4aveValue【庁舎】&#10;有形固定資産減価償却率">
          <a:extLst>
            <a:ext uri="{FF2B5EF4-FFF2-40B4-BE49-F238E27FC236}">
              <a16:creationId xmlns:a16="http://schemas.microsoft.com/office/drawing/2014/main" id="{D5BC2676-6793-474E-953E-BBB134F74C55}"/>
            </a:ext>
          </a:extLst>
        </xdr:cNvPr>
        <xdr:cNvSpPr txBox="1"/>
      </xdr:nvSpPr>
      <xdr:spPr>
        <a:xfrm>
          <a:off x="12611744" y="176967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111596</xdr:rowOff>
    </xdr:from>
    <xdr:ext cx="405111" cy="259045"/>
    <xdr:sp textlink="">
      <xdr:nvSpPr>
        <xdr:cNvPr id="823" name="n_1mainValue【庁舎】&#10;有形固定資産減価償却率">
          <a:extLst>
            <a:ext uri="{FF2B5EF4-FFF2-40B4-BE49-F238E27FC236}">
              <a16:creationId xmlns:a16="http://schemas.microsoft.com/office/drawing/2014/main" id="{B7C97CF8-EF7E-4F99-9C0E-F891ACC6B7F1}"/>
            </a:ext>
          </a:extLst>
        </xdr:cNvPr>
        <xdr:cNvSpPr txBox="1"/>
      </xdr:nvSpPr>
      <xdr:spPr>
        <a:xfrm>
          <a:off x="15266044" y="182852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74040</xdr:rowOff>
    </xdr:from>
    <xdr:ext cx="405111" cy="259045"/>
    <xdr:sp textlink="">
      <xdr:nvSpPr>
        <xdr:cNvPr id="824" name="n_2mainValue【庁舎】&#10;有形固定資産減価償却率">
          <a:extLst>
            <a:ext uri="{FF2B5EF4-FFF2-40B4-BE49-F238E27FC236}">
              <a16:creationId xmlns:a16="http://schemas.microsoft.com/office/drawing/2014/main" id="{70669AC9-AD39-4FF3-942D-7DEA72D8F69F}"/>
            </a:ext>
          </a:extLst>
        </xdr:cNvPr>
        <xdr:cNvSpPr txBox="1"/>
      </xdr:nvSpPr>
      <xdr:spPr>
        <a:xfrm>
          <a:off x="14389744" y="182477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38116</xdr:rowOff>
    </xdr:from>
    <xdr:ext cx="405111" cy="259045"/>
    <xdr:sp textlink="">
      <xdr:nvSpPr>
        <xdr:cNvPr id="825" name="n_3mainValue【庁舎】&#10;有形固定資産減価償却率">
          <a:extLst>
            <a:ext uri="{FF2B5EF4-FFF2-40B4-BE49-F238E27FC236}">
              <a16:creationId xmlns:a16="http://schemas.microsoft.com/office/drawing/2014/main" id="{18B3E03F-36F3-4BA7-B754-C3DF7662F2BB}"/>
            </a:ext>
          </a:extLst>
        </xdr:cNvPr>
        <xdr:cNvSpPr txBox="1"/>
      </xdr:nvSpPr>
      <xdr:spPr>
        <a:xfrm>
          <a:off x="13500744" y="182118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46282</xdr:rowOff>
    </xdr:from>
    <xdr:ext cx="405111" cy="259045"/>
    <xdr:sp textlink="">
      <xdr:nvSpPr>
        <xdr:cNvPr id="826" name="n_4mainValue【庁舎】&#10;有形固定資産減価償却率">
          <a:extLst>
            <a:ext uri="{FF2B5EF4-FFF2-40B4-BE49-F238E27FC236}">
              <a16:creationId xmlns:a16="http://schemas.microsoft.com/office/drawing/2014/main" id="{52980A58-3799-46B5-91A7-E23A136F4336}"/>
            </a:ext>
          </a:extLst>
        </xdr:cNvPr>
        <xdr:cNvSpPr txBox="1"/>
      </xdr:nvSpPr>
      <xdr:spPr>
        <a:xfrm>
          <a:off x="12611744" y="182199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textlink="">
      <xdr:nvSpPr>
        <xdr:cNvPr id="827" name="正方形/長方形 826">
          <a:extLst>
            <a:ext uri="{FF2B5EF4-FFF2-40B4-BE49-F238E27FC236}">
              <a16:creationId xmlns:a16="http://schemas.microsoft.com/office/drawing/2014/main" id="{470873B5-DA0A-42F6-AF24-3F048F97F43E}"/>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textlink="">
      <xdr:nvSpPr>
        <xdr:cNvPr id="828" name="正方形/長方形 827">
          <a:extLst>
            <a:ext uri="{FF2B5EF4-FFF2-40B4-BE49-F238E27FC236}">
              <a16:creationId xmlns:a16="http://schemas.microsoft.com/office/drawing/2014/main" id="{03AFA6D0-C5AA-4DFA-9801-3F104D2140FA}"/>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textlink="">
      <xdr:nvSpPr>
        <xdr:cNvPr id="829" name="正方形/長方形 828">
          <a:extLst>
            <a:ext uri="{FF2B5EF4-FFF2-40B4-BE49-F238E27FC236}">
              <a16:creationId xmlns:a16="http://schemas.microsoft.com/office/drawing/2014/main" id="{4095F354-2797-49E8-AFA6-CF22511DC494}"/>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textlink="">
      <xdr:nvSpPr>
        <xdr:cNvPr id="830" name="正方形/長方形 829">
          <a:extLst>
            <a:ext uri="{FF2B5EF4-FFF2-40B4-BE49-F238E27FC236}">
              <a16:creationId xmlns:a16="http://schemas.microsoft.com/office/drawing/2014/main" id="{9C3B7819-E568-4883-AD4A-9EFA573E128C}"/>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textlink="">
      <xdr:nvSpPr>
        <xdr:cNvPr id="831" name="正方形/長方形 830">
          <a:extLst>
            <a:ext uri="{FF2B5EF4-FFF2-40B4-BE49-F238E27FC236}">
              <a16:creationId xmlns:a16="http://schemas.microsoft.com/office/drawing/2014/main" id="{7C2E7411-3AA5-43D5-86A0-0BCD35CCC73F}"/>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textlink="">
      <xdr:nvSpPr>
        <xdr:cNvPr id="832" name="正方形/長方形 831">
          <a:extLst>
            <a:ext uri="{FF2B5EF4-FFF2-40B4-BE49-F238E27FC236}">
              <a16:creationId xmlns:a16="http://schemas.microsoft.com/office/drawing/2014/main" id="{2A811619-F75F-4789-B6E3-39786207D67C}"/>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textlink="">
      <xdr:nvSpPr>
        <xdr:cNvPr id="833" name="正方形/長方形 832">
          <a:extLst>
            <a:ext uri="{FF2B5EF4-FFF2-40B4-BE49-F238E27FC236}">
              <a16:creationId xmlns:a16="http://schemas.microsoft.com/office/drawing/2014/main" id="{7CA514E5-2C33-4A9A-8FD7-039484BCAF66}"/>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textlink="">
      <xdr:nvSpPr>
        <xdr:cNvPr id="834" name="正方形/長方形 833">
          <a:extLst>
            <a:ext uri="{FF2B5EF4-FFF2-40B4-BE49-F238E27FC236}">
              <a16:creationId xmlns:a16="http://schemas.microsoft.com/office/drawing/2014/main" id="{5B898AE8-B349-46DE-8E27-9B2145089A96}"/>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textlink="">
      <xdr:nvSpPr>
        <xdr:cNvPr id="835" name="テキスト ボックス 834">
          <a:extLst>
            <a:ext uri="{FF2B5EF4-FFF2-40B4-BE49-F238E27FC236}">
              <a16:creationId xmlns:a16="http://schemas.microsoft.com/office/drawing/2014/main" id="{4C2A8DA0-390A-44BA-8094-C9A24650A083}"/>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36" name="直線コネクタ 835">
          <a:extLst>
            <a:ext uri="{FF2B5EF4-FFF2-40B4-BE49-F238E27FC236}">
              <a16:creationId xmlns:a16="http://schemas.microsoft.com/office/drawing/2014/main" id="{06AC4F4C-ABF4-4DFE-B46D-8DE04906FAE2}"/>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textlink="">
      <xdr:nvSpPr>
        <xdr:cNvPr id="837" name="テキスト ボックス 836">
          <a:extLst>
            <a:ext uri="{FF2B5EF4-FFF2-40B4-BE49-F238E27FC236}">
              <a16:creationId xmlns:a16="http://schemas.microsoft.com/office/drawing/2014/main" id="{FFD01572-111E-46CC-826E-5554A9984EDE}"/>
            </a:ext>
          </a:extLst>
        </xdr:cNvPr>
        <xdr:cNvSpPr txBox="1"/>
      </xdr:nvSpPr>
      <xdr:spPr>
        <a:xfrm>
          <a:off x="17820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109</xdr:row>
      <xdr:rowOff>35379</xdr:rowOff>
    </xdr:from>
    <xdr:to>
      <xdr:col>120</xdr:col>
      <xdr:colOff>114300</xdr:colOff>
      <xdr:row>109</xdr:row>
      <xdr:rowOff>35379</xdr:rowOff>
    </xdr:to>
    <xdr:cxnSp macro="">
      <xdr:nvCxnSpPr>
        <xdr:cNvPr id="838" name="直線コネクタ 837">
          <a:extLst>
            <a:ext uri="{FF2B5EF4-FFF2-40B4-BE49-F238E27FC236}">
              <a16:creationId xmlns:a16="http://schemas.microsoft.com/office/drawing/2014/main" id="{2922647B-E57D-4735-A4A3-9EA0BFE2C49C}"/>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textlink="">
      <xdr:nvSpPr>
        <xdr:cNvPr id="839" name="テキスト ボックス 838">
          <a:extLst>
            <a:ext uri="{FF2B5EF4-FFF2-40B4-BE49-F238E27FC236}">
              <a16:creationId xmlns:a16="http://schemas.microsoft.com/office/drawing/2014/main" id="{FDD1A2EC-F08E-49CC-A7EF-6AA6FC964D2E}"/>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840" name="直線コネクタ 839">
          <a:extLst>
            <a:ext uri="{FF2B5EF4-FFF2-40B4-BE49-F238E27FC236}">
              <a16:creationId xmlns:a16="http://schemas.microsoft.com/office/drawing/2014/main" id="{E232DAFF-E4C4-4AB5-AE52-59DCD0630EA4}"/>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textlink="">
      <xdr:nvSpPr>
        <xdr:cNvPr id="841" name="テキスト ボックス 840">
          <a:extLst>
            <a:ext uri="{FF2B5EF4-FFF2-40B4-BE49-F238E27FC236}">
              <a16:creationId xmlns:a16="http://schemas.microsoft.com/office/drawing/2014/main" id="{42109399-5A42-4788-A907-EDD6A400188F}"/>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842" name="直線コネクタ 841">
          <a:extLst>
            <a:ext uri="{FF2B5EF4-FFF2-40B4-BE49-F238E27FC236}">
              <a16:creationId xmlns:a16="http://schemas.microsoft.com/office/drawing/2014/main" id="{6CEAC616-313C-46CA-BD81-79D7C0A59C8B}"/>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textlink="">
      <xdr:nvSpPr>
        <xdr:cNvPr id="843" name="テキスト ボックス 842">
          <a:extLst>
            <a:ext uri="{FF2B5EF4-FFF2-40B4-BE49-F238E27FC236}">
              <a16:creationId xmlns:a16="http://schemas.microsoft.com/office/drawing/2014/main" id="{7F1090E0-2E4C-4C27-860D-7C3D29A4B625}"/>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844" name="直線コネクタ 843">
          <a:extLst>
            <a:ext uri="{FF2B5EF4-FFF2-40B4-BE49-F238E27FC236}">
              <a16:creationId xmlns:a16="http://schemas.microsoft.com/office/drawing/2014/main" id="{1E9662A3-2275-428C-8264-5940F623DC28}"/>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textlink="">
      <xdr:nvSpPr>
        <xdr:cNvPr id="845" name="テキスト ボックス 844">
          <a:extLst>
            <a:ext uri="{FF2B5EF4-FFF2-40B4-BE49-F238E27FC236}">
              <a16:creationId xmlns:a16="http://schemas.microsoft.com/office/drawing/2014/main" id="{5A345F39-3DE9-48BF-9BAA-5AA765A7A986}"/>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846" name="直線コネクタ 845">
          <a:extLst>
            <a:ext uri="{FF2B5EF4-FFF2-40B4-BE49-F238E27FC236}">
              <a16:creationId xmlns:a16="http://schemas.microsoft.com/office/drawing/2014/main" id="{CD79883A-924E-4E87-80FC-337BF9F11F36}"/>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textlink="">
      <xdr:nvSpPr>
        <xdr:cNvPr id="847" name="テキスト ボックス 846">
          <a:extLst>
            <a:ext uri="{FF2B5EF4-FFF2-40B4-BE49-F238E27FC236}">
              <a16:creationId xmlns:a16="http://schemas.microsoft.com/office/drawing/2014/main" id="{5BD56DB7-9687-48FC-97E4-7DB6254C97F6}"/>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848" name="直線コネクタ 847">
          <a:extLst>
            <a:ext uri="{FF2B5EF4-FFF2-40B4-BE49-F238E27FC236}">
              <a16:creationId xmlns:a16="http://schemas.microsoft.com/office/drawing/2014/main" id="{A350A961-783E-4001-92A7-4FA67D930461}"/>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textlink="">
      <xdr:nvSpPr>
        <xdr:cNvPr id="849" name="テキスト ボックス 848">
          <a:extLst>
            <a:ext uri="{FF2B5EF4-FFF2-40B4-BE49-F238E27FC236}">
              <a16:creationId xmlns:a16="http://schemas.microsoft.com/office/drawing/2014/main" id="{907BA060-D5E1-4991-AC76-915E9DF4B0CA}"/>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50" name="直線コネクタ 849">
          <a:extLst>
            <a:ext uri="{FF2B5EF4-FFF2-40B4-BE49-F238E27FC236}">
              <a16:creationId xmlns:a16="http://schemas.microsoft.com/office/drawing/2014/main" id="{1D55FECB-D488-4392-8863-702C053B1458}"/>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textlink="">
      <xdr:nvSpPr>
        <xdr:cNvPr id="851" name="テキスト ボックス 850">
          <a:extLst>
            <a:ext uri="{FF2B5EF4-FFF2-40B4-BE49-F238E27FC236}">
              <a16:creationId xmlns:a16="http://schemas.microsoft.com/office/drawing/2014/main" id="{74DB165D-7750-40B0-A476-A8E5D9935235}"/>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textlink="">
      <xdr:nvSpPr>
        <xdr:cNvPr id="852" name="【庁舎】&#10;一人当たり面積グラフ枠">
          <a:extLst>
            <a:ext uri="{FF2B5EF4-FFF2-40B4-BE49-F238E27FC236}">
              <a16:creationId xmlns:a16="http://schemas.microsoft.com/office/drawing/2014/main" id="{B6A25EB7-394B-468E-8FA4-056E57D1E512}"/>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23949</xdr:rowOff>
    </xdr:from>
    <xdr:to>
      <xdr:col>116</xdr:col>
      <xdr:colOff>62864</xdr:colOff>
      <xdr:row>109</xdr:row>
      <xdr:rowOff>32113</xdr:rowOff>
    </xdr:to>
    <xdr:cxnSp macro="">
      <xdr:nvCxnSpPr>
        <xdr:cNvPr id="853" name="直線コネクタ 852">
          <a:extLst>
            <a:ext uri="{FF2B5EF4-FFF2-40B4-BE49-F238E27FC236}">
              <a16:creationId xmlns:a16="http://schemas.microsoft.com/office/drawing/2014/main" id="{49FC08FE-3324-4705-9D80-272A9A48E950}"/>
            </a:ext>
          </a:extLst>
        </xdr:cNvPr>
        <xdr:cNvCxnSpPr/>
      </xdr:nvCxnSpPr>
      <xdr:spPr>
        <a:xfrm flipV="1">
          <a:off x="22160864" y="17168949"/>
          <a:ext cx="0" cy="15512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35940</xdr:rowOff>
    </xdr:from>
    <xdr:ext cx="469744" cy="259045"/>
    <xdr:sp textlink="">
      <xdr:nvSpPr>
        <xdr:cNvPr id="854" name="【庁舎】&#10;一人当たり面積最小値テキスト">
          <a:extLst>
            <a:ext uri="{FF2B5EF4-FFF2-40B4-BE49-F238E27FC236}">
              <a16:creationId xmlns:a16="http://schemas.microsoft.com/office/drawing/2014/main" id="{3D8874D8-B68B-44F4-B71D-BCF46226E301}"/>
            </a:ext>
          </a:extLst>
        </xdr:cNvPr>
        <xdr:cNvSpPr txBox="1"/>
      </xdr:nvSpPr>
      <xdr:spPr>
        <a:xfrm>
          <a:off x="22199600" y="18723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32113</xdr:rowOff>
    </xdr:from>
    <xdr:to>
      <xdr:col>116</xdr:col>
      <xdr:colOff>152400</xdr:colOff>
      <xdr:row>109</xdr:row>
      <xdr:rowOff>32113</xdr:rowOff>
    </xdr:to>
    <xdr:cxnSp macro="">
      <xdr:nvCxnSpPr>
        <xdr:cNvPr id="855" name="直線コネクタ 854">
          <a:extLst>
            <a:ext uri="{FF2B5EF4-FFF2-40B4-BE49-F238E27FC236}">
              <a16:creationId xmlns:a16="http://schemas.microsoft.com/office/drawing/2014/main" id="{89A6357F-294E-44FB-9C15-91AF5ECCBE9F}"/>
            </a:ext>
          </a:extLst>
        </xdr:cNvPr>
        <xdr:cNvCxnSpPr/>
      </xdr:nvCxnSpPr>
      <xdr:spPr>
        <a:xfrm>
          <a:off x="22072600" y="187201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142076</xdr:rowOff>
    </xdr:from>
    <xdr:ext cx="469744" cy="259045"/>
    <xdr:sp textlink="">
      <xdr:nvSpPr>
        <xdr:cNvPr id="856" name="【庁舎】&#10;一人当たり面積最大値テキスト">
          <a:extLst>
            <a:ext uri="{FF2B5EF4-FFF2-40B4-BE49-F238E27FC236}">
              <a16:creationId xmlns:a16="http://schemas.microsoft.com/office/drawing/2014/main" id="{3297EAF7-1D9B-4214-93A5-A63740C3C618}"/>
            </a:ext>
          </a:extLst>
        </xdr:cNvPr>
        <xdr:cNvSpPr txBox="1"/>
      </xdr:nvSpPr>
      <xdr:spPr>
        <a:xfrm>
          <a:off x="22199600" y="169441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23949</xdr:rowOff>
    </xdr:from>
    <xdr:to>
      <xdr:col>116</xdr:col>
      <xdr:colOff>152400</xdr:colOff>
      <xdr:row>100</xdr:row>
      <xdr:rowOff>23949</xdr:rowOff>
    </xdr:to>
    <xdr:cxnSp macro="">
      <xdr:nvCxnSpPr>
        <xdr:cNvPr id="857" name="直線コネクタ 856">
          <a:extLst>
            <a:ext uri="{FF2B5EF4-FFF2-40B4-BE49-F238E27FC236}">
              <a16:creationId xmlns:a16="http://schemas.microsoft.com/office/drawing/2014/main" id="{7F490422-0622-4DBE-AF68-DFFBAB2926D1}"/>
            </a:ext>
          </a:extLst>
        </xdr:cNvPr>
        <xdr:cNvCxnSpPr/>
      </xdr:nvCxnSpPr>
      <xdr:spPr>
        <a:xfrm>
          <a:off x="22072600" y="17168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20156</xdr:rowOff>
    </xdr:from>
    <xdr:ext cx="469744" cy="259045"/>
    <xdr:sp textlink="">
      <xdr:nvSpPr>
        <xdr:cNvPr id="858" name="【庁舎】&#10;一人当たり面積平均値テキスト">
          <a:extLst>
            <a:ext uri="{FF2B5EF4-FFF2-40B4-BE49-F238E27FC236}">
              <a16:creationId xmlns:a16="http://schemas.microsoft.com/office/drawing/2014/main" id="{E45E3A34-BD6D-48D9-BB6E-EFCFFABE1C47}"/>
            </a:ext>
          </a:extLst>
        </xdr:cNvPr>
        <xdr:cNvSpPr txBox="1"/>
      </xdr:nvSpPr>
      <xdr:spPr>
        <a:xfrm>
          <a:off x="22199600" y="181938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41729</xdr:rowOff>
    </xdr:from>
    <xdr:to>
      <xdr:col>116</xdr:col>
      <xdr:colOff>114300</xdr:colOff>
      <xdr:row>106</xdr:row>
      <xdr:rowOff>143329</xdr:rowOff>
    </xdr:to>
    <xdr:sp textlink="">
      <xdr:nvSpPr>
        <xdr:cNvPr id="859" name="フローチャート: 判断 858">
          <a:extLst>
            <a:ext uri="{FF2B5EF4-FFF2-40B4-BE49-F238E27FC236}">
              <a16:creationId xmlns:a16="http://schemas.microsoft.com/office/drawing/2014/main" id="{F84B68E4-AF11-43A9-B714-498C120F931D}"/>
            </a:ext>
          </a:extLst>
        </xdr:cNvPr>
        <xdr:cNvSpPr/>
      </xdr:nvSpPr>
      <xdr:spPr>
        <a:xfrm>
          <a:off x="22110700" y="18215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74386</xdr:rowOff>
    </xdr:from>
    <xdr:to>
      <xdr:col>112</xdr:col>
      <xdr:colOff>38100</xdr:colOff>
      <xdr:row>107</xdr:row>
      <xdr:rowOff>4536</xdr:rowOff>
    </xdr:to>
    <xdr:sp textlink="">
      <xdr:nvSpPr>
        <xdr:cNvPr id="860" name="フローチャート: 判断 859">
          <a:extLst>
            <a:ext uri="{FF2B5EF4-FFF2-40B4-BE49-F238E27FC236}">
              <a16:creationId xmlns:a16="http://schemas.microsoft.com/office/drawing/2014/main" id="{C97FFFF9-4B71-4880-9A89-3253F155C084}"/>
            </a:ext>
          </a:extLst>
        </xdr:cNvPr>
        <xdr:cNvSpPr/>
      </xdr:nvSpPr>
      <xdr:spPr>
        <a:xfrm>
          <a:off x="21272500" y="1824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77651</xdr:rowOff>
    </xdr:from>
    <xdr:to>
      <xdr:col>107</xdr:col>
      <xdr:colOff>101600</xdr:colOff>
      <xdr:row>107</xdr:row>
      <xdr:rowOff>7801</xdr:rowOff>
    </xdr:to>
    <xdr:sp textlink="">
      <xdr:nvSpPr>
        <xdr:cNvPr id="861" name="フローチャート: 判断 860">
          <a:extLst>
            <a:ext uri="{FF2B5EF4-FFF2-40B4-BE49-F238E27FC236}">
              <a16:creationId xmlns:a16="http://schemas.microsoft.com/office/drawing/2014/main" id="{6D708158-C9A1-4F2E-B2E9-090A8B9C8EA0}"/>
            </a:ext>
          </a:extLst>
        </xdr:cNvPr>
        <xdr:cNvSpPr/>
      </xdr:nvSpPr>
      <xdr:spPr>
        <a:xfrm>
          <a:off x="20383500" y="18251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120106</xdr:rowOff>
    </xdr:from>
    <xdr:to>
      <xdr:col>102</xdr:col>
      <xdr:colOff>165100</xdr:colOff>
      <xdr:row>107</xdr:row>
      <xdr:rowOff>50256</xdr:rowOff>
    </xdr:to>
    <xdr:sp textlink="">
      <xdr:nvSpPr>
        <xdr:cNvPr id="862" name="フローチャート: 判断 861">
          <a:extLst>
            <a:ext uri="{FF2B5EF4-FFF2-40B4-BE49-F238E27FC236}">
              <a16:creationId xmlns:a16="http://schemas.microsoft.com/office/drawing/2014/main" id="{8CE6B916-33E3-4312-9AA5-6671AA6C06D7}"/>
            </a:ext>
          </a:extLst>
        </xdr:cNvPr>
        <xdr:cNvSpPr/>
      </xdr:nvSpPr>
      <xdr:spPr>
        <a:xfrm>
          <a:off x="19494500" y="18293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87449</xdr:rowOff>
    </xdr:from>
    <xdr:to>
      <xdr:col>98</xdr:col>
      <xdr:colOff>38100</xdr:colOff>
      <xdr:row>107</xdr:row>
      <xdr:rowOff>17599</xdr:rowOff>
    </xdr:to>
    <xdr:sp textlink="">
      <xdr:nvSpPr>
        <xdr:cNvPr id="863" name="フローチャート: 判断 862">
          <a:extLst>
            <a:ext uri="{FF2B5EF4-FFF2-40B4-BE49-F238E27FC236}">
              <a16:creationId xmlns:a16="http://schemas.microsoft.com/office/drawing/2014/main" id="{7E15B087-CD3B-444D-80D3-15684DCF2107}"/>
            </a:ext>
          </a:extLst>
        </xdr:cNvPr>
        <xdr:cNvSpPr/>
      </xdr:nvSpPr>
      <xdr:spPr>
        <a:xfrm>
          <a:off x="18605500" y="18261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textlink="">
      <xdr:nvSpPr>
        <xdr:cNvPr id="864" name="テキスト ボックス 863">
          <a:extLst>
            <a:ext uri="{FF2B5EF4-FFF2-40B4-BE49-F238E27FC236}">
              <a16:creationId xmlns:a16="http://schemas.microsoft.com/office/drawing/2014/main" id="{F5E55316-5BCC-4FD5-BBB7-037334FE60D7}"/>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textlink="">
      <xdr:nvSpPr>
        <xdr:cNvPr id="865" name="テキスト ボックス 864">
          <a:extLst>
            <a:ext uri="{FF2B5EF4-FFF2-40B4-BE49-F238E27FC236}">
              <a16:creationId xmlns:a16="http://schemas.microsoft.com/office/drawing/2014/main" id="{617AAF00-8B88-4BB4-AAB4-FEEFEC6E3DAC}"/>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textlink="">
      <xdr:nvSpPr>
        <xdr:cNvPr id="866" name="テキスト ボックス 865">
          <a:extLst>
            <a:ext uri="{FF2B5EF4-FFF2-40B4-BE49-F238E27FC236}">
              <a16:creationId xmlns:a16="http://schemas.microsoft.com/office/drawing/2014/main" id="{AD39D386-66BF-412F-A923-13D2FCD2C474}"/>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textlink="">
      <xdr:nvSpPr>
        <xdr:cNvPr id="867" name="テキスト ボックス 866">
          <a:extLst>
            <a:ext uri="{FF2B5EF4-FFF2-40B4-BE49-F238E27FC236}">
              <a16:creationId xmlns:a16="http://schemas.microsoft.com/office/drawing/2014/main" id="{72B32DC3-5612-4482-B329-001AD978AB7E}"/>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textlink="">
      <xdr:nvSpPr>
        <xdr:cNvPr id="868" name="テキスト ボックス 867">
          <a:extLst>
            <a:ext uri="{FF2B5EF4-FFF2-40B4-BE49-F238E27FC236}">
              <a16:creationId xmlns:a16="http://schemas.microsoft.com/office/drawing/2014/main" id="{33837290-A622-411D-BD97-C2EC48844393}"/>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144599</xdr:rowOff>
    </xdr:from>
    <xdr:to>
      <xdr:col>112</xdr:col>
      <xdr:colOff>38100</xdr:colOff>
      <xdr:row>108</xdr:row>
      <xdr:rowOff>74749</xdr:rowOff>
    </xdr:to>
    <xdr:sp textlink="">
      <xdr:nvSpPr>
        <xdr:cNvPr id="869" name="楕円 868">
          <a:extLst>
            <a:ext uri="{FF2B5EF4-FFF2-40B4-BE49-F238E27FC236}">
              <a16:creationId xmlns:a16="http://schemas.microsoft.com/office/drawing/2014/main" id="{6C65C130-A5D2-4FF4-A9DF-0C6B08EEB835}"/>
            </a:ext>
          </a:extLst>
        </xdr:cNvPr>
        <xdr:cNvSpPr/>
      </xdr:nvSpPr>
      <xdr:spPr>
        <a:xfrm>
          <a:off x="21272500" y="18489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147864</xdr:rowOff>
    </xdr:from>
    <xdr:to>
      <xdr:col>107</xdr:col>
      <xdr:colOff>101600</xdr:colOff>
      <xdr:row>108</xdr:row>
      <xdr:rowOff>78014</xdr:rowOff>
    </xdr:to>
    <xdr:sp textlink="">
      <xdr:nvSpPr>
        <xdr:cNvPr id="870" name="楕円 869">
          <a:extLst>
            <a:ext uri="{FF2B5EF4-FFF2-40B4-BE49-F238E27FC236}">
              <a16:creationId xmlns:a16="http://schemas.microsoft.com/office/drawing/2014/main" id="{47E25845-D74E-45D4-ACA2-A672E26A2908}"/>
            </a:ext>
          </a:extLst>
        </xdr:cNvPr>
        <xdr:cNvSpPr/>
      </xdr:nvSpPr>
      <xdr:spPr>
        <a:xfrm>
          <a:off x="20383500" y="18493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23949</xdr:rowOff>
    </xdr:from>
    <xdr:to>
      <xdr:col>111</xdr:col>
      <xdr:colOff>177800</xdr:colOff>
      <xdr:row>108</xdr:row>
      <xdr:rowOff>27214</xdr:rowOff>
    </xdr:to>
    <xdr:cxnSp macro="">
      <xdr:nvCxnSpPr>
        <xdr:cNvPr id="871" name="直線コネクタ 870">
          <a:extLst>
            <a:ext uri="{FF2B5EF4-FFF2-40B4-BE49-F238E27FC236}">
              <a16:creationId xmlns:a16="http://schemas.microsoft.com/office/drawing/2014/main" id="{6B7661D6-1C8F-4CB4-A3E4-EE11CEC67FC6}"/>
            </a:ext>
          </a:extLst>
        </xdr:cNvPr>
        <xdr:cNvCxnSpPr/>
      </xdr:nvCxnSpPr>
      <xdr:spPr>
        <a:xfrm flipV="1">
          <a:off x="20434300" y="18540549"/>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154395</xdr:rowOff>
    </xdr:from>
    <xdr:to>
      <xdr:col>102</xdr:col>
      <xdr:colOff>165100</xdr:colOff>
      <xdr:row>108</xdr:row>
      <xdr:rowOff>84545</xdr:rowOff>
    </xdr:to>
    <xdr:sp textlink="">
      <xdr:nvSpPr>
        <xdr:cNvPr id="872" name="楕円 871">
          <a:extLst>
            <a:ext uri="{FF2B5EF4-FFF2-40B4-BE49-F238E27FC236}">
              <a16:creationId xmlns:a16="http://schemas.microsoft.com/office/drawing/2014/main" id="{AC6B811A-1B3B-4391-865D-95F8C041DE9D}"/>
            </a:ext>
          </a:extLst>
        </xdr:cNvPr>
        <xdr:cNvSpPr/>
      </xdr:nvSpPr>
      <xdr:spPr>
        <a:xfrm>
          <a:off x="19494500" y="18499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27214</xdr:rowOff>
    </xdr:from>
    <xdr:to>
      <xdr:col>107</xdr:col>
      <xdr:colOff>50800</xdr:colOff>
      <xdr:row>108</xdr:row>
      <xdr:rowOff>33745</xdr:rowOff>
    </xdr:to>
    <xdr:cxnSp macro="">
      <xdr:nvCxnSpPr>
        <xdr:cNvPr id="873" name="直線コネクタ 872">
          <a:extLst>
            <a:ext uri="{FF2B5EF4-FFF2-40B4-BE49-F238E27FC236}">
              <a16:creationId xmlns:a16="http://schemas.microsoft.com/office/drawing/2014/main" id="{1AB6D8D6-10C7-403E-BCE3-40219243E435}"/>
            </a:ext>
          </a:extLst>
        </xdr:cNvPr>
        <xdr:cNvCxnSpPr/>
      </xdr:nvCxnSpPr>
      <xdr:spPr>
        <a:xfrm flipV="1">
          <a:off x="19545300" y="18543814"/>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151130</xdr:rowOff>
    </xdr:from>
    <xdr:to>
      <xdr:col>98</xdr:col>
      <xdr:colOff>38100</xdr:colOff>
      <xdr:row>108</xdr:row>
      <xdr:rowOff>81280</xdr:rowOff>
    </xdr:to>
    <xdr:sp textlink="">
      <xdr:nvSpPr>
        <xdr:cNvPr id="874" name="楕円 873">
          <a:extLst>
            <a:ext uri="{FF2B5EF4-FFF2-40B4-BE49-F238E27FC236}">
              <a16:creationId xmlns:a16="http://schemas.microsoft.com/office/drawing/2014/main" id="{4757D9B9-E66E-4EB0-8ACA-31385312A5E6}"/>
            </a:ext>
          </a:extLst>
        </xdr:cNvPr>
        <xdr:cNvSpPr/>
      </xdr:nvSpPr>
      <xdr:spPr>
        <a:xfrm>
          <a:off x="18605500" y="18496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30480</xdr:rowOff>
    </xdr:from>
    <xdr:to>
      <xdr:col>102</xdr:col>
      <xdr:colOff>114300</xdr:colOff>
      <xdr:row>108</xdr:row>
      <xdr:rowOff>33745</xdr:rowOff>
    </xdr:to>
    <xdr:cxnSp macro="">
      <xdr:nvCxnSpPr>
        <xdr:cNvPr id="875" name="直線コネクタ 874">
          <a:extLst>
            <a:ext uri="{FF2B5EF4-FFF2-40B4-BE49-F238E27FC236}">
              <a16:creationId xmlns:a16="http://schemas.microsoft.com/office/drawing/2014/main" id="{8A0C7EAB-86FD-4604-AA0D-3CC3669CA605}"/>
            </a:ext>
          </a:extLst>
        </xdr:cNvPr>
        <xdr:cNvCxnSpPr/>
      </xdr:nvCxnSpPr>
      <xdr:spPr>
        <a:xfrm>
          <a:off x="18656300" y="18547080"/>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21063</xdr:rowOff>
    </xdr:from>
    <xdr:ext cx="469744" cy="259045"/>
    <xdr:sp textlink="">
      <xdr:nvSpPr>
        <xdr:cNvPr id="876" name="n_1aveValue【庁舎】&#10;一人当たり面積">
          <a:extLst>
            <a:ext uri="{FF2B5EF4-FFF2-40B4-BE49-F238E27FC236}">
              <a16:creationId xmlns:a16="http://schemas.microsoft.com/office/drawing/2014/main" id="{E63293D8-D9E3-4B76-89BD-25250C2B2711}"/>
            </a:ext>
          </a:extLst>
        </xdr:cNvPr>
        <xdr:cNvSpPr txBox="1"/>
      </xdr:nvSpPr>
      <xdr:spPr>
        <a:xfrm>
          <a:off x="21075727" y="180233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24328</xdr:rowOff>
    </xdr:from>
    <xdr:ext cx="469744" cy="259045"/>
    <xdr:sp textlink="">
      <xdr:nvSpPr>
        <xdr:cNvPr id="877" name="n_2aveValue【庁舎】&#10;一人当たり面積">
          <a:extLst>
            <a:ext uri="{FF2B5EF4-FFF2-40B4-BE49-F238E27FC236}">
              <a16:creationId xmlns:a16="http://schemas.microsoft.com/office/drawing/2014/main" id="{C169AF7C-85A3-4ABC-A642-EF76D034A75E}"/>
            </a:ext>
          </a:extLst>
        </xdr:cNvPr>
        <xdr:cNvSpPr txBox="1"/>
      </xdr:nvSpPr>
      <xdr:spPr>
        <a:xfrm>
          <a:off x="20199427" y="180265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66783</xdr:rowOff>
    </xdr:from>
    <xdr:ext cx="469744" cy="259045"/>
    <xdr:sp textlink="">
      <xdr:nvSpPr>
        <xdr:cNvPr id="878" name="n_3aveValue【庁舎】&#10;一人当たり面積">
          <a:extLst>
            <a:ext uri="{FF2B5EF4-FFF2-40B4-BE49-F238E27FC236}">
              <a16:creationId xmlns:a16="http://schemas.microsoft.com/office/drawing/2014/main" id="{593FF848-20A4-4B38-AE9C-1B6777E99F3C}"/>
            </a:ext>
          </a:extLst>
        </xdr:cNvPr>
        <xdr:cNvSpPr txBox="1"/>
      </xdr:nvSpPr>
      <xdr:spPr>
        <a:xfrm>
          <a:off x="19310427" y="180690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34126</xdr:rowOff>
    </xdr:from>
    <xdr:ext cx="469744" cy="259045"/>
    <xdr:sp textlink="">
      <xdr:nvSpPr>
        <xdr:cNvPr id="879" name="n_4aveValue【庁舎】&#10;一人当たり面積">
          <a:extLst>
            <a:ext uri="{FF2B5EF4-FFF2-40B4-BE49-F238E27FC236}">
              <a16:creationId xmlns:a16="http://schemas.microsoft.com/office/drawing/2014/main" id="{1D820609-8403-4FC8-B06A-C85DBE050C09}"/>
            </a:ext>
          </a:extLst>
        </xdr:cNvPr>
        <xdr:cNvSpPr txBox="1"/>
      </xdr:nvSpPr>
      <xdr:spPr>
        <a:xfrm>
          <a:off x="18421427" y="180363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65876</xdr:rowOff>
    </xdr:from>
    <xdr:ext cx="469744" cy="259045"/>
    <xdr:sp textlink="">
      <xdr:nvSpPr>
        <xdr:cNvPr id="880" name="n_1mainValue【庁舎】&#10;一人当たり面積">
          <a:extLst>
            <a:ext uri="{FF2B5EF4-FFF2-40B4-BE49-F238E27FC236}">
              <a16:creationId xmlns:a16="http://schemas.microsoft.com/office/drawing/2014/main" id="{A62526A8-ED6C-4A58-A671-F218016A17E9}"/>
            </a:ext>
          </a:extLst>
        </xdr:cNvPr>
        <xdr:cNvSpPr txBox="1"/>
      </xdr:nvSpPr>
      <xdr:spPr>
        <a:xfrm>
          <a:off x="21075727" y="185824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69141</xdr:rowOff>
    </xdr:from>
    <xdr:ext cx="469744" cy="259045"/>
    <xdr:sp textlink="">
      <xdr:nvSpPr>
        <xdr:cNvPr id="881" name="n_2mainValue【庁舎】&#10;一人当たり面積">
          <a:extLst>
            <a:ext uri="{FF2B5EF4-FFF2-40B4-BE49-F238E27FC236}">
              <a16:creationId xmlns:a16="http://schemas.microsoft.com/office/drawing/2014/main" id="{5FBED488-F26C-4E90-9A44-6FE71E93D0D0}"/>
            </a:ext>
          </a:extLst>
        </xdr:cNvPr>
        <xdr:cNvSpPr txBox="1"/>
      </xdr:nvSpPr>
      <xdr:spPr>
        <a:xfrm>
          <a:off x="20199427" y="185857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75672</xdr:rowOff>
    </xdr:from>
    <xdr:ext cx="469744" cy="259045"/>
    <xdr:sp textlink="">
      <xdr:nvSpPr>
        <xdr:cNvPr id="882" name="n_3mainValue【庁舎】&#10;一人当たり面積">
          <a:extLst>
            <a:ext uri="{FF2B5EF4-FFF2-40B4-BE49-F238E27FC236}">
              <a16:creationId xmlns:a16="http://schemas.microsoft.com/office/drawing/2014/main" id="{22A07A53-1713-477F-8C56-BEED646AA4DF}"/>
            </a:ext>
          </a:extLst>
        </xdr:cNvPr>
        <xdr:cNvSpPr txBox="1"/>
      </xdr:nvSpPr>
      <xdr:spPr>
        <a:xfrm>
          <a:off x="19310427" y="185922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72407</xdr:rowOff>
    </xdr:from>
    <xdr:ext cx="469744" cy="259045"/>
    <xdr:sp textlink="">
      <xdr:nvSpPr>
        <xdr:cNvPr id="883" name="n_4mainValue【庁舎】&#10;一人当たり面積">
          <a:extLst>
            <a:ext uri="{FF2B5EF4-FFF2-40B4-BE49-F238E27FC236}">
              <a16:creationId xmlns:a16="http://schemas.microsoft.com/office/drawing/2014/main" id="{092BD7A0-F21E-4B32-AA26-8C6E15A9E989}"/>
            </a:ext>
          </a:extLst>
        </xdr:cNvPr>
        <xdr:cNvSpPr txBox="1"/>
      </xdr:nvSpPr>
      <xdr:spPr>
        <a:xfrm>
          <a:off x="18421427" y="18589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textlink="">
      <xdr:nvSpPr>
        <xdr:cNvPr id="884" name="正方形/長方形 883">
          <a:extLst>
            <a:ext uri="{FF2B5EF4-FFF2-40B4-BE49-F238E27FC236}">
              <a16:creationId xmlns:a16="http://schemas.microsoft.com/office/drawing/2014/main" id="{E7F2313C-177C-4A34-B722-31F448174C3A}"/>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textlink="">
      <xdr:nvSpPr>
        <xdr:cNvPr id="885" name="正方形/長方形 884">
          <a:extLst>
            <a:ext uri="{FF2B5EF4-FFF2-40B4-BE49-F238E27FC236}">
              <a16:creationId xmlns:a16="http://schemas.microsoft.com/office/drawing/2014/main" id="{D1B5A21F-9105-4A5E-A8E3-C69197EB2451}"/>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textlink="" fLocksText="0">
      <xdr:nvSpPr>
        <xdr:cNvPr id="886" name="テキスト ボックス 885">
          <a:extLst>
            <a:ext uri="{FF2B5EF4-FFF2-40B4-BE49-F238E27FC236}">
              <a16:creationId xmlns:a16="http://schemas.microsoft.com/office/drawing/2014/main" id="{A34C206A-3145-481A-8331-F90C47647251}"/>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平成２２年度に消防庁舎が完成した消防施設や体育館、福祉施設を除き、ほとんどの施設類型において全国平均より減価償却が進み、更新が必要な有形固定資産が多くあることが分かる。これは、昭和５０年代の人口急増により、当時公共施設などの社会的インフラの整備を行った有形固定資産が多くあることが起因している。</a:t>
          </a:r>
          <a:endParaRPr lang="ja-JP" altLang="ja-JP" sz="1400">
            <a:effectLst/>
          </a:endParaRPr>
        </a:p>
        <a:p>
          <a:r>
            <a:rPr kumimoji="1" lang="ja-JP" altLang="ja-JP" sz="1100">
              <a:solidFill>
                <a:schemeClr val="dk1"/>
              </a:solidFill>
              <a:effectLst/>
              <a:latin typeface="+mn-lt"/>
              <a:ea typeface="+mn-ea"/>
              <a:cs typeface="+mn-cs"/>
            </a:rPr>
            <a:t>　今後も更新時期を迎える施設が多いことから、同類系の施設だけでなく、他類系の施設も含め、施設等の集約化・複合化を進める必要がある。</a:t>
          </a:r>
          <a:endParaRPr lang="ja-JP" altLang="ja-JP" sz="14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5.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_rels/sheet6.xml.rels>&#65279;<?xml version="1.0" encoding="utf-8" standalone="yes"?>
<Relationships xmlns="http://schemas.openxmlformats.org/package/2006/relationships"><Relationship Id="rId2" Type="http://schemas.openxmlformats.org/officeDocument/2006/relationships/drawing" Target="../drawings/drawing4.xml" /></Relationships>
</file>

<file path=xl/worksheets/_rels/sheet7.xml.rels>&#65279;<?xml version="1.0" encoding="utf-8" standalone="yes"?>
<Relationships xmlns="http://schemas.openxmlformats.org/package/2006/relationships"><Relationship Id="rId2" Type="http://schemas.openxmlformats.org/officeDocument/2006/relationships/drawing" Target="../drawings/drawing6.xml" /></Relationships>
</file>

<file path=xl/worksheets/_rels/sheet8.xml.rels>&#65279;<?xml version="1.0" encoding="utf-8" standalone="yes"?>
<Relationships xmlns="http://schemas.openxmlformats.org/package/2006/relationships"><Relationship Id="rId2" Type="http://schemas.openxmlformats.org/officeDocument/2006/relationships/drawing" Target="../drawings/drawing7.xml" /></Relationships>
</file>

<file path=xl/worksheets/_rels/sheet9.xml.rels>&#65279;<?xml version="1.0" encoding="utf-8" standalone="yes"?>
<Relationships xmlns="http://schemas.openxmlformats.org/package/2006/relationships"><Relationship Id="rId2" Type="http://schemas.openxmlformats.org/officeDocument/2006/relationships/drawing" Target="../drawings/drawing8.xml" /></Relationships>
</file>

<file path=xl/worksheets/_rels/sheet10.xml.rels>&#65279;<?xml version="1.0" encoding="utf-8" standalone="yes"?>
<Relationships xmlns="http://schemas.openxmlformats.org/package/2006/relationships"><Relationship Id="rId2" Type="http://schemas.openxmlformats.org/officeDocument/2006/relationships/drawing" Target="../drawings/drawing9.xml" /></Relationships>
</file>

<file path=xl/worksheets/_rels/sheet11.xml.rels>&#65279;<?xml version="1.0" encoding="utf-8" standalone="yes"?>
<Relationships xmlns="http://schemas.openxmlformats.org/package/2006/relationships"><Relationship Id="rId2" Type="http://schemas.openxmlformats.org/officeDocument/2006/relationships/drawing" Target="../drawings/drawing10.xml" /></Relationships>
</file>

<file path=xl/worksheets/_rels/sheet12.xml.rels>&#65279;<?xml version="1.0" encoding="utf-8" standalone="yes"?>
<Relationships xmlns="http://schemas.openxmlformats.org/package/2006/relationships"><Relationship Id="rId2" Type="http://schemas.openxmlformats.org/officeDocument/2006/relationships/drawing" Target="../drawings/drawing11.xml" /></Relationships>
</file>

<file path=xl/worksheets/_rels/sheet13.xml.rels>&#65279;<?xml version="1.0" encoding="utf-8" standalone="yes"?>
<Relationships xmlns="http://schemas.openxmlformats.org/package/2006/relationships"><Relationship Id="rId2" Type="http://schemas.openxmlformats.org/officeDocument/2006/relationships/drawing" Target="../drawings/drawing12.xml" /></Relationships>
</file>

<file path=xl/worksheets/_rels/sheet14.xml.rels>&#65279;<?xml version="1.0" encoding="utf-8" standalone="yes"?>
<Relationships xmlns="http://schemas.openxmlformats.org/package/2006/relationships"><Relationship Id="rId2" Type="http://schemas.openxmlformats.org/officeDocument/2006/relationships/drawing" Target="../drawings/drawing13.xml" /></Relationships>
</file>

<file path=xl/worksheets/_rels/sheet15.xml.rels>&#65279;<?xml version="1.0" encoding="utf-8" standalone="yes"?>
<Relationships xmlns="http://schemas.openxmlformats.org/package/2006/relationships"><Relationship Id="rId2" Type="http://schemas.openxmlformats.org/officeDocument/2006/relationships/drawing" Target="../drawings/drawing14.xml" /></Relationships>
</file>

<file path=xl/worksheets/_rels/sheet16.xml.rels>&#65279;<?xml version="1.0" encoding="utf-8" standalone="yes"?>
<Relationships xmlns="http://schemas.openxmlformats.org/package/2006/relationships"><Relationship Id="rId2" Type="http://schemas.openxmlformats.org/officeDocument/2006/relationships/drawing" Target="../drawings/drawing15.xml" /></Relationships>
</file>

<file path=xl/worksheets/_rels/sheet1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627" t="s">
        <v>76</v>
      </c>
      <c r="C1" s="627"/>
      <c r="D1" s="627"/>
      <c r="E1" s="627"/>
      <c r="F1" s="627"/>
      <c r="G1" s="627"/>
      <c r="H1" s="627"/>
      <c r="I1" s="627"/>
      <c r="J1" s="627"/>
      <c r="K1" s="627"/>
      <c r="L1" s="627"/>
      <c r="M1" s="627"/>
      <c r="N1" s="627"/>
      <c r="O1" s="627"/>
      <c r="P1" s="627"/>
      <c r="Q1" s="627"/>
      <c r="R1" s="627"/>
      <c r="S1" s="627"/>
      <c r="T1" s="627"/>
      <c r="U1" s="627"/>
      <c r="V1" s="627"/>
      <c r="W1" s="627"/>
      <c r="X1" s="627"/>
      <c r="Y1" s="627"/>
      <c r="Z1" s="627"/>
      <c r="AA1" s="627"/>
      <c r="AB1" s="627"/>
      <c r="AC1" s="627"/>
      <c r="AD1" s="627"/>
      <c r="AE1" s="627"/>
      <c r="AF1" s="627"/>
      <c r="AG1" s="627"/>
      <c r="AH1" s="627"/>
      <c r="AI1" s="627"/>
      <c r="AJ1" s="627"/>
      <c r="AK1" s="627"/>
      <c r="AL1" s="627"/>
      <c r="AM1" s="627"/>
      <c r="AN1" s="627"/>
      <c r="AO1" s="627"/>
      <c r="AP1" s="627"/>
      <c r="AQ1" s="627"/>
      <c r="AR1" s="627"/>
      <c r="AS1" s="627"/>
      <c r="AT1" s="627"/>
      <c r="AU1" s="627"/>
      <c r="AV1" s="627"/>
      <c r="AW1" s="627"/>
      <c r="AX1" s="627"/>
      <c r="AY1" s="627"/>
      <c r="AZ1" s="627"/>
      <c r="BA1" s="627"/>
      <c r="BB1" s="627"/>
      <c r="BC1" s="627"/>
      <c r="BD1" s="627"/>
      <c r="BE1" s="627"/>
      <c r="BF1" s="627"/>
      <c r="BG1" s="627"/>
      <c r="BH1" s="627"/>
      <c r="BI1" s="627"/>
      <c r="BJ1" s="627"/>
      <c r="BK1" s="627"/>
      <c r="BL1" s="627"/>
      <c r="BM1" s="627"/>
      <c r="BN1" s="627"/>
      <c r="BO1" s="627"/>
      <c r="BP1" s="627"/>
      <c r="BQ1" s="627"/>
      <c r="BR1" s="627"/>
      <c r="BS1" s="627"/>
      <c r="BT1" s="627"/>
      <c r="BU1" s="627"/>
      <c r="BV1" s="627"/>
      <c r="BW1" s="627"/>
      <c r="BX1" s="627"/>
      <c r="BY1" s="627"/>
      <c r="BZ1" s="627"/>
      <c r="CA1" s="627"/>
      <c r="CB1" s="627"/>
      <c r="CC1" s="627"/>
      <c r="CD1" s="627"/>
      <c r="CE1" s="627"/>
      <c r="CF1" s="627"/>
      <c r="CG1" s="627"/>
      <c r="CH1" s="627"/>
      <c r="CI1" s="627"/>
      <c r="CJ1" s="627"/>
      <c r="CK1" s="627"/>
      <c r="CL1" s="627"/>
      <c r="CM1" s="627"/>
      <c r="CN1" s="627"/>
      <c r="CO1" s="627"/>
      <c r="CP1" s="627"/>
      <c r="CQ1" s="627"/>
      <c r="CR1" s="627"/>
      <c r="CS1" s="627"/>
      <c r="CT1" s="627"/>
      <c r="CU1" s="627"/>
      <c r="CV1" s="627"/>
      <c r="CW1" s="627"/>
      <c r="CX1" s="627"/>
      <c r="CY1" s="627"/>
      <c r="CZ1" s="627"/>
      <c r="DA1" s="627"/>
      <c r="DB1" s="627"/>
      <c r="DC1" s="627"/>
      <c r="DD1" s="627"/>
      <c r="DE1" s="627"/>
      <c r="DF1" s="627"/>
      <c r="DG1" s="627"/>
      <c r="DH1" s="627"/>
      <c r="DI1" s="627"/>
      <c r="DJ1" s="181"/>
      <c r="DK1" s="181"/>
      <c r="DL1" s="181"/>
      <c r="DM1" s="181"/>
      <c r="DN1" s="181"/>
      <c r="DO1" s="181"/>
    </row>
    <row r="2" spans="1:119" ht="24.75" thickBot="1" x14ac:dyDescent="0.2">
      <c r="B2" s="182" t="s">
        <v>77</v>
      </c>
      <c r="C2" s="182"/>
      <c r="D2" s="183"/>
    </row>
    <row r="3" spans="1:119" ht="18.75" customHeight="1" thickBot="1" x14ac:dyDescent="0.2">
      <c r="A3" s="181"/>
      <c r="B3" s="628" t="s">
        <v>78</v>
      </c>
      <c r="C3" s="629"/>
      <c r="D3" s="629"/>
      <c r="E3" s="630"/>
      <c r="F3" s="630"/>
      <c r="G3" s="630"/>
      <c r="H3" s="630"/>
      <c r="I3" s="630"/>
      <c r="J3" s="630"/>
      <c r="K3" s="630"/>
      <c r="L3" s="630" t="s">
        <v>79</v>
      </c>
      <c r="M3" s="630"/>
      <c r="N3" s="630"/>
      <c r="O3" s="630"/>
      <c r="P3" s="630"/>
      <c r="Q3" s="630"/>
      <c r="R3" s="633"/>
      <c r="S3" s="633"/>
      <c r="T3" s="633"/>
      <c r="U3" s="633"/>
      <c r="V3" s="634"/>
      <c r="W3" s="524" t="s">
        <v>80</v>
      </c>
      <c r="X3" s="525"/>
      <c r="Y3" s="525"/>
      <c r="Z3" s="525"/>
      <c r="AA3" s="525"/>
      <c r="AB3" s="629"/>
      <c r="AC3" s="633" t="s">
        <v>81</v>
      </c>
      <c r="AD3" s="525"/>
      <c r="AE3" s="525"/>
      <c r="AF3" s="525"/>
      <c r="AG3" s="525"/>
      <c r="AH3" s="525"/>
      <c r="AI3" s="525"/>
      <c r="AJ3" s="525"/>
      <c r="AK3" s="525"/>
      <c r="AL3" s="595"/>
      <c r="AM3" s="524" t="s">
        <v>82</v>
      </c>
      <c r="AN3" s="525"/>
      <c r="AO3" s="525"/>
      <c r="AP3" s="525"/>
      <c r="AQ3" s="525"/>
      <c r="AR3" s="525"/>
      <c r="AS3" s="525"/>
      <c r="AT3" s="525"/>
      <c r="AU3" s="525"/>
      <c r="AV3" s="525"/>
      <c r="AW3" s="525"/>
      <c r="AX3" s="595"/>
      <c r="AY3" s="587" t="s">
        <v>1</v>
      </c>
      <c r="AZ3" s="588"/>
      <c r="BA3" s="588"/>
      <c r="BB3" s="588"/>
      <c r="BC3" s="588"/>
      <c r="BD3" s="588"/>
      <c r="BE3" s="588"/>
      <c r="BF3" s="588"/>
      <c r="BG3" s="588"/>
      <c r="BH3" s="588"/>
      <c r="BI3" s="588"/>
      <c r="BJ3" s="588"/>
      <c r="BK3" s="588"/>
      <c r="BL3" s="588"/>
      <c r="BM3" s="637"/>
      <c r="BN3" s="524" t="s">
        <v>83</v>
      </c>
      <c r="BO3" s="525"/>
      <c r="BP3" s="525"/>
      <c r="BQ3" s="525"/>
      <c r="BR3" s="525"/>
      <c r="BS3" s="525"/>
      <c r="BT3" s="525"/>
      <c r="BU3" s="595"/>
      <c r="BV3" s="524" t="s">
        <v>84</v>
      </c>
      <c r="BW3" s="525"/>
      <c r="BX3" s="525"/>
      <c r="BY3" s="525"/>
      <c r="BZ3" s="525"/>
      <c r="CA3" s="525"/>
      <c r="CB3" s="525"/>
      <c r="CC3" s="595"/>
      <c r="CD3" s="587" t="s">
        <v>1</v>
      </c>
      <c r="CE3" s="588"/>
      <c r="CF3" s="588"/>
      <c r="CG3" s="588"/>
      <c r="CH3" s="588"/>
      <c r="CI3" s="588"/>
      <c r="CJ3" s="588"/>
      <c r="CK3" s="588"/>
      <c r="CL3" s="588"/>
      <c r="CM3" s="588"/>
      <c r="CN3" s="588"/>
      <c r="CO3" s="588"/>
      <c r="CP3" s="588"/>
      <c r="CQ3" s="588"/>
      <c r="CR3" s="588"/>
      <c r="CS3" s="637"/>
      <c r="CT3" s="524" t="s">
        <v>85</v>
      </c>
      <c r="CU3" s="525"/>
      <c r="CV3" s="525"/>
      <c r="CW3" s="525"/>
      <c r="CX3" s="525"/>
      <c r="CY3" s="525"/>
      <c r="CZ3" s="525"/>
      <c r="DA3" s="595"/>
      <c r="DB3" s="524" t="s">
        <v>86</v>
      </c>
      <c r="DC3" s="525"/>
      <c r="DD3" s="525"/>
      <c r="DE3" s="525"/>
      <c r="DF3" s="525"/>
      <c r="DG3" s="525"/>
      <c r="DH3" s="525"/>
      <c r="DI3" s="595"/>
    </row>
    <row r="4" spans="1:119" ht="18.75" customHeight="1" x14ac:dyDescent="0.15">
      <c r="A4" s="181"/>
      <c r="B4" s="603"/>
      <c r="C4" s="604"/>
      <c r="D4" s="604"/>
      <c r="E4" s="605"/>
      <c r="F4" s="605"/>
      <c r="G4" s="605"/>
      <c r="H4" s="605"/>
      <c r="I4" s="605"/>
      <c r="J4" s="605"/>
      <c r="K4" s="605"/>
      <c r="L4" s="605"/>
      <c r="M4" s="605"/>
      <c r="N4" s="605"/>
      <c r="O4" s="605"/>
      <c r="P4" s="605"/>
      <c r="Q4" s="605"/>
      <c r="R4" s="609"/>
      <c r="S4" s="609"/>
      <c r="T4" s="609"/>
      <c r="U4" s="609"/>
      <c r="V4" s="610"/>
      <c r="W4" s="596"/>
      <c r="X4" s="406"/>
      <c r="Y4" s="406"/>
      <c r="Z4" s="406"/>
      <c r="AA4" s="406"/>
      <c r="AB4" s="604"/>
      <c r="AC4" s="609"/>
      <c r="AD4" s="406"/>
      <c r="AE4" s="406"/>
      <c r="AF4" s="406"/>
      <c r="AG4" s="406"/>
      <c r="AH4" s="406"/>
      <c r="AI4" s="406"/>
      <c r="AJ4" s="406"/>
      <c r="AK4" s="406"/>
      <c r="AL4" s="597"/>
      <c r="AM4" s="546"/>
      <c r="AN4" s="444"/>
      <c r="AO4" s="444"/>
      <c r="AP4" s="444"/>
      <c r="AQ4" s="444"/>
      <c r="AR4" s="444"/>
      <c r="AS4" s="444"/>
      <c r="AT4" s="444"/>
      <c r="AU4" s="444"/>
      <c r="AV4" s="444"/>
      <c r="AW4" s="444"/>
      <c r="AX4" s="636"/>
      <c r="AY4" s="481" t="s">
        <v>87</v>
      </c>
      <c r="AZ4" s="482"/>
      <c r="BA4" s="482"/>
      <c r="BB4" s="482"/>
      <c r="BC4" s="482"/>
      <c r="BD4" s="482"/>
      <c r="BE4" s="482"/>
      <c r="BF4" s="482"/>
      <c r="BG4" s="482"/>
      <c r="BH4" s="482"/>
      <c r="BI4" s="482"/>
      <c r="BJ4" s="482"/>
      <c r="BK4" s="482"/>
      <c r="BL4" s="482"/>
      <c r="BM4" s="483"/>
      <c r="BN4" s="484">
        <v>32382032</v>
      </c>
      <c r="BO4" s="485"/>
      <c r="BP4" s="485"/>
      <c r="BQ4" s="485"/>
      <c r="BR4" s="485"/>
      <c r="BS4" s="485"/>
      <c r="BT4" s="485"/>
      <c r="BU4" s="486"/>
      <c r="BV4" s="484">
        <v>32416694</v>
      </c>
      <c r="BW4" s="485"/>
      <c r="BX4" s="485"/>
      <c r="BY4" s="485"/>
      <c r="BZ4" s="485"/>
      <c r="CA4" s="485"/>
      <c r="CB4" s="485"/>
      <c r="CC4" s="486"/>
      <c r="CD4" s="621" t="s">
        <v>88</v>
      </c>
      <c r="CE4" s="622"/>
      <c r="CF4" s="622"/>
      <c r="CG4" s="622"/>
      <c r="CH4" s="622"/>
      <c r="CI4" s="622"/>
      <c r="CJ4" s="622"/>
      <c r="CK4" s="622"/>
      <c r="CL4" s="622"/>
      <c r="CM4" s="622"/>
      <c r="CN4" s="622"/>
      <c r="CO4" s="622"/>
      <c r="CP4" s="622"/>
      <c r="CQ4" s="622"/>
      <c r="CR4" s="622"/>
      <c r="CS4" s="623"/>
      <c r="CT4" s="624">
        <v>3.1</v>
      </c>
      <c r="CU4" s="625"/>
      <c r="CV4" s="625"/>
      <c r="CW4" s="625"/>
      <c r="CX4" s="625"/>
      <c r="CY4" s="625"/>
      <c r="CZ4" s="625"/>
      <c r="DA4" s="626"/>
      <c r="DB4" s="624">
        <v>3.2</v>
      </c>
      <c r="DC4" s="625"/>
      <c r="DD4" s="625"/>
      <c r="DE4" s="625"/>
      <c r="DF4" s="625"/>
      <c r="DG4" s="625"/>
      <c r="DH4" s="625"/>
      <c r="DI4" s="626"/>
    </row>
    <row r="5" spans="1:119" ht="18.75" customHeight="1" x14ac:dyDescent="0.15">
      <c r="A5" s="181"/>
      <c r="B5" s="631"/>
      <c r="C5" s="445"/>
      <c r="D5" s="445"/>
      <c r="E5" s="632"/>
      <c r="F5" s="632"/>
      <c r="G5" s="632"/>
      <c r="H5" s="632"/>
      <c r="I5" s="632"/>
      <c r="J5" s="632"/>
      <c r="K5" s="632"/>
      <c r="L5" s="632"/>
      <c r="M5" s="632"/>
      <c r="N5" s="632"/>
      <c r="O5" s="632"/>
      <c r="P5" s="632"/>
      <c r="Q5" s="632"/>
      <c r="R5" s="443"/>
      <c r="S5" s="443"/>
      <c r="T5" s="443"/>
      <c r="U5" s="443"/>
      <c r="V5" s="635"/>
      <c r="W5" s="546"/>
      <c r="X5" s="444"/>
      <c r="Y5" s="444"/>
      <c r="Z5" s="444"/>
      <c r="AA5" s="444"/>
      <c r="AB5" s="445"/>
      <c r="AC5" s="443"/>
      <c r="AD5" s="444"/>
      <c r="AE5" s="444"/>
      <c r="AF5" s="444"/>
      <c r="AG5" s="444"/>
      <c r="AH5" s="444"/>
      <c r="AI5" s="444"/>
      <c r="AJ5" s="444"/>
      <c r="AK5" s="444"/>
      <c r="AL5" s="636"/>
      <c r="AM5" s="512" t="s">
        <v>89</v>
      </c>
      <c r="AN5" s="412"/>
      <c r="AO5" s="412"/>
      <c r="AP5" s="412"/>
      <c r="AQ5" s="412"/>
      <c r="AR5" s="412"/>
      <c r="AS5" s="412"/>
      <c r="AT5" s="413"/>
      <c r="AU5" s="513" t="s">
        <v>90</v>
      </c>
      <c r="AV5" s="514"/>
      <c r="AW5" s="514"/>
      <c r="AX5" s="514"/>
      <c r="AY5" s="469" t="s">
        <v>91</v>
      </c>
      <c r="AZ5" s="470"/>
      <c r="BA5" s="470"/>
      <c r="BB5" s="470"/>
      <c r="BC5" s="470"/>
      <c r="BD5" s="470"/>
      <c r="BE5" s="470"/>
      <c r="BF5" s="470"/>
      <c r="BG5" s="470"/>
      <c r="BH5" s="470"/>
      <c r="BI5" s="470"/>
      <c r="BJ5" s="470"/>
      <c r="BK5" s="470"/>
      <c r="BL5" s="470"/>
      <c r="BM5" s="471"/>
      <c r="BN5" s="455">
        <v>31810027</v>
      </c>
      <c r="BO5" s="456"/>
      <c r="BP5" s="456"/>
      <c r="BQ5" s="456"/>
      <c r="BR5" s="456"/>
      <c r="BS5" s="456"/>
      <c r="BT5" s="456"/>
      <c r="BU5" s="457"/>
      <c r="BV5" s="455">
        <v>31848330</v>
      </c>
      <c r="BW5" s="456"/>
      <c r="BX5" s="456"/>
      <c r="BY5" s="456"/>
      <c r="BZ5" s="456"/>
      <c r="CA5" s="456"/>
      <c r="CB5" s="456"/>
      <c r="CC5" s="457"/>
      <c r="CD5" s="495" t="s">
        <v>92</v>
      </c>
      <c r="CE5" s="415"/>
      <c r="CF5" s="415"/>
      <c r="CG5" s="415"/>
      <c r="CH5" s="415"/>
      <c r="CI5" s="415"/>
      <c r="CJ5" s="415"/>
      <c r="CK5" s="415"/>
      <c r="CL5" s="415"/>
      <c r="CM5" s="415"/>
      <c r="CN5" s="415"/>
      <c r="CO5" s="415"/>
      <c r="CP5" s="415"/>
      <c r="CQ5" s="415"/>
      <c r="CR5" s="415"/>
      <c r="CS5" s="496"/>
      <c r="CT5" s="452">
        <v>100</v>
      </c>
      <c r="CU5" s="453"/>
      <c r="CV5" s="453"/>
      <c r="CW5" s="453"/>
      <c r="CX5" s="453"/>
      <c r="CY5" s="453"/>
      <c r="CZ5" s="453"/>
      <c r="DA5" s="454"/>
      <c r="DB5" s="452">
        <v>99.2</v>
      </c>
      <c r="DC5" s="453"/>
      <c r="DD5" s="453"/>
      <c r="DE5" s="453"/>
      <c r="DF5" s="453"/>
      <c r="DG5" s="453"/>
      <c r="DH5" s="453"/>
      <c r="DI5" s="454"/>
    </row>
    <row r="6" spans="1:119" ht="18.75" customHeight="1" x14ac:dyDescent="0.15">
      <c r="A6" s="181"/>
      <c r="B6" s="601" t="s">
        <v>93</v>
      </c>
      <c r="C6" s="442"/>
      <c r="D6" s="442"/>
      <c r="E6" s="602"/>
      <c r="F6" s="602"/>
      <c r="G6" s="602"/>
      <c r="H6" s="602"/>
      <c r="I6" s="602"/>
      <c r="J6" s="602"/>
      <c r="K6" s="602"/>
      <c r="L6" s="602" t="s">
        <v>94</v>
      </c>
      <c r="M6" s="602"/>
      <c r="N6" s="602"/>
      <c r="O6" s="602"/>
      <c r="P6" s="602"/>
      <c r="Q6" s="602"/>
      <c r="R6" s="440"/>
      <c r="S6" s="440"/>
      <c r="T6" s="440"/>
      <c r="U6" s="440"/>
      <c r="V6" s="608"/>
      <c r="W6" s="545" t="s">
        <v>95</v>
      </c>
      <c r="X6" s="441"/>
      <c r="Y6" s="441"/>
      <c r="Z6" s="441"/>
      <c r="AA6" s="441"/>
      <c r="AB6" s="442"/>
      <c r="AC6" s="613" t="s">
        <v>96</v>
      </c>
      <c r="AD6" s="614"/>
      <c r="AE6" s="614"/>
      <c r="AF6" s="614"/>
      <c r="AG6" s="614"/>
      <c r="AH6" s="614"/>
      <c r="AI6" s="614"/>
      <c r="AJ6" s="614"/>
      <c r="AK6" s="614"/>
      <c r="AL6" s="615"/>
      <c r="AM6" s="512" t="s">
        <v>97</v>
      </c>
      <c r="AN6" s="412"/>
      <c r="AO6" s="412"/>
      <c r="AP6" s="412"/>
      <c r="AQ6" s="412"/>
      <c r="AR6" s="412"/>
      <c r="AS6" s="412"/>
      <c r="AT6" s="413"/>
      <c r="AU6" s="513" t="s">
        <v>90</v>
      </c>
      <c r="AV6" s="514"/>
      <c r="AW6" s="514"/>
      <c r="AX6" s="514"/>
      <c r="AY6" s="469" t="s">
        <v>98</v>
      </c>
      <c r="AZ6" s="470"/>
      <c r="BA6" s="470"/>
      <c r="BB6" s="470"/>
      <c r="BC6" s="470"/>
      <c r="BD6" s="470"/>
      <c r="BE6" s="470"/>
      <c r="BF6" s="470"/>
      <c r="BG6" s="470"/>
      <c r="BH6" s="470"/>
      <c r="BI6" s="470"/>
      <c r="BJ6" s="470"/>
      <c r="BK6" s="470"/>
      <c r="BL6" s="470"/>
      <c r="BM6" s="471"/>
      <c r="BN6" s="455">
        <v>572005</v>
      </c>
      <c r="BO6" s="456"/>
      <c r="BP6" s="456"/>
      <c r="BQ6" s="456"/>
      <c r="BR6" s="456"/>
      <c r="BS6" s="456"/>
      <c r="BT6" s="456"/>
      <c r="BU6" s="457"/>
      <c r="BV6" s="455">
        <v>568364</v>
      </c>
      <c r="BW6" s="456"/>
      <c r="BX6" s="456"/>
      <c r="BY6" s="456"/>
      <c r="BZ6" s="456"/>
      <c r="CA6" s="456"/>
      <c r="CB6" s="456"/>
      <c r="CC6" s="457"/>
      <c r="CD6" s="495" t="s">
        <v>99</v>
      </c>
      <c r="CE6" s="415"/>
      <c r="CF6" s="415"/>
      <c r="CG6" s="415"/>
      <c r="CH6" s="415"/>
      <c r="CI6" s="415"/>
      <c r="CJ6" s="415"/>
      <c r="CK6" s="415"/>
      <c r="CL6" s="415"/>
      <c r="CM6" s="415"/>
      <c r="CN6" s="415"/>
      <c r="CO6" s="415"/>
      <c r="CP6" s="415"/>
      <c r="CQ6" s="415"/>
      <c r="CR6" s="415"/>
      <c r="CS6" s="496"/>
      <c r="CT6" s="598">
        <v>101</v>
      </c>
      <c r="CU6" s="599"/>
      <c r="CV6" s="599"/>
      <c r="CW6" s="599"/>
      <c r="CX6" s="599"/>
      <c r="CY6" s="599"/>
      <c r="CZ6" s="599"/>
      <c r="DA6" s="600"/>
      <c r="DB6" s="598">
        <v>101.5</v>
      </c>
      <c r="DC6" s="599"/>
      <c r="DD6" s="599"/>
      <c r="DE6" s="599"/>
      <c r="DF6" s="599"/>
      <c r="DG6" s="599"/>
      <c r="DH6" s="599"/>
      <c r="DI6" s="600"/>
    </row>
    <row r="7" spans="1:119" ht="18.75" customHeight="1" x14ac:dyDescent="0.15">
      <c r="A7" s="181"/>
      <c r="B7" s="603"/>
      <c r="C7" s="604"/>
      <c r="D7" s="604"/>
      <c r="E7" s="605"/>
      <c r="F7" s="605"/>
      <c r="G7" s="605"/>
      <c r="H7" s="605"/>
      <c r="I7" s="605"/>
      <c r="J7" s="605"/>
      <c r="K7" s="605"/>
      <c r="L7" s="605"/>
      <c r="M7" s="605"/>
      <c r="N7" s="605"/>
      <c r="O7" s="605"/>
      <c r="P7" s="605"/>
      <c r="Q7" s="605"/>
      <c r="R7" s="609"/>
      <c r="S7" s="609"/>
      <c r="T7" s="609"/>
      <c r="U7" s="609"/>
      <c r="V7" s="610"/>
      <c r="W7" s="596"/>
      <c r="X7" s="406"/>
      <c r="Y7" s="406"/>
      <c r="Z7" s="406"/>
      <c r="AA7" s="406"/>
      <c r="AB7" s="604"/>
      <c r="AC7" s="616"/>
      <c r="AD7" s="407"/>
      <c r="AE7" s="407"/>
      <c r="AF7" s="407"/>
      <c r="AG7" s="407"/>
      <c r="AH7" s="407"/>
      <c r="AI7" s="407"/>
      <c r="AJ7" s="407"/>
      <c r="AK7" s="407"/>
      <c r="AL7" s="617"/>
      <c r="AM7" s="512" t="s">
        <v>100</v>
      </c>
      <c r="AN7" s="412"/>
      <c r="AO7" s="412"/>
      <c r="AP7" s="412"/>
      <c r="AQ7" s="412"/>
      <c r="AR7" s="412"/>
      <c r="AS7" s="412"/>
      <c r="AT7" s="413"/>
      <c r="AU7" s="513" t="s">
        <v>90</v>
      </c>
      <c r="AV7" s="514"/>
      <c r="AW7" s="514"/>
      <c r="AX7" s="514"/>
      <c r="AY7" s="469" t="s">
        <v>101</v>
      </c>
      <c r="AZ7" s="470"/>
      <c r="BA7" s="470"/>
      <c r="BB7" s="470"/>
      <c r="BC7" s="470"/>
      <c r="BD7" s="470"/>
      <c r="BE7" s="470"/>
      <c r="BF7" s="470"/>
      <c r="BG7" s="470"/>
      <c r="BH7" s="470"/>
      <c r="BI7" s="470"/>
      <c r="BJ7" s="470"/>
      <c r="BK7" s="470"/>
      <c r="BL7" s="470"/>
      <c r="BM7" s="471"/>
      <c r="BN7" s="455">
        <v>43958</v>
      </c>
      <c r="BO7" s="456"/>
      <c r="BP7" s="456"/>
      <c r="BQ7" s="456"/>
      <c r="BR7" s="456"/>
      <c r="BS7" s="456"/>
      <c r="BT7" s="456"/>
      <c r="BU7" s="457"/>
      <c r="BV7" s="455">
        <v>28958</v>
      </c>
      <c r="BW7" s="456"/>
      <c r="BX7" s="456"/>
      <c r="BY7" s="456"/>
      <c r="BZ7" s="456"/>
      <c r="CA7" s="456"/>
      <c r="CB7" s="456"/>
      <c r="CC7" s="457"/>
      <c r="CD7" s="495" t="s">
        <v>102</v>
      </c>
      <c r="CE7" s="415"/>
      <c r="CF7" s="415"/>
      <c r="CG7" s="415"/>
      <c r="CH7" s="415"/>
      <c r="CI7" s="415"/>
      <c r="CJ7" s="415"/>
      <c r="CK7" s="415"/>
      <c r="CL7" s="415"/>
      <c r="CM7" s="415"/>
      <c r="CN7" s="415"/>
      <c r="CO7" s="415"/>
      <c r="CP7" s="415"/>
      <c r="CQ7" s="415"/>
      <c r="CR7" s="415"/>
      <c r="CS7" s="496"/>
      <c r="CT7" s="455">
        <v>17221232</v>
      </c>
      <c r="CU7" s="456"/>
      <c r="CV7" s="456"/>
      <c r="CW7" s="456"/>
      <c r="CX7" s="456"/>
      <c r="CY7" s="456"/>
      <c r="CZ7" s="456"/>
      <c r="DA7" s="457"/>
      <c r="DB7" s="455">
        <v>16929980</v>
      </c>
      <c r="DC7" s="456"/>
      <c r="DD7" s="456"/>
      <c r="DE7" s="456"/>
      <c r="DF7" s="456"/>
      <c r="DG7" s="456"/>
      <c r="DH7" s="456"/>
      <c r="DI7" s="457"/>
    </row>
    <row r="8" spans="1:119" ht="18.75" customHeight="1" thickBot="1" x14ac:dyDescent="0.2">
      <c r="A8" s="181"/>
      <c r="B8" s="606"/>
      <c r="C8" s="551"/>
      <c r="D8" s="551"/>
      <c r="E8" s="607"/>
      <c r="F8" s="607"/>
      <c r="G8" s="607"/>
      <c r="H8" s="607"/>
      <c r="I8" s="607"/>
      <c r="J8" s="607"/>
      <c r="K8" s="607"/>
      <c r="L8" s="607"/>
      <c r="M8" s="607"/>
      <c r="N8" s="607"/>
      <c r="O8" s="607"/>
      <c r="P8" s="607"/>
      <c r="Q8" s="607"/>
      <c r="R8" s="611"/>
      <c r="S8" s="611"/>
      <c r="T8" s="611"/>
      <c r="U8" s="611"/>
      <c r="V8" s="612"/>
      <c r="W8" s="526"/>
      <c r="X8" s="527"/>
      <c r="Y8" s="527"/>
      <c r="Z8" s="527"/>
      <c r="AA8" s="527"/>
      <c r="AB8" s="551"/>
      <c r="AC8" s="618"/>
      <c r="AD8" s="619"/>
      <c r="AE8" s="619"/>
      <c r="AF8" s="619"/>
      <c r="AG8" s="619"/>
      <c r="AH8" s="619"/>
      <c r="AI8" s="619"/>
      <c r="AJ8" s="619"/>
      <c r="AK8" s="619"/>
      <c r="AL8" s="620"/>
      <c r="AM8" s="512" t="s">
        <v>103</v>
      </c>
      <c r="AN8" s="412"/>
      <c r="AO8" s="412"/>
      <c r="AP8" s="412"/>
      <c r="AQ8" s="412"/>
      <c r="AR8" s="412"/>
      <c r="AS8" s="412"/>
      <c r="AT8" s="413"/>
      <c r="AU8" s="513" t="s">
        <v>104</v>
      </c>
      <c r="AV8" s="514"/>
      <c r="AW8" s="514"/>
      <c r="AX8" s="514"/>
      <c r="AY8" s="469" t="s">
        <v>105</v>
      </c>
      <c r="AZ8" s="470"/>
      <c r="BA8" s="470"/>
      <c r="BB8" s="470"/>
      <c r="BC8" s="470"/>
      <c r="BD8" s="470"/>
      <c r="BE8" s="470"/>
      <c r="BF8" s="470"/>
      <c r="BG8" s="470"/>
      <c r="BH8" s="470"/>
      <c r="BI8" s="470"/>
      <c r="BJ8" s="470"/>
      <c r="BK8" s="470"/>
      <c r="BL8" s="470"/>
      <c r="BM8" s="471"/>
      <c r="BN8" s="455">
        <v>528047</v>
      </c>
      <c r="BO8" s="456"/>
      <c r="BP8" s="456"/>
      <c r="BQ8" s="456"/>
      <c r="BR8" s="456"/>
      <c r="BS8" s="456"/>
      <c r="BT8" s="456"/>
      <c r="BU8" s="457"/>
      <c r="BV8" s="455">
        <v>539406</v>
      </c>
      <c r="BW8" s="456"/>
      <c r="BX8" s="456"/>
      <c r="BY8" s="456"/>
      <c r="BZ8" s="456"/>
      <c r="CA8" s="456"/>
      <c r="CB8" s="456"/>
      <c r="CC8" s="457"/>
      <c r="CD8" s="495" t="s">
        <v>106</v>
      </c>
      <c r="CE8" s="415"/>
      <c r="CF8" s="415"/>
      <c r="CG8" s="415"/>
      <c r="CH8" s="415"/>
      <c r="CI8" s="415"/>
      <c r="CJ8" s="415"/>
      <c r="CK8" s="415"/>
      <c r="CL8" s="415"/>
      <c r="CM8" s="415"/>
      <c r="CN8" s="415"/>
      <c r="CO8" s="415"/>
      <c r="CP8" s="415"/>
      <c r="CQ8" s="415"/>
      <c r="CR8" s="415"/>
      <c r="CS8" s="496"/>
      <c r="CT8" s="558">
        <v>0.63</v>
      </c>
      <c r="CU8" s="559"/>
      <c r="CV8" s="559"/>
      <c r="CW8" s="559"/>
      <c r="CX8" s="559"/>
      <c r="CY8" s="559"/>
      <c r="CZ8" s="559"/>
      <c r="DA8" s="560"/>
      <c r="DB8" s="558">
        <v>0.65</v>
      </c>
      <c r="DC8" s="559"/>
      <c r="DD8" s="559"/>
      <c r="DE8" s="559"/>
      <c r="DF8" s="559"/>
      <c r="DG8" s="559"/>
      <c r="DH8" s="559"/>
      <c r="DI8" s="560"/>
    </row>
    <row r="9" spans="1:119" ht="18.75" customHeight="1" thickBot="1" x14ac:dyDescent="0.2">
      <c r="A9" s="181"/>
      <c r="B9" s="587" t="s">
        <v>107</v>
      </c>
      <c r="C9" s="588"/>
      <c r="D9" s="588"/>
      <c r="E9" s="588"/>
      <c r="F9" s="588"/>
      <c r="G9" s="588"/>
      <c r="H9" s="588"/>
      <c r="I9" s="588"/>
      <c r="J9" s="588"/>
      <c r="K9" s="506"/>
      <c r="L9" s="589" t="s">
        <v>108</v>
      </c>
      <c r="M9" s="590"/>
      <c r="N9" s="590"/>
      <c r="O9" s="590"/>
      <c r="P9" s="590"/>
      <c r="Q9" s="591"/>
      <c r="R9" s="592">
        <v>76387</v>
      </c>
      <c r="S9" s="593"/>
      <c r="T9" s="593"/>
      <c r="U9" s="593"/>
      <c r="V9" s="594"/>
      <c r="W9" s="524" t="s">
        <v>109</v>
      </c>
      <c r="X9" s="525"/>
      <c r="Y9" s="525"/>
      <c r="Z9" s="525"/>
      <c r="AA9" s="525"/>
      <c r="AB9" s="525"/>
      <c r="AC9" s="525"/>
      <c r="AD9" s="525"/>
      <c r="AE9" s="525"/>
      <c r="AF9" s="525"/>
      <c r="AG9" s="525"/>
      <c r="AH9" s="525"/>
      <c r="AI9" s="525"/>
      <c r="AJ9" s="525"/>
      <c r="AK9" s="525"/>
      <c r="AL9" s="595"/>
      <c r="AM9" s="512" t="s">
        <v>110</v>
      </c>
      <c r="AN9" s="412"/>
      <c r="AO9" s="412"/>
      <c r="AP9" s="412"/>
      <c r="AQ9" s="412"/>
      <c r="AR9" s="412"/>
      <c r="AS9" s="412"/>
      <c r="AT9" s="413"/>
      <c r="AU9" s="513" t="s">
        <v>104</v>
      </c>
      <c r="AV9" s="514"/>
      <c r="AW9" s="514"/>
      <c r="AX9" s="514"/>
      <c r="AY9" s="469" t="s">
        <v>111</v>
      </c>
      <c r="AZ9" s="470"/>
      <c r="BA9" s="470"/>
      <c r="BB9" s="470"/>
      <c r="BC9" s="470"/>
      <c r="BD9" s="470"/>
      <c r="BE9" s="470"/>
      <c r="BF9" s="470"/>
      <c r="BG9" s="470"/>
      <c r="BH9" s="470"/>
      <c r="BI9" s="470"/>
      <c r="BJ9" s="470"/>
      <c r="BK9" s="470"/>
      <c r="BL9" s="470"/>
      <c r="BM9" s="471"/>
      <c r="BN9" s="455">
        <v>-11359</v>
      </c>
      <c r="BO9" s="456"/>
      <c r="BP9" s="456"/>
      <c r="BQ9" s="456"/>
      <c r="BR9" s="456"/>
      <c r="BS9" s="456"/>
      <c r="BT9" s="456"/>
      <c r="BU9" s="457"/>
      <c r="BV9" s="455">
        <v>-726162</v>
      </c>
      <c r="BW9" s="456"/>
      <c r="BX9" s="456"/>
      <c r="BY9" s="456"/>
      <c r="BZ9" s="456"/>
      <c r="CA9" s="456"/>
      <c r="CB9" s="456"/>
      <c r="CC9" s="457"/>
      <c r="CD9" s="495" t="s">
        <v>112</v>
      </c>
      <c r="CE9" s="415"/>
      <c r="CF9" s="415"/>
      <c r="CG9" s="415"/>
      <c r="CH9" s="415"/>
      <c r="CI9" s="415"/>
      <c r="CJ9" s="415"/>
      <c r="CK9" s="415"/>
      <c r="CL9" s="415"/>
      <c r="CM9" s="415"/>
      <c r="CN9" s="415"/>
      <c r="CO9" s="415"/>
      <c r="CP9" s="415"/>
      <c r="CQ9" s="415"/>
      <c r="CR9" s="415"/>
      <c r="CS9" s="496"/>
      <c r="CT9" s="452">
        <v>14.5</v>
      </c>
      <c r="CU9" s="453"/>
      <c r="CV9" s="453"/>
      <c r="CW9" s="453"/>
      <c r="CX9" s="453"/>
      <c r="CY9" s="453"/>
      <c r="CZ9" s="453"/>
      <c r="DA9" s="454"/>
      <c r="DB9" s="452">
        <v>14.3</v>
      </c>
      <c r="DC9" s="453"/>
      <c r="DD9" s="453"/>
      <c r="DE9" s="453"/>
      <c r="DF9" s="453"/>
      <c r="DG9" s="453"/>
      <c r="DH9" s="453"/>
      <c r="DI9" s="454"/>
    </row>
    <row r="10" spans="1:119" ht="18.75" customHeight="1" thickBot="1" x14ac:dyDescent="0.2">
      <c r="A10" s="181"/>
      <c r="B10" s="587"/>
      <c r="C10" s="588"/>
      <c r="D10" s="588"/>
      <c r="E10" s="588"/>
      <c r="F10" s="588"/>
      <c r="G10" s="588"/>
      <c r="H10" s="588"/>
      <c r="I10" s="588"/>
      <c r="J10" s="588"/>
      <c r="K10" s="506"/>
      <c r="L10" s="411" t="s">
        <v>113</v>
      </c>
      <c r="M10" s="412"/>
      <c r="N10" s="412"/>
      <c r="O10" s="412"/>
      <c r="P10" s="412"/>
      <c r="Q10" s="413"/>
      <c r="R10" s="408">
        <v>78795</v>
      </c>
      <c r="S10" s="409"/>
      <c r="T10" s="409"/>
      <c r="U10" s="409"/>
      <c r="V10" s="468"/>
      <c r="W10" s="596"/>
      <c r="X10" s="406"/>
      <c r="Y10" s="406"/>
      <c r="Z10" s="406"/>
      <c r="AA10" s="406"/>
      <c r="AB10" s="406"/>
      <c r="AC10" s="406"/>
      <c r="AD10" s="406"/>
      <c r="AE10" s="406"/>
      <c r="AF10" s="406"/>
      <c r="AG10" s="406"/>
      <c r="AH10" s="406"/>
      <c r="AI10" s="406"/>
      <c r="AJ10" s="406"/>
      <c r="AK10" s="406"/>
      <c r="AL10" s="597"/>
      <c r="AM10" s="512" t="s">
        <v>114</v>
      </c>
      <c r="AN10" s="412"/>
      <c r="AO10" s="412"/>
      <c r="AP10" s="412"/>
      <c r="AQ10" s="412"/>
      <c r="AR10" s="412"/>
      <c r="AS10" s="412"/>
      <c r="AT10" s="413"/>
      <c r="AU10" s="513" t="s">
        <v>90</v>
      </c>
      <c r="AV10" s="514"/>
      <c r="AW10" s="514"/>
      <c r="AX10" s="514"/>
      <c r="AY10" s="469" t="s">
        <v>115</v>
      </c>
      <c r="AZ10" s="470"/>
      <c r="BA10" s="470"/>
      <c r="BB10" s="470"/>
      <c r="BC10" s="470"/>
      <c r="BD10" s="470"/>
      <c r="BE10" s="470"/>
      <c r="BF10" s="470"/>
      <c r="BG10" s="470"/>
      <c r="BH10" s="470"/>
      <c r="BI10" s="470"/>
      <c r="BJ10" s="470"/>
      <c r="BK10" s="470"/>
      <c r="BL10" s="470"/>
      <c r="BM10" s="471"/>
      <c r="BN10" s="455">
        <v>270323</v>
      </c>
      <c r="BO10" s="456"/>
      <c r="BP10" s="456"/>
      <c r="BQ10" s="456"/>
      <c r="BR10" s="456"/>
      <c r="BS10" s="456"/>
      <c r="BT10" s="456"/>
      <c r="BU10" s="457"/>
      <c r="BV10" s="455">
        <v>633052</v>
      </c>
      <c r="BW10" s="456"/>
      <c r="BX10" s="456"/>
      <c r="BY10" s="456"/>
      <c r="BZ10" s="456"/>
      <c r="CA10" s="456"/>
      <c r="CB10" s="456"/>
      <c r="CC10" s="457"/>
      <c r="CD10" s="184" t="s">
        <v>116</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587"/>
      <c r="C11" s="588"/>
      <c r="D11" s="588"/>
      <c r="E11" s="588"/>
      <c r="F11" s="588"/>
      <c r="G11" s="588"/>
      <c r="H11" s="588"/>
      <c r="I11" s="588"/>
      <c r="J11" s="588"/>
      <c r="K11" s="506"/>
      <c r="L11" s="416" t="s">
        <v>117</v>
      </c>
      <c r="M11" s="417"/>
      <c r="N11" s="417"/>
      <c r="O11" s="417"/>
      <c r="P11" s="417"/>
      <c r="Q11" s="418"/>
      <c r="R11" s="584" t="s">
        <v>118</v>
      </c>
      <c r="S11" s="585"/>
      <c r="T11" s="585"/>
      <c r="U11" s="585"/>
      <c r="V11" s="586"/>
      <c r="W11" s="596"/>
      <c r="X11" s="406"/>
      <c r="Y11" s="406"/>
      <c r="Z11" s="406"/>
      <c r="AA11" s="406"/>
      <c r="AB11" s="406"/>
      <c r="AC11" s="406"/>
      <c r="AD11" s="406"/>
      <c r="AE11" s="406"/>
      <c r="AF11" s="406"/>
      <c r="AG11" s="406"/>
      <c r="AH11" s="406"/>
      <c r="AI11" s="406"/>
      <c r="AJ11" s="406"/>
      <c r="AK11" s="406"/>
      <c r="AL11" s="597"/>
      <c r="AM11" s="512" t="s">
        <v>119</v>
      </c>
      <c r="AN11" s="412"/>
      <c r="AO11" s="412"/>
      <c r="AP11" s="412"/>
      <c r="AQ11" s="412"/>
      <c r="AR11" s="412"/>
      <c r="AS11" s="412"/>
      <c r="AT11" s="413"/>
      <c r="AU11" s="513" t="s">
        <v>104</v>
      </c>
      <c r="AV11" s="514"/>
      <c r="AW11" s="514"/>
      <c r="AX11" s="514"/>
      <c r="AY11" s="469" t="s">
        <v>120</v>
      </c>
      <c r="AZ11" s="470"/>
      <c r="BA11" s="470"/>
      <c r="BB11" s="470"/>
      <c r="BC11" s="470"/>
      <c r="BD11" s="470"/>
      <c r="BE11" s="470"/>
      <c r="BF11" s="470"/>
      <c r="BG11" s="470"/>
      <c r="BH11" s="470"/>
      <c r="BI11" s="470"/>
      <c r="BJ11" s="470"/>
      <c r="BK11" s="470"/>
      <c r="BL11" s="470"/>
      <c r="BM11" s="471"/>
      <c r="BN11" s="455">
        <v>0</v>
      </c>
      <c r="BO11" s="456"/>
      <c r="BP11" s="456"/>
      <c r="BQ11" s="456"/>
      <c r="BR11" s="456"/>
      <c r="BS11" s="456"/>
      <c r="BT11" s="456"/>
      <c r="BU11" s="457"/>
      <c r="BV11" s="455">
        <v>0</v>
      </c>
      <c r="BW11" s="456"/>
      <c r="BX11" s="456"/>
      <c r="BY11" s="456"/>
      <c r="BZ11" s="456"/>
      <c r="CA11" s="456"/>
      <c r="CB11" s="456"/>
      <c r="CC11" s="457"/>
      <c r="CD11" s="495" t="s">
        <v>121</v>
      </c>
      <c r="CE11" s="415"/>
      <c r="CF11" s="415"/>
      <c r="CG11" s="415"/>
      <c r="CH11" s="415"/>
      <c r="CI11" s="415"/>
      <c r="CJ11" s="415"/>
      <c r="CK11" s="415"/>
      <c r="CL11" s="415"/>
      <c r="CM11" s="415"/>
      <c r="CN11" s="415"/>
      <c r="CO11" s="415"/>
      <c r="CP11" s="415"/>
      <c r="CQ11" s="415"/>
      <c r="CR11" s="415"/>
      <c r="CS11" s="496"/>
      <c r="CT11" s="558" t="s">
        <v>122</v>
      </c>
      <c r="CU11" s="559"/>
      <c r="CV11" s="559"/>
      <c r="CW11" s="559"/>
      <c r="CX11" s="559"/>
      <c r="CY11" s="559"/>
      <c r="CZ11" s="559"/>
      <c r="DA11" s="560"/>
      <c r="DB11" s="558" t="s">
        <v>122</v>
      </c>
      <c r="DC11" s="559"/>
      <c r="DD11" s="559"/>
      <c r="DE11" s="559"/>
      <c r="DF11" s="559"/>
      <c r="DG11" s="559"/>
      <c r="DH11" s="559"/>
      <c r="DI11" s="560"/>
    </row>
    <row r="12" spans="1:119" ht="18.75" customHeight="1" x14ac:dyDescent="0.15">
      <c r="A12" s="181"/>
      <c r="B12" s="561" t="s">
        <v>123</v>
      </c>
      <c r="C12" s="562"/>
      <c r="D12" s="562"/>
      <c r="E12" s="562"/>
      <c r="F12" s="562"/>
      <c r="G12" s="562"/>
      <c r="H12" s="562"/>
      <c r="I12" s="562"/>
      <c r="J12" s="562"/>
      <c r="K12" s="563"/>
      <c r="L12" s="570" t="s">
        <v>124</v>
      </c>
      <c r="M12" s="571"/>
      <c r="N12" s="571"/>
      <c r="O12" s="571"/>
      <c r="P12" s="571"/>
      <c r="Q12" s="572"/>
      <c r="R12" s="573">
        <v>75248</v>
      </c>
      <c r="S12" s="574"/>
      <c r="T12" s="574"/>
      <c r="U12" s="574"/>
      <c r="V12" s="575"/>
      <c r="W12" s="576" t="s">
        <v>1</v>
      </c>
      <c r="X12" s="514"/>
      <c r="Y12" s="514"/>
      <c r="Z12" s="514"/>
      <c r="AA12" s="514"/>
      <c r="AB12" s="577"/>
      <c r="AC12" s="578" t="s">
        <v>125</v>
      </c>
      <c r="AD12" s="579"/>
      <c r="AE12" s="579"/>
      <c r="AF12" s="579"/>
      <c r="AG12" s="580"/>
      <c r="AH12" s="578" t="s">
        <v>126</v>
      </c>
      <c r="AI12" s="579"/>
      <c r="AJ12" s="579"/>
      <c r="AK12" s="579"/>
      <c r="AL12" s="581"/>
      <c r="AM12" s="512" t="s">
        <v>127</v>
      </c>
      <c r="AN12" s="412"/>
      <c r="AO12" s="412"/>
      <c r="AP12" s="412"/>
      <c r="AQ12" s="412"/>
      <c r="AR12" s="412"/>
      <c r="AS12" s="412"/>
      <c r="AT12" s="413"/>
      <c r="AU12" s="513" t="s">
        <v>104</v>
      </c>
      <c r="AV12" s="514"/>
      <c r="AW12" s="514"/>
      <c r="AX12" s="514"/>
      <c r="AY12" s="469" t="s">
        <v>128</v>
      </c>
      <c r="AZ12" s="470"/>
      <c r="BA12" s="470"/>
      <c r="BB12" s="470"/>
      <c r="BC12" s="470"/>
      <c r="BD12" s="470"/>
      <c r="BE12" s="470"/>
      <c r="BF12" s="470"/>
      <c r="BG12" s="470"/>
      <c r="BH12" s="470"/>
      <c r="BI12" s="470"/>
      <c r="BJ12" s="470"/>
      <c r="BK12" s="470"/>
      <c r="BL12" s="470"/>
      <c r="BM12" s="471"/>
      <c r="BN12" s="455">
        <v>0</v>
      </c>
      <c r="BO12" s="456"/>
      <c r="BP12" s="456"/>
      <c r="BQ12" s="456"/>
      <c r="BR12" s="456"/>
      <c r="BS12" s="456"/>
      <c r="BT12" s="456"/>
      <c r="BU12" s="457"/>
      <c r="BV12" s="455">
        <v>0</v>
      </c>
      <c r="BW12" s="456"/>
      <c r="BX12" s="456"/>
      <c r="BY12" s="456"/>
      <c r="BZ12" s="456"/>
      <c r="CA12" s="456"/>
      <c r="CB12" s="456"/>
      <c r="CC12" s="457"/>
      <c r="CD12" s="495" t="s">
        <v>129</v>
      </c>
      <c r="CE12" s="415"/>
      <c r="CF12" s="415"/>
      <c r="CG12" s="415"/>
      <c r="CH12" s="415"/>
      <c r="CI12" s="415"/>
      <c r="CJ12" s="415"/>
      <c r="CK12" s="415"/>
      <c r="CL12" s="415"/>
      <c r="CM12" s="415"/>
      <c r="CN12" s="415"/>
      <c r="CO12" s="415"/>
      <c r="CP12" s="415"/>
      <c r="CQ12" s="415"/>
      <c r="CR12" s="415"/>
      <c r="CS12" s="496"/>
      <c r="CT12" s="558" t="s">
        <v>122</v>
      </c>
      <c r="CU12" s="559"/>
      <c r="CV12" s="559"/>
      <c r="CW12" s="559"/>
      <c r="CX12" s="559"/>
      <c r="CY12" s="559"/>
      <c r="CZ12" s="559"/>
      <c r="DA12" s="560"/>
      <c r="DB12" s="558" t="s">
        <v>122</v>
      </c>
      <c r="DC12" s="559"/>
      <c r="DD12" s="559"/>
      <c r="DE12" s="559"/>
      <c r="DF12" s="559"/>
      <c r="DG12" s="559"/>
      <c r="DH12" s="559"/>
      <c r="DI12" s="560"/>
    </row>
    <row r="13" spans="1:119" ht="18.75" customHeight="1" x14ac:dyDescent="0.15">
      <c r="A13" s="181"/>
      <c r="B13" s="564"/>
      <c r="C13" s="565"/>
      <c r="D13" s="565"/>
      <c r="E13" s="565"/>
      <c r="F13" s="565"/>
      <c r="G13" s="565"/>
      <c r="H13" s="565"/>
      <c r="I13" s="565"/>
      <c r="J13" s="565"/>
      <c r="K13" s="566"/>
      <c r="L13" s="190"/>
      <c r="M13" s="539" t="s">
        <v>130</v>
      </c>
      <c r="N13" s="540"/>
      <c r="O13" s="540"/>
      <c r="P13" s="540"/>
      <c r="Q13" s="541"/>
      <c r="R13" s="542">
        <v>74077</v>
      </c>
      <c r="S13" s="543"/>
      <c r="T13" s="543"/>
      <c r="U13" s="543"/>
      <c r="V13" s="544"/>
      <c r="W13" s="545" t="s">
        <v>131</v>
      </c>
      <c r="X13" s="441"/>
      <c r="Y13" s="441"/>
      <c r="Z13" s="441"/>
      <c r="AA13" s="441"/>
      <c r="AB13" s="442"/>
      <c r="AC13" s="408">
        <v>794</v>
      </c>
      <c r="AD13" s="409"/>
      <c r="AE13" s="409"/>
      <c r="AF13" s="409"/>
      <c r="AG13" s="410"/>
      <c r="AH13" s="408">
        <v>901</v>
      </c>
      <c r="AI13" s="409"/>
      <c r="AJ13" s="409"/>
      <c r="AK13" s="409"/>
      <c r="AL13" s="468"/>
      <c r="AM13" s="512" t="s">
        <v>132</v>
      </c>
      <c r="AN13" s="412"/>
      <c r="AO13" s="412"/>
      <c r="AP13" s="412"/>
      <c r="AQ13" s="412"/>
      <c r="AR13" s="412"/>
      <c r="AS13" s="412"/>
      <c r="AT13" s="413"/>
      <c r="AU13" s="513" t="s">
        <v>104</v>
      </c>
      <c r="AV13" s="514"/>
      <c r="AW13" s="514"/>
      <c r="AX13" s="514"/>
      <c r="AY13" s="469" t="s">
        <v>133</v>
      </c>
      <c r="AZ13" s="470"/>
      <c r="BA13" s="470"/>
      <c r="BB13" s="470"/>
      <c r="BC13" s="470"/>
      <c r="BD13" s="470"/>
      <c r="BE13" s="470"/>
      <c r="BF13" s="470"/>
      <c r="BG13" s="470"/>
      <c r="BH13" s="470"/>
      <c r="BI13" s="470"/>
      <c r="BJ13" s="470"/>
      <c r="BK13" s="470"/>
      <c r="BL13" s="470"/>
      <c r="BM13" s="471"/>
      <c r="BN13" s="455">
        <v>258964</v>
      </c>
      <c r="BO13" s="456"/>
      <c r="BP13" s="456"/>
      <c r="BQ13" s="456"/>
      <c r="BR13" s="456"/>
      <c r="BS13" s="456"/>
      <c r="BT13" s="456"/>
      <c r="BU13" s="457"/>
      <c r="BV13" s="455">
        <v>-93110</v>
      </c>
      <c r="BW13" s="456"/>
      <c r="BX13" s="456"/>
      <c r="BY13" s="456"/>
      <c r="BZ13" s="456"/>
      <c r="CA13" s="456"/>
      <c r="CB13" s="456"/>
      <c r="CC13" s="457"/>
      <c r="CD13" s="495" t="s">
        <v>134</v>
      </c>
      <c r="CE13" s="415"/>
      <c r="CF13" s="415"/>
      <c r="CG13" s="415"/>
      <c r="CH13" s="415"/>
      <c r="CI13" s="415"/>
      <c r="CJ13" s="415"/>
      <c r="CK13" s="415"/>
      <c r="CL13" s="415"/>
      <c r="CM13" s="415"/>
      <c r="CN13" s="415"/>
      <c r="CO13" s="415"/>
      <c r="CP13" s="415"/>
      <c r="CQ13" s="415"/>
      <c r="CR13" s="415"/>
      <c r="CS13" s="496"/>
      <c r="CT13" s="452">
        <v>15.5</v>
      </c>
      <c r="CU13" s="453"/>
      <c r="CV13" s="453"/>
      <c r="CW13" s="453"/>
      <c r="CX13" s="453"/>
      <c r="CY13" s="453"/>
      <c r="CZ13" s="453"/>
      <c r="DA13" s="454"/>
      <c r="DB13" s="452">
        <v>15.7</v>
      </c>
      <c r="DC13" s="453"/>
      <c r="DD13" s="453"/>
      <c r="DE13" s="453"/>
      <c r="DF13" s="453"/>
      <c r="DG13" s="453"/>
      <c r="DH13" s="453"/>
      <c r="DI13" s="454"/>
    </row>
    <row r="14" spans="1:119" ht="18.75" customHeight="1" thickBot="1" x14ac:dyDescent="0.2">
      <c r="A14" s="181"/>
      <c r="B14" s="564"/>
      <c r="C14" s="565"/>
      <c r="D14" s="565"/>
      <c r="E14" s="565"/>
      <c r="F14" s="565"/>
      <c r="G14" s="565"/>
      <c r="H14" s="565"/>
      <c r="I14" s="565"/>
      <c r="J14" s="565"/>
      <c r="K14" s="566"/>
      <c r="L14" s="529" t="s">
        <v>135</v>
      </c>
      <c r="M14" s="582"/>
      <c r="N14" s="582"/>
      <c r="O14" s="582"/>
      <c r="P14" s="582"/>
      <c r="Q14" s="583"/>
      <c r="R14" s="542">
        <v>76190</v>
      </c>
      <c r="S14" s="543"/>
      <c r="T14" s="543"/>
      <c r="U14" s="543"/>
      <c r="V14" s="544"/>
      <c r="W14" s="546"/>
      <c r="X14" s="444"/>
      <c r="Y14" s="444"/>
      <c r="Z14" s="444"/>
      <c r="AA14" s="444"/>
      <c r="AB14" s="445"/>
      <c r="AC14" s="535">
        <v>2.2000000000000002</v>
      </c>
      <c r="AD14" s="536"/>
      <c r="AE14" s="536"/>
      <c r="AF14" s="536"/>
      <c r="AG14" s="537"/>
      <c r="AH14" s="535">
        <v>2.5</v>
      </c>
      <c r="AI14" s="536"/>
      <c r="AJ14" s="536"/>
      <c r="AK14" s="536"/>
      <c r="AL14" s="538"/>
      <c r="AM14" s="512"/>
      <c r="AN14" s="412"/>
      <c r="AO14" s="412"/>
      <c r="AP14" s="412"/>
      <c r="AQ14" s="412"/>
      <c r="AR14" s="412"/>
      <c r="AS14" s="412"/>
      <c r="AT14" s="413"/>
      <c r="AU14" s="513"/>
      <c r="AV14" s="514"/>
      <c r="AW14" s="514"/>
      <c r="AX14" s="514"/>
      <c r="AY14" s="469"/>
      <c r="AZ14" s="470"/>
      <c r="BA14" s="470"/>
      <c r="BB14" s="470"/>
      <c r="BC14" s="470"/>
      <c r="BD14" s="470"/>
      <c r="BE14" s="470"/>
      <c r="BF14" s="470"/>
      <c r="BG14" s="470"/>
      <c r="BH14" s="470"/>
      <c r="BI14" s="470"/>
      <c r="BJ14" s="470"/>
      <c r="BK14" s="470"/>
      <c r="BL14" s="470"/>
      <c r="BM14" s="471"/>
      <c r="BN14" s="455"/>
      <c r="BO14" s="456"/>
      <c r="BP14" s="456"/>
      <c r="BQ14" s="456"/>
      <c r="BR14" s="456"/>
      <c r="BS14" s="456"/>
      <c r="BT14" s="456"/>
      <c r="BU14" s="457"/>
      <c r="BV14" s="455"/>
      <c r="BW14" s="456"/>
      <c r="BX14" s="456"/>
      <c r="BY14" s="456"/>
      <c r="BZ14" s="456"/>
      <c r="CA14" s="456"/>
      <c r="CB14" s="456"/>
      <c r="CC14" s="457"/>
      <c r="CD14" s="492" t="s">
        <v>136</v>
      </c>
      <c r="CE14" s="493"/>
      <c r="CF14" s="493"/>
      <c r="CG14" s="493"/>
      <c r="CH14" s="493"/>
      <c r="CI14" s="493"/>
      <c r="CJ14" s="493"/>
      <c r="CK14" s="493"/>
      <c r="CL14" s="493"/>
      <c r="CM14" s="493"/>
      <c r="CN14" s="493"/>
      <c r="CO14" s="493"/>
      <c r="CP14" s="493"/>
      <c r="CQ14" s="493"/>
      <c r="CR14" s="493"/>
      <c r="CS14" s="494"/>
      <c r="CT14" s="552">
        <v>130.5</v>
      </c>
      <c r="CU14" s="553"/>
      <c r="CV14" s="553"/>
      <c r="CW14" s="553"/>
      <c r="CX14" s="553"/>
      <c r="CY14" s="553"/>
      <c r="CZ14" s="553"/>
      <c r="DA14" s="554"/>
      <c r="DB14" s="552">
        <v>144.9</v>
      </c>
      <c r="DC14" s="553"/>
      <c r="DD14" s="553"/>
      <c r="DE14" s="553"/>
      <c r="DF14" s="553"/>
      <c r="DG14" s="553"/>
      <c r="DH14" s="553"/>
      <c r="DI14" s="554"/>
    </row>
    <row r="15" spans="1:119" ht="18.75" customHeight="1" x14ac:dyDescent="0.15">
      <c r="A15" s="181"/>
      <c r="B15" s="564"/>
      <c r="C15" s="565"/>
      <c r="D15" s="565"/>
      <c r="E15" s="565"/>
      <c r="F15" s="565"/>
      <c r="G15" s="565"/>
      <c r="H15" s="565"/>
      <c r="I15" s="565"/>
      <c r="J15" s="565"/>
      <c r="K15" s="566"/>
      <c r="L15" s="190"/>
      <c r="M15" s="539" t="s">
        <v>130</v>
      </c>
      <c r="N15" s="540"/>
      <c r="O15" s="540"/>
      <c r="P15" s="540"/>
      <c r="Q15" s="541"/>
      <c r="R15" s="542">
        <v>75069</v>
      </c>
      <c r="S15" s="543"/>
      <c r="T15" s="543"/>
      <c r="U15" s="543"/>
      <c r="V15" s="544"/>
      <c r="W15" s="545" t="s">
        <v>137</v>
      </c>
      <c r="X15" s="441"/>
      <c r="Y15" s="441"/>
      <c r="Z15" s="441"/>
      <c r="AA15" s="441"/>
      <c r="AB15" s="442"/>
      <c r="AC15" s="408">
        <v>11840</v>
      </c>
      <c r="AD15" s="409"/>
      <c r="AE15" s="409"/>
      <c r="AF15" s="409"/>
      <c r="AG15" s="410"/>
      <c r="AH15" s="408">
        <v>12101</v>
      </c>
      <c r="AI15" s="409"/>
      <c r="AJ15" s="409"/>
      <c r="AK15" s="409"/>
      <c r="AL15" s="468"/>
      <c r="AM15" s="512"/>
      <c r="AN15" s="412"/>
      <c r="AO15" s="412"/>
      <c r="AP15" s="412"/>
      <c r="AQ15" s="412"/>
      <c r="AR15" s="412"/>
      <c r="AS15" s="412"/>
      <c r="AT15" s="413"/>
      <c r="AU15" s="513"/>
      <c r="AV15" s="514"/>
      <c r="AW15" s="514"/>
      <c r="AX15" s="514"/>
      <c r="AY15" s="481" t="s">
        <v>138</v>
      </c>
      <c r="AZ15" s="482"/>
      <c r="BA15" s="482"/>
      <c r="BB15" s="482"/>
      <c r="BC15" s="482"/>
      <c r="BD15" s="482"/>
      <c r="BE15" s="482"/>
      <c r="BF15" s="482"/>
      <c r="BG15" s="482"/>
      <c r="BH15" s="482"/>
      <c r="BI15" s="482"/>
      <c r="BJ15" s="482"/>
      <c r="BK15" s="482"/>
      <c r="BL15" s="482"/>
      <c r="BM15" s="483"/>
      <c r="BN15" s="484">
        <v>9271850</v>
      </c>
      <c r="BO15" s="485"/>
      <c r="BP15" s="485"/>
      <c r="BQ15" s="485"/>
      <c r="BR15" s="485"/>
      <c r="BS15" s="485"/>
      <c r="BT15" s="485"/>
      <c r="BU15" s="486"/>
      <c r="BV15" s="484">
        <v>9002336</v>
      </c>
      <c r="BW15" s="485"/>
      <c r="BX15" s="485"/>
      <c r="BY15" s="485"/>
      <c r="BZ15" s="485"/>
      <c r="CA15" s="485"/>
      <c r="CB15" s="485"/>
      <c r="CC15" s="486"/>
      <c r="CD15" s="555" t="s">
        <v>139</v>
      </c>
      <c r="CE15" s="556"/>
      <c r="CF15" s="556"/>
      <c r="CG15" s="556"/>
      <c r="CH15" s="556"/>
      <c r="CI15" s="556"/>
      <c r="CJ15" s="556"/>
      <c r="CK15" s="556"/>
      <c r="CL15" s="556"/>
      <c r="CM15" s="556"/>
      <c r="CN15" s="556"/>
      <c r="CO15" s="556"/>
      <c r="CP15" s="556"/>
      <c r="CQ15" s="556"/>
      <c r="CR15" s="556"/>
      <c r="CS15" s="557"/>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64"/>
      <c r="C16" s="565"/>
      <c r="D16" s="565"/>
      <c r="E16" s="565"/>
      <c r="F16" s="565"/>
      <c r="G16" s="565"/>
      <c r="H16" s="565"/>
      <c r="I16" s="565"/>
      <c r="J16" s="565"/>
      <c r="K16" s="566"/>
      <c r="L16" s="529" t="s">
        <v>140</v>
      </c>
      <c r="M16" s="530"/>
      <c r="N16" s="530"/>
      <c r="O16" s="530"/>
      <c r="P16" s="530"/>
      <c r="Q16" s="531"/>
      <c r="R16" s="532" t="s">
        <v>141</v>
      </c>
      <c r="S16" s="533"/>
      <c r="T16" s="533"/>
      <c r="U16" s="533"/>
      <c r="V16" s="534"/>
      <c r="W16" s="546"/>
      <c r="X16" s="444"/>
      <c r="Y16" s="444"/>
      <c r="Z16" s="444"/>
      <c r="AA16" s="444"/>
      <c r="AB16" s="445"/>
      <c r="AC16" s="535">
        <v>33.5</v>
      </c>
      <c r="AD16" s="536"/>
      <c r="AE16" s="536"/>
      <c r="AF16" s="536"/>
      <c r="AG16" s="537"/>
      <c r="AH16" s="535">
        <v>33.200000000000003</v>
      </c>
      <c r="AI16" s="536"/>
      <c r="AJ16" s="536"/>
      <c r="AK16" s="536"/>
      <c r="AL16" s="538"/>
      <c r="AM16" s="512"/>
      <c r="AN16" s="412"/>
      <c r="AO16" s="412"/>
      <c r="AP16" s="412"/>
      <c r="AQ16" s="412"/>
      <c r="AR16" s="412"/>
      <c r="AS16" s="412"/>
      <c r="AT16" s="413"/>
      <c r="AU16" s="513"/>
      <c r="AV16" s="514"/>
      <c r="AW16" s="514"/>
      <c r="AX16" s="514"/>
      <c r="AY16" s="469" t="s">
        <v>142</v>
      </c>
      <c r="AZ16" s="470"/>
      <c r="BA16" s="470"/>
      <c r="BB16" s="470"/>
      <c r="BC16" s="470"/>
      <c r="BD16" s="470"/>
      <c r="BE16" s="470"/>
      <c r="BF16" s="470"/>
      <c r="BG16" s="470"/>
      <c r="BH16" s="470"/>
      <c r="BI16" s="470"/>
      <c r="BJ16" s="470"/>
      <c r="BK16" s="470"/>
      <c r="BL16" s="470"/>
      <c r="BM16" s="471"/>
      <c r="BN16" s="455">
        <v>14677385</v>
      </c>
      <c r="BO16" s="456"/>
      <c r="BP16" s="456"/>
      <c r="BQ16" s="456"/>
      <c r="BR16" s="456"/>
      <c r="BS16" s="456"/>
      <c r="BT16" s="456"/>
      <c r="BU16" s="457"/>
      <c r="BV16" s="455">
        <v>14254744</v>
      </c>
      <c r="BW16" s="456"/>
      <c r="BX16" s="456"/>
      <c r="BY16" s="456"/>
      <c r="BZ16" s="456"/>
      <c r="CA16" s="456"/>
      <c r="CB16" s="456"/>
      <c r="CC16" s="457"/>
      <c r="CD16" s="194"/>
      <c r="CE16" s="487"/>
      <c r="CF16" s="487"/>
      <c r="CG16" s="487"/>
      <c r="CH16" s="487"/>
      <c r="CI16" s="487"/>
      <c r="CJ16" s="487"/>
      <c r="CK16" s="487"/>
      <c r="CL16" s="487"/>
      <c r="CM16" s="487"/>
      <c r="CN16" s="487"/>
      <c r="CO16" s="487"/>
      <c r="CP16" s="487"/>
      <c r="CQ16" s="487"/>
      <c r="CR16" s="487"/>
      <c r="CS16" s="488"/>
      <c r="CT16" s="452"/>
      <c r="CU16" s="453"/>
      <c r="CV16" s="453"/>
      <c r="CW16" s="453"/>
      <c r="CX16" s="453"/>
      <c r="CY16" s="453"/>
      <c r="CZ16" s="453"/>
      <c r="DA16" s="454"/>
      <c r="DB16" s="452"/>
      <c r="DC16" s="453"/>
      <c r="DD16" s="453"/>
      <c r="DE16" s="453"/>
      <c r="DF16" s="453"/>
      <c r="DG16" s="453"/>
      <c r="DH16" s="453"/>
      <c r="DI16" s="454"/>
    </row>
    <row r="17" spans="1:113" ht="18.75" customHeight="1" thickBot="1" x14ac:dyDescent="0.2">
      <c r="A17" s="181"/>
      <c r="B17" s="567"/>
      <c r="C17" s="568"/>
      <c r="D17" s="568"/>
      <c r="E17" s="568"/>
      <c r="F17" s="568"/>
      <c r="G17" s="568"/>
      <c r="H17" s="568"/>
      <c r="I17" s="568"/>
      <c r="J17" s="568"/>
      <c r="K17" s="569"/>
      <c r="L17" s="195"/>
      <c r="M17" s="548" t="s">
        <v>143</v>
      </c>
      <c r="N17" s="549"/>
      <c r="O17" s="549"/>
      <c r="P17" s="549"/>
      <c r="Q17" s="550"/>
      <c r="R17" s="532" t="s">
        <v>144</v>
      </c>
      <c r="S17" s="533"/>
      <c r="T17" s="533"/>
      <c r="U17" s="533"/>
      <c r="V17" s="534"/>
      <c r="W17" s="545" t="s">
        <v>145</v>
      </c>
      <c r="X17" s="441"/>
      <c r="Y17" s="441"/>
      <c r="Z17" s="441"/>
      <c r="AA17" s="441"/>
      <c r="AB17" s="442"/>
      <c r="AC17" s="408">
        <v>22709</v>
      </c>
      <c r="AD17" s="409"/>
      <c r="AE17" s="409"/>
      <c r="AF17" s="409"/>
      <c r="AG17" s="410"/>
      <c r="AH17" s="408">
        <v>23443</v>
      </c>
      <c r="AI17" s="409"/>
      <c r="AJ17" s="409"/>
      <c r="AK17" s="409"/>
      <c r="AL17" s="468"/>
      <c r="AM17" s="512"/>
      <c r="AN17" s="412"/>
      <c r="AO17" s="412"/>
      <c r="AP17" s="412"/>
      <c r="AQ17" s="412"/>
      <c r="AR17" s="412"/>
      <c r="AS17" s="412"/>
      <c r="AT17" s="413"/>
      <c r="AU17" s="513"/>
      <c r="AV17" s="514"/>
      <c r="AW17" s="514"/>
      <c r="AX17" s="514"/>
      <c r="AY17" s="469" t="s">
        <v>146</v>
      </c>
      <c r="AZ17" s="470"/>
      <c r="BA17" s="470"/>
      <c r="BB17" s="470"/>
      <c r="BC17" s="470"/>
      <c r="BD17" s="470"/>
      <c r="BE17" s="470"/>
      <c r="BF17" s="470"/>
      <c r="BG17" s="470"/>
      <c r="BH17" s="470"/>
      <c r="BI17" s="470"/>
      <c r="BJ17" s="470"/>
      <c r="BK17" s="470"/>
      <c r="BL17" s="470"/>
      <c r="BM17" s="471"/>
      <c r="BN17" s="455">
        <v>11652471</v>
      </c>
      <c r="BO17" s="456"/>
      <c r="BP17" s="456"/>
      <c r="BQ17" s="456"/>
      <c r="BR17" s="456"/>
      <c r="BS17" s="456"/>
      <c r="BT17" s="456"/>
      <c r="BU17" s="457"/>
      <c r="BV17" s="455">
        <v>11296448</v>
      </c>
      <c r="BW17" s="456"/>
      <c r="BX17" s="456"/>
      <c r="BY17" s="456"/>
      <c r="BZ17" s="456"/>
      <c r="CA17" s="456"/>
      <c r="CB17" s="456"/>
      <c r="CC17" s="457"/>
      <c r="CD17" s="194"/>
      <c r="CE17" s="487"/>
      <c r="CF17" s="487"/>
      <c r="CG17" s="487"/>
      <c r="CH17" s="487"/>
      <c r="CI17" s="487"/>
      <c r="CJ17" s="487"/>
      <c r="CK17" s="487"/>
      <c r="CL17" s="487"/>
      <c r="CM17" s="487"/>
      <c r="CN17" s="487"/>
      <c r="CO17" s="487"/>
      <c r="CP17" s="487"/>
      <c r="CQ17" s="487"/>
      <c r="CR17" s="487"/>
      <c r="CS17" s="488"/>
      <c r="CT17" s="452"/>
      <c r="CU17" s="453"/>
      <c r="CV17" s="453"/>
      <c r="CW17" s="453"/>
      <c r="CX17" s="453"/>
      <c r="CY17" s="453"/>
      <c r="CZ17" s="453"/>
      <c r="DA17" s="454"/>
      <c r="DB17" s="452"/>
      <c r="DC17" s="453"/>
      <c r="DD17" s="453"/>
      <c r="DE17" s="453"/>
      <c r="DF17" s="453"/>
      <c r="DG17" s="453"/>
      <c r="DH17" s="453"/>
      <c r="DI17" s="454"/>
    </row>
    <row r="18" spans="1:113" ht="18.75" customHeight="1" thickBot="1" x14ac:dyDescent="0.2">
      <c r="A18" s="181"/>
      <c r="B18" s="505" t="s">
        <v>147</v>
      </c>
      <c r="C18" s="506"/>
      <c r="D18" s="506"/>
      <c r="E18" s="507"/>
      <c r="F18" s="507"/>
      <c r="G18" s="507"/>
      <c r="H18" s="507"/>
      <c r="I18" s="507"/>
      <c r="J18" s="507"/>
      <c r="K18" s="507"/>
      <c r="L18" s="508">
        <v>129.77000000000001</v>
      </c>
      <c r="M18" s="508"/>
      <c r="N18" s="508"/>
      <c r="O18" s="508"/>
      <c r="P18" s="508"/>
      <c r="Q18" s="508"/>
      <c r="R18" s="509"/>
      <c r="S18" s="509"/>
      <c r="T18" s="509"/>
      <c r="U18" s="509"/>
      <c r="V18" s="510"/>
      <c r="W18" s="526"/>
      <c r="X18" s="527"/>
      <c r="Y18" s="527"/>
      <c r="Z18" s="527"/>
      <c r="AA18" s="527"/>
      <c r="AB18" s="551"/>
      <c r="AC18" s="425">
        <v>64.3</v>
      </c>
      <c r="AD18" s="426"/>
      <c r="AE18" s="426"/>
      <c r="AF18" s="426"/>
      <c r="AG18" s="511"/>
      <c r="AH18" s="425">
        <v>64.3</v>
      </c>
      <c r="AI18" s="426"/>
      <c r="AJ18" s="426"/>
      <c r="AK18" s="426"/>
      <c r="AL18" s="427"/>
      <c r="AM18" s="512"/>
      <c r="AN18" s="412"/>
      <c r="AO18" s="412"/>
      <c r="AP18" s="412"/>
      <c r="AQ18" s="412"/>
      <c r="AR18" s="412"/>
      <c r="AS18" s="412"/>
      <c r="AT18" s="413"/>
      <c r="AU18" s="513"/>
      <c r="AV18" s="514"/>
      <c r="AW18" s="514"/>
      <c r="AX18" s="514"/>
      <c r="AY18" s="469" t="s">
        <v>148</v>
      </c>
      <c r="AZ18" s="470"/>
      <c r="BA18" s="470"/>
      <c r="BB18" s="470"/>
      <c r="BC18" s="470"/>
      <c r="BD18" s="470"/>
      <c r="BE18" s="470"/>
      <c r="BF18" s="470"/>
      <c r="BG18" s="470"/>
      <c r="BH18" s="470"/>
      <c r="BI18" s="470"/>
      <c r="BJ18" s="470"/>
      <c r="BK18" s="470"/>
      <c r="BL18" s="470"/>
      <c r="BM18" s="471"/>
      <c r="BN18" s="455">
        <v>17585186</v>
      </c>
      <c r="BO18" s="456"/>
      <c r="BP18" s="456"/>
      <c r="BQ18" s="456"/>
      <c r="BR18" s="456"/>
      <c r="BS18" s="456"/>
      <c r="BT18" s="456"/>
      <c r="BU18" s="457"/>
      <c r="BV18" s="455">
        <v>17513541</v>
      </c>
      <c r="BW18" s="456"/>
      <c r="BX18" s="456"/>
      <c r="BY18" s="456"/>
      <c r="BZ18" s="456"/>
      <c r="CA18" s="456"/>
      <c r="CB18" s="456"/>
      <c r="CC18" s="457"/>
      <c r="CD18" s="194"/>
      <c r="CE18" s="487"/>
      <c r="CF18" s="487"/>
      <c r="CG18" s="487"/>
      <c r="CH18" s="487"/>
      <c r="CI18" s="487"/>
      <c r="CJ18" s="487"/>
      <c r="CK18" s="487"/>
      <c r="CL18" s="487"/>
      <c r="CM18" s="487"/>
      <c r="CN18" s="487"/>
      <c r="CO18" s="487"/>
      <c r="CP18" s="487"/>
      <c r="CQ18" s="487"/>
      <c r="CR18" s="487"/>
      <c r="CS18" s="488"/>
      <c r="CT18" s="452"/>
      <c r="CU18" s="453"/>
      <c r="CV18" s="453"/>
      <c r="CW18" s="453"/>
      <c r="CX18" s="453"/>
      <c r="CY18" s="453"/>
      <c r="CZ18" s="453"/>
      <c r="DA18" s="454"/>
      <c r="DB18" s="452"/>
      <c r="DC18" s="453"/>
      <c r="DD18" s="453"/>
      <c r="DE18" s="453"/>
      <c r="DF18" s="453"/>
      <c r="DG18" s="453"/>
      <c r="DH18" s="453"/>
      <c r="DI18" s="454"/>
    </row>
    <row r="19" spans="1:113" ht="18.75" customHeight="1" thickBot="1" x14ac:dyDescent="0.2">
      <c r="A19" s="181"/>
      <c r="B19" s="505" t="s">
        <v>149</v>
      </c>
      <c r="C19" s="506"/>
      <c r="D19" s="506"/>
      <c r="E19" s="507"/>
      <c r="F19" s="507"/>
      <c r="G19" s="507"/>
      <c r="H19" s="507"/>
      <c r="I19" s="507"/>
      <c r="J19" s="507"/>
      <c r="K19" s="507"/>
      <c r="L19" s="515">
        <v>589</v>
      </c>
      <c r="M19" s="515"/>
      <c r="N19" s="515"/>
      <c r="O19" s="515"/>
      <c r="P19" s="515"/>
      <c r="Q19" s="515"/>
      <c r="R19" s="516"/>
      <c r="S19" s="516"/>
      <c r="T19" s="516"/>
      <c r="U19" s="516"/>
      <c r="V19" s="517"/>
      <c r="W19" s="524"/>
      <c r="X19" s="525"/>
      <c r="Y19" s="525"/>
      <c r="Z19" s="525"/>
      <c r="AA19" s="525"/>
      <c r="AB19" s="525"/>
      <c r="AC19" s="528"/>
      <c r="AD19" s="528"/>
      <c r="AE19" s="528"/>
      <c r="AF19" s="528"/>
      <c r="AG19" s="528"/>
      <c r="AH19" s="528"/>
      <c r="AI19" s="528"/>
      <c r="AJ19" s="528"/>
      <c r="AK19" s="528"/>
      <c r="AL19" s="547"/>
      <c r="AM19" s="512"/>
      <c r="AN19" s="412"/>
      <c r="AO19" s="412"/>
      <c r="AP19" s="412"/>
      <c r="AQ19" s="412"/>
      <c r="AR19" s="412"/>
      <c r="AS19" s="412"/>
      <c r="AT19" s="413"/>
      <c r="AU19" s="513"/>
      <c r="AV19" s="514"/>
      <c r="AW19" s="514"/>
      <c r="AX19" s="514"/>
      <c r="AY19" s="469" t="s">
        <v>150</v>
      </c>
      <c r="AZ19" s="470"/>
      <c r="BA19" s="470"/>
      <c r="BB19" s="470"/>
      <c r="BC19" s="470"/>
      <c r="BD19" s="470"/>
      <c r="BE19" s="470"/>
      <c r="BF19" s="470"/>
      <c r="BG19" s="470"/>
      <c r="BH19" s="470"/>
      <c r="BI19" s="470"/>
      <c r="BJ19" s="470"/>
      <c r="BK19" s="470"/>
      <c r="BL19" s="470"/>
      <c r="BM19" s="471"/>
      <c r="BN19" s="455">
        <v>21788932</v>
      </c>
      <c r="BO19" s="456"/>
      <c r="BP19" s="456"/>
      <c r="BQ19" s="456"/>
      <c r="BR19" s="456"/>
      <c r="BS19" s="456"/>
      <c r="BT19" s="456"/>
      <c r="BU19" s="457"/>
      <c r="BV19" s="455">
        <v>22140607</v>
      </c>
      <c r="BW19" s="456"/>
      <c r="BX19" s="456"/>
      <c r="BY19" s="456"/>
      <c r="BZ19" s="456"/>
      <c r="CA19" s="456"/>
      <c r="CB19" s="456"/>
      <c r="CC19" s="457"/>
      <c r="CD19" s="194"/>
      <c r="CE19" s="487"/>
      <c r="CF19" s="487"/>
      <c r="CG19" s="487"/>
      <c r="CH19" s="487"/>
      <c r="CI19" s="487"/>
      <c r="CJ19" s="487"/>
      <c r="CK19" s="487"/>
      <c r="CL19" s="487"/>
      <c r="CM19" s="487"/>
      <c r="CN19" s="487"/>
      <c r="CO19" s="487"/>
      <c r="CP19" s="487"/>
      <c r="CQ19" s="487"/>
      <c r="CR19" s="487"/>
      <c r="CS19" s="488"/>
      <c r="CT19" s="452"/>
      <c r="CU19" s="453"/>
      <c r="CV19" s="453"/>
      <c r="CW19" s="453"/>
      <c r="CX19" s="453"/>
      <c r="CY19" s="453"/>
      <c r="CZ19" s="453"/>
      <c r="DA19" s="454"/>
      <c r="DB19" s="452"/>
      <c r="DC19" s="453"/>
      <c r="DD19" s="453"/>
      <c r="DE19" s="453"/>
      <c r="DF19" s="453"/>
      <c r="DG19" s="453"/>
      <c r="DH19" s="453"/>
      <c r="DI19" s="454"/>
    </row>
    <row r="20" spans="1:113" ht="18.75" customHeight="1" thickBot="1" x14ac:dyDescent="0.2">
      <c r="A20" s="181"/>
      <c r="B20" s="505" t="s">
        <v>151</v>
      </c>
      <c r="C20" s="506"/>
      <c r="D20" s="506"/>
      <c r="E20" s="507"/>
      <c r="F20" s="507"/>
      <c r="G20" s="507"/>
      <c r="H20" s="507"/>
      <c r="I20" s="507"/>
      <c r="J20" s="507"/>
      <c r="K20" s="507"/>
      <c r="L20" s="515">
        <v>31466</v>
      </c>
      <c r="M20" s="515"/>
      <c r="N20" s="515"/>
      <c r="O20" s="515"/>
      <c r="P20" s="515"/>
      <c r="Q20" s="515"/>
      <c r="R20" s="516"/>
      <c r="S20" s="516"/>
      <c r="T20" s="516"/>
      <c r="U20" s="516"/>
      <c r="V20" s="517"/>
      <c r="W20" s="526"/>
      <c r="X20" s="527"/>
      <c r="Y20" s="527"/>
      <c r="Z20" s="527"/>
      <c r="AA20" s="527"/>
      <c r="AB20" s="527"/>
      <c r="AC20" s="518"/>
      <c r="AD20" s="518"/>
      <c r="AE20" s="518"/>
      <c r="AF20" s="518"/>
      <c r="AG20" s="518"/>
      <c r="AH20" s="518"/>
      <c r="AI20" s="518"/>
      <c r="AJ20" s="518"/>
      <c r="AK20" s="518"/>
      <c r="AL20" s="519"/>
      <c r="AM20" s="520"/>
      <c r="AN20" s="417"/>
      <c r="AO20" s="417"/>
      <c r="AP20" s="417"/>
      <c r="AQ20" s="417"/>
      <c r="AR20" s="417"/>
      <c r="AS20" s="417"/>
      <c r="AT20" s="418"/>
      <c r="AU20" s="521"/>
      <c r="AV20" s="522"/>
      <c r="AW20" s="522"/>
      <c r="AX20" s="523"/>
      <c r="AY20" s="469"/>
      <c r="AZ20" s="470"/>
      <c r="BA20" s="470"/>
      <c r="BB20" s="470"/>
      <c r="BC20" s="470"/>
      <c r="BD20" s="470"/>
      <c r="BE20" s="470"/>
      <c r="BF20" s="470"/>
      <c r="BG20" s="470"/>
      <c r="BH20" s="470"/>
      <c r="BI20" s="470"/>
      <c r="BJ20" s="470"/>
      <c r="BK20" s="470"/>
      <c r="BL20" s="470"/>
      <c r="BM20" s="471"/>
      <c r="BN20" s="455"/>
      <c r="BO20" s="456"/>
      <c r="BP20" s="456"/>
      <c r="BQ20" s="456"/>
      <c r="BR20" s="456"/>
      <c r="BS20" s="456"/>
      <c r="BT20" s="456"/>
      <c r="BU20" s="457"/>
      <c r="BV20" s="455"/>
      <c r="BW20" s="456"/>
      <c r="BX20" s="456"/>
      <c r="BY20" s="456"/>
      <c r="BZ20" s="456"/>
      <c r="CA20" s="456"/>
      <c r="CB20" s="456"/>
      <c r="CC20" s="457"/>
      <c r="CD20" s="194"/>
      <c r="CE20" s="487"/>
      <c r="CF20" s="487"/>
      <c r="CG20" s="487"/>
      <c r="CH20" s="487"/>
      <c r="CI20" s="487"/>
      <c r="CJ20" s="487"/>
      <c r="CK20" s="487"/>
      <c r="CL20" s="487"/>
      <c r="CM20" s="487"/>
      <c r="CN20" s="487"/>
      <c r="CO20" s="487"/>
      <c r="CP20" s="487"/>
      <c r="CQ20" s="487"/>
      <c r="CR20" s="487"/>
      <c r="CS20" s="488"/>
      <c r="CT20" s="452"/>
      <c r="CU20" s="453"/>
      <c r="CV20" s="453"/>
      <c r="CW20" s="453"/>
      <c r="CX20" s="453"/>
      <c r="CY20" s="453"/>
      <c r="CZ20" s="453"/>
      <c r="DA20" s="454"/>
      <c r="DB20" s="452"/>
      <c r="DC20" s="453"/>
      <c r="DD20" s="453"/>
      <c r="DE20" s="453"/>
      <c r="DF20" s="453"/>
      <c r="DG20" s="453"/>
      <c r="DH20" s="453"/>
      <c r="DI20" s="454"/>
    </row>
    <row r="21" spans="1:113" ht="18.75" customHeight="1" thickBot="1" x14ac:dyDescent="0.2">
      <c r="A21" s="181"/>
      <c r="B21" s="502" t="s">
        <v>152</v>
      </c>
      <c r="C21" s="503"/>
      <c r="D21" s="503"/>
      <c r="E21" s="503"/>
      <c r="F21" s="503"/>
      <c r="G21" s="503"/>
      <c r="H21" s="503"/>
      <c r="I21" s="503"/>
      <c r="J21" s="503"/>
      <c r="K21" s="503"/>
      <c r="L21" s="503"/>
      <c r="M21" s="503"/>
      <c r="N21" s="503"/>
      <c r="O21" s="503"/>
      <c r="P21" s="503"/>
      <c r="Q21" s="503"/>
      <c r="R21" s="503"/>
      <c r="S21" s="503"/>
      <c r="T21" s="503"/>
      <c r="U21" s="503"/>
      <c r="V21" s="503"/>
      <c r="W21" s="503"/>
      <c r="X21" s="503"/>
      <c r="Y21" s="503"/>
      <c r="Z21" s="503"/>
      <c r="AA21" s="503"/>
      <c r="AB21" s="503"/>
      <c r="AC21" s="503"/>
      <c r="AD21" s="503"/>
      <c r="AE21" s="503"/>
      <c r="AF21" s="503"/>
      <c r="AG21" s="503"/>
      <c r="AH21" s="503"/>
      <c r="AI21" s="503"/>
      <c r="AJ21" s="503"/>
      <c r="AK21" s="503"/>
      <c r="AL21" s="503"/>
      <c r="AM21" s="503"/>
      <c r="AN21" s="503"/>
      <c r="AO21" s="503"/>
      <c r="AP21" s="503"/>
      <c r="AQ21" s="503"/>
      <c r="AR21" s="503"/>
      <c r="AS21" s="503"/>
      <c r="AT21" s="503"/>
      <c r="AU21" s="503"/>
      <c r="AV21" s="503"/>
      <c r="AW21" s="503"/>
      <c r="AX21" s="504"/>
      <c r="AY21" s="428"/>
      <c r="AZ21" s="429"/>
      <c r="BA21" s="429"/>
      <c r="BB21" s="429"/>
      <c r="BC21" s="429"/>
      <c r="BD21" s="429"/>
      <c r="BE21" s="429"/>
      <c r="BF21" s="429"/>
      <c r="BG21" s="429"/>
      <c r="BH21" s="429"/>
      <c r="BI21" s="429"/>
      <c r="BJ21" s="429"/>
      <c r="BK21" s="429"/>
      <c r="BL21" s="429"/>
      <c r="BM21" s="430"/>
      <c r="BN21" s="489"/>
      <c r="BO21" s="490"/>
      <c r="BP21" s="490"/>
      <c r="BQ21" s="490"/>
      <c r="BR21" s="490"/>
      <c r="BS21" s="490"/>
      <c r="BT21" s="490"/>
      <c r="BU21" s="491"/>
      <c r="BV21" s="489"/>
      <c r="BW21" s="490"/>
      <c r="BX21" s="490"/>
      <c r="BY21" s="490"/>
      <c r="BZ21" s="490"/>
      <c r="CA21" s="490"/>
      <c r="CB21" s="490"/>
      <c r="CC21" s="491"/>
      <c r="CD21" s="194"/>
      <c r="CE21" s="487"/>
      <c r="CF21" s="487"/>
      <c r="CG21" s="487"/>
      <c r="CH21" s="487"/>
      <c r="CI21" s="487"/>
      <c r="CJ21" s="487"/>
      <c r="CK21" s="487"/>
      <c r="CL21" s="487"/>
      <c r="CM21" s="487"/>
      <c r="CN21" s="487"/>
      <c r="CO21" s="487"/>
      <c r="CP21" s="487"/>
      <c r="CQ21" s="487"/>
      <c r="CR21" s="487"/>
      <c r="CS21" s="488"/>
      <c r="CT21" s="452"/>
      <c r="CU21" s="453"/>
      <c r="CV21" s="453"/>
      <c r="CW21" s="453"/>
      <c r="CX21" s="453"/>
      <c r="CY21" s="453"/>
      <c r="CZ21" s="453"/>
      <c r="DA21" s="454"/>
      <c r="DB21" s="452"/>
      <c r="DC21" s="453"/>
      <c r="DD21" s="453"/>
      <c r="DE21" s="453"/>
      <c r="DF21" s="453"/>
      <c r="DG21" s="453"/>
      <c r="DH21" s="453"/>
      <c r="DI21" s="454"/>
    </row>
    <row r="22" spans="1:113" ht="18.75" customHeight="1" x14ac:dyDescent="0.15">
      <c r="A22" s="181"/>
      <c r="B22" s="431" t="s">
        <v>153</v>
      </c>
      <c r="C22" s="432"/>
      <c r="D22" s="433"/>
      <c r="E22" s="440" t="s">
        <v>1</v>
      </c>
      <c r="F22" s="441"/>
      <c r="G22" s="441"/>
      <c r="H22" s="441"/>
      <c r="I22" s="441"/>
      <c r="J22" s="441"/>
      <c r="K22" s="442"/>
      <c r="L22" s="440" t="s">
        <v>154</v>
      </c>
      <c r="M22" s="441"/>
      <c r="N22" s="441"/>
      <c r="O22" s="441"/>
      <c r="P22" s="442"/>
      <c r="Q22" s="446" t="s">
        <v>155</v>
      </c>
      <c r="R22" s="447"/>
      <c r="S22" s="447"/>
      <c r="T22" s="447"/>
      <c r="U22" s="447"/>
      <c r="V22" s="448"/>
      <c r="W22" s="497" t="s">
        <v>156</v>
      </c>
      <c r="X22" s="432"/>
      <c r="Y22" s="433"/>
      <c r="Z22" s="440" t="s">
        <v>1</v>
      </c>
      <c r="AA22" s="441"/>
      <c r="AB22" s="441"/>
      <c r="AC22" s="441"/>
      <c r="AD22" s="441"/>
      <c r="AE22" s="441"/>
      <c r="AF22" s="441"/>
      <c r="AG22" s="442"/>
      <c r="AH22" s="458" t="s">
        <v>157</v>
      </c>
      <c r="AI22" s="441"/>
      <c r="AJ22" s="441"/>
      <c r="AK22" s="441"/>
      <c r="AL22" s="442"/>
      <c r="AM22" s="458" t="s">
        <v>158</v>
      </c>
      <c r="AN22" s="459"/>
      <c r="AO22" s="459"/>
      <c r="AP22" s="459"/>
      <c r="AQ22" s="459"/>
      <c r="AR22" s="460"/>
      <c r="AS22" s="446" t="s">
        <v>155</v>
      </c>
      <c r="AT22" s="447"/>
      <c r="AU22" s="447"/>
      <c r="AV22" s="447"/>
      <c r="AW22" s="447"/>
      <c r="AX22" s="464"/>
      <c r="AY22" s="481" t="s">
        <v>159</v>
      </c>
      <c r="AZ22" s="482"/>
      <c r="BA22" s="482"/>
      <c r="BB22" s="482"/>
      <c r="BC22" s="482"/>
      <c r="BD22" s="482"/>
      <c r="BE22" s="482"/>
      <c r="BF22" s="482"/>
      <c r="BG22" s="482"/>
      <c r="BH22" s="482"/>
      <c r="BI22" s="482"/>
      <c r="BJ22" s="482"/>
      <c r="BK22" s="482"/>
      <c r="BL22" s="482"/>
      <c r="BM22" s="483"/>
      <c r="BN22" s="484">
        <v>31743595</v>
      </c>
      <c r="BO22" s="485"/>
      <c r="BP22" s="485"/>
      <c r="BQ22" s="485"/>
      <c r="BR22" s="485"/>
      <c r="BS22" s="485"/>
      <c r="BT22" s="485"/>
      <c r="BU22" s="486"/>
      <c r="BV22" s="484">
        <v>32723710</v>
      </c>
      <c r="BW22" s="485"/>
      <c r="BX22" s="485"/>
      <c r="BY22" s="485"/>
      <c r="BZ22" s="485"/>
      <c r="CA22" s="485"/>
      <c r="CB22" s="485"/>
      <c r="CC22" s="486"/>
      <c r="CD22" s="194"/>
      <c r="CE22" s="487"/>
      <c r="CF22" s="487"/>
      <c r="CG22" s="487"/>
      <c r="CH22" s="487"/>
      <c r="CI22" s="487"/>
      <c r="CJ22" s="487"/>
      <c r="CK22" s="487"/>
      <c r="CL22" s="487"/>
      <c r="CM22" s="487"/>
      <c r="CN22" s="487"/>
      <c r="CO22" s="487"/>
      <c r="CP22" s="487"/>
      <c r="CQ22" s="487"/>
      <c r="CR22" s="487"/>
      <c r="CS22" s="488"/>
      <c r="CT22" s="452"/>
      <c r="CU22" s="453"/>
      <c r="CV22" s="453"/>
      <c r="CW22" s="453"/>
      <c r="CX22" s="453"/>
      <c r="CY22" s="453"/>
      <c r="CZ22" s="453"/>
      <c r="DA22" s="454"/>
      <c r="DB22" s="452"/>
      <c r="DC22" s="453"/>
      <c r="DD22" s="453"/>
      <c r="DE22" s="453"/>
      <c r="DF22" s="453"/>
      <c r="DG22" s="453"/>
      <c r="DH22" s="453"/>
      <c r="DI22" s="454"/>
    </row>
    <row r="23" spans="1:113" ht="18.75" customHeight="1" x14ac:dyDescent="0.15">
      <c r="A23" s="181"/>
      <c r="B23" s="434"/>
      <c r="C23" s="435"/>
      <c r="D23" s="436"/>
      <c r="E23" s="443"/>
      <c r="F23" s="444"/>
      <c r="G23" s="444"/>
      <c r="H23" s="444"/>
      <c r="I23" s="444"/>
      <c r="J23" s="444"/>
      <c r="K23" s="445"/>
      <c r="L23" s="443"/>
      <c r="M23" s="444"/>
      <c r="N23" s="444"/>
      <c r="O23" s="444"/>
      <c r="P23" s="445"/>
      <c r="Q23" s="449"/>
      <c r="R23" s="450"/>
      <c r="S23" s="450"/>
      <c r="T23" s="450"/>
      <c r="U23" s="450"/>
      <c r="V23" s="451"/>
      <c r="W23" s="498"/>
      <c r="X23" s="435"/>
      <c r="Y23" s="436"/>
      <c r="Z23" s="443"/>
      <c r="AA23" s="444"/>
      <c r="AB23" s="444"/>
      <c r="AC23" s="444"/>
      <c r="AD23" s="444"/>
      <c r="AE23" s="444"/>
      <c r="AF23" s="444"/>
      <c r="AG23" s="445"/>
      <c r="AH23" s="443"/>
      <c r="AI23" s="444"/>
      <c r="AJ23" s="444"/>
      <c r="AK23" s="444"/>
      <c r="AL23" s="445"/>
      <c r="AM23" s="461"/>
      <c r="AN23" s="462"/>
      <c r="AO23" s="462"/>
      <c r="AP23" s="462"/>
      <c r="AQ23" s="462"/>
      <c r="AR23" s="463"/>
      <c r="AS23" s="449"/>
      <c r="AT23" s="450"/>
      <c r="AU23" s="450"/>
      <c r="AV23" s="450"/>
      <c r="AW23" s="450"/>
      <c r="AX23" s="465"/>
      <c r="AY23" s="469" t="s">
        <v>160</v>
      </c>
      <c r="AZ23" s="470"/>
      <c r="BA23" s="470"/>
      <c r="BB23" s="470"/>
      <c r="BC23" s="470"/>
      <c r="BD23" s="470"/>
      <c r="BE23" s="470"/>
      <c r="BF23" s="470"/>
      <c r="BG23" s="470"/>
      <c r="BH23" s="470"/>
      <c r="BI23" s="470"/>
      <c r="BJ23" s="470"/>
      <c r="BK23" s="470"/>
      <c r="BL23" s="470"/>
      <c r="BM23" s="471"/>
      <c r="BN23" s="455">
        <v>20822936</v>
      </c>
      <c r="BO23" s="456"/>
      <c r="BP23" s="456"/>
      <c r="BQ23" s="456"/>
      <c r="BR23" s="456"/>
      <c r="BS23" s="456"/>
      <c r="BT23" s="456"/>
      <c r="BU23" s="457"/>
      <c r="BV23" s="455">
        <v>21247138</v>
      </c>
      <c r="BW23" s="456"/>
      <c r="BX23" s="456"/>
      <c r="BY23" s="456"/>
      <c r="BZ23" s="456"/>
      <c r="CA23" s="456"/>
      <c r="CB23" s="456"/>
      <c r="CC23" s="457"/>
      <c r="CD23" s="194"/>
      <c r="CE23" s="487"/>
      <c r="CF23" s="487"/>
      <c r="CG23" s="487"/>
      <c r="CH23" s="487"/>
      <c r="CI23" s="487"/>
      <c r="CJ23" s="487"/>
      <c r="CK23" s="487"/>
      <c r="CL23" s="487"/>
      <c r="CM23" s="487"/>
      <c r="CN23" s="487"/>
      <c r="CO23" s="487"/>
      <c r="CP23" s="487"/>
      <c r="CQ23" s="487"/>
      <c r="CR23" s="487"/>
      <c r="CS23" s="488"/>
      <c r="CT23" s="452"/>
      <c r="CU23" s="453"/>
      <c r="CV23" s="453"/>
      <c r="CW23" s="453"/>
      <c r="CX23" s="453"/>
      <c r="CY23" s="453"/>
      <c r="CZ23" s="453"/>
      <c r="DA23" s="454"/>
      <c r="DB23" s="452"/>
      <c r="DC23" s="453"/>
      <c r="DD23" s="453"/>
      <c r="DE23" s="453"/>
      <c r="DF23" s="453"/>
      <c r="DG23" s="453"/>
      <c r="DH23" s="453"/>
      <c r="DI23" s="454"/>
    </row>
    <row r="24" spans="1:113" ht="18.75" customHeight="1" thickBot="1" x14ac:dyDescent="0.2">
      <c r="A24" s="181"/>
      <c r="B24" s="434"/>
      <c r="C24" s="435"/>
      <c r="D24" s="436"/>
      <c r="E24" s="411" t="s">
        <v>161</v>
      </c>
      <c r="F24" s="412"/>
      <c r="G24" s="412"/>
      <c r="H24" s="412"/>
      <c r="I24" s="412"/>
      <c r="J24" s="412"/>
      <c r="K24" s="413"/>
      <c r="L24" s="408">
        <v>1</v>
      </c>
      <c r="M24" s="409"/>
      <c r="N24" s="409"/>
      <c r="O24" s="409"/>
      <c r="P24" s="410"/>
      <c r="Q24" s="408">
        <v>9000</v>
      </c>
      <c r="R24" s="409"/>
      <c r="S24" s="409"/>
      <c r="T24" s="409"/>
      <c r="U24" s="409"/>
      <c r="V24" s="410"/>
      <c r="W24" s="498"/>
      <c r="X24" s="435"/>
      <c r="Y24" s="436"/>
      <c r="Z24" s="411" t="s">
        <v>162</v>
      </c>
      <c r="AA24" s="412"/>
      <c r="AB24" s="412"/>
      <c r="AC24" s="412"/>
      <c r="AD24" s="412"/>
      <c r="AE24" s="412"/>
      <c r="AF24" s="412"/>
      <c r="AG24" s="413"/>
      <c r="AH24" s="408">
        <v>489</v>
      </c>
      <c r="AI24" s="409"/>
      <c r="AJ24" s="409"/>
      <c r="AK24" s="409"/>
      <c r="AL24" s="410"/>
      <c r="AM24" s="408">
        <v>1509054</v>
      </c>
      <c r="AN24" s="409"/>
      <c r="AO24" s="409"/>
      <c r="AP24" s="409"/>
      <c r="AQ24" s="409"/>
      <c r="AR24" s="410"/>
      <c r="AS24" s="408">
        <v>3086</v>
      </c>
      <c r="AT24" s="409"/>
      <c r="AU24" s="409"/>
      <c r="AV24" s="409"/>
      <c r="AW24" s="409"/>
      <c r="AX24" s="468"/>
      <c r="AY24" s="428" t="s">
        <v>163</v>
      </c>
      <c r="AZ24" s="429"/>
      <c r="BA24" s="429"/>
      <c r="BB24" s="429"/>
      <c r="BC24" s="429"/>
      <c r="BD24" s="429"/>
      <c r="BE24" s="429"/>
      <c r="BF24" s="429"/>
      <c r="BG24" s="429"/>
      <c r="BH24" s="429"/>
      <c r="BI24" s="429"/>
      <c r="BJ24" s="429"/>
      <c r="BK24" s="429"/>
      <c r="BL24" s="429"/>
      <c r="BM24" s="430"/>
      <c r="BN24" s="455">
        <v>19097513</v>
      </c>
      <c r="BO24" s="456"/>
      <c r="BP24" s="456"/>
      <c r="BQ24" s="456"/>
      <c r="BR24" s="456"/>
      <c r="BS24" s="456"/>
      <c r="BT24" s="456"/>
      <c r="BU24" s="457"/>
      <c r="BV24" s="455">
        <v>19044388</v>
      </c>
      <c r="BW24" s="456"/>
      <c r="BX24" s="456"/>
      <c r="BY24" s="456"/>
      <c r="BZ24" s="456"/>
      <c r="CA24" s="456"/>
      <c r="CB24" s="456"/>
      <c r="CC24" s="457"/>
      <c r="CD24" s="194"/>
      <c r="CE24" s="487"/>
      <c r="CF24" s="487"/>
      <c r="CG24" s="487"/>
      <c r="CH24" s="487"/>
      <c r="CI24" s="487"/>
      <c r="CJ24" s="487"/>
      <c r="CK24" s="487"/>
      <c r="CL24" s="487"/>
      <c r="CM24" s="487"/>
      <c r="CN24" s="487"/>
      <c r="CO24" s="487"/>
      <c r="CP24" s="487"/>
      <c r="CQ24" s="487"/>
      <c r="CR24" s="487"/>
      <c r="CS24" s="488"/>
      <c r="CT24" s="452"/>
      <c r="CU24" s="453"/>
      <c r="CV24" s="453"/>
      <c r="CW24" s="453"/>
      <c r="CX24" s="453"/>
      <c r="CY24" s="453"/>
      <c r="CZ24" s="453"/>
      <c r="DA24" s="454"/>
      <c r="DB24" s="452"/>
      <c r="DC24" s="453"/>
      <c r="DD24" s="453"/>
      <c r="DE24" s="453"/>
      <c r="DF24" s="453"/>
      <c r="DG24" s="453"/>
      <c r="DH24" s="453"/>
      <c r="DI24" s="454"/>
    </row>
    <row r="25" spans="1:113" ht="18.75" customHeight="1" x14ac:dyDescent="0.15">
      <c r="A25" s="181"/>
      <c r="B25" s="434"/>
      <c r="C25" s="435"/>
      <c r="D25" s="436"/>
      <c r="E25" s="411" t="s">
        <v>164</v>
      </c>
      <c r="F25" s="412"/>
      <c r="G25" s="412"/>
      <c r="H25" s="412"/>
      <c r="I25" s="412"/>
      <c r="J25" s="412"/>
      <c r="K25" s="413"/>
      <c r="L25" s="408">
        <v>1</v>
      </c>
      <c r="M25" s="409"/>
      <c r="N25" s="409"/>
      <c r="O25" s="409"/>
      <c r="P25" s="410"/>
      <c r="Q25" s="408">
        <v>6900</v>
      </c>
      <c r="R25" s="409"/>
      <c r="S25" s="409"/>
      <c r="T25" s="409"/>
      <c r="U25" s="409"/>
      <c r="V25" s="410"/>
      <c r="W25" s="498"/>
      <c r="X25" s="435"/>
      <c r="Y25" s="436"/>
      <c r="Z25" s="411" t="s">
        <v>165</v>
      </c>
      <c r="AA25" s="412"/>
      <c r="AB25" s="412"/>
      <c r="AC25" s="412"/>
      <c r="AD25" s="412"/>
      <c r="AE25" s="412"/>
      <c r="AF25" s="412"/>
      <c r="AG25" s="413"/>
      <c r="AH25" s="408">
        <v>118</v>
      </c>
      <c r="AI25" s="409"/>
      <c r="AJ25" s="409"/>
      <c r="AK25" s="409"/>
      <c r="AL25" s="410"/>
      <c r="AM25" s="408">
        <v>371700</v>
      </c>
      <c r="AN25" s="409"/>
      <c r="AO25" s="409"/>
      <c r="AP25" s="409"/>
      <c r="AQ25" s="409"/>
      <c r="AR25" s="410"/>
      <c r="AS25" s="408">
        <v>3150</v>
      </c>
      <c r="AT25" s="409"/>
      <c r="AU25" s="409"/>
      <c r="AV25" s="409"/>
      <c r="AW25" s="409"/>
      <c r="AX25" s="468"/>
      <c r="AY25" s="481" t="s">
        <v>166</v>
      </c>
      <c r="AZ25" s="482"/>
      <c r="BA25" s="482"/>
      <c r="BB25" s="482"/>
      <c r="BC25" s="482"/>
      <c r="BD25" s="482"/>
      <c r="BE25" s="482"/>
      <c r="BF25" s="482"/>
      <c r="BG25" s="482"/>
      <c r="BH25" s="482"/>
      <c r="BI25" s="482"/>
      <c r="BJ25" s="482"/>
      <c r="BK25" s="482"/>
      <c r="BL25" s="482"/>
      <c r="BM25" s="483"/>
      <c r="BN25" s="484">
        <v>1652923</v>
      </c>
      <c r="BO25" s="485"/>
      <c r="BP25" s="485"/>
      <c r="BQ25" s="485"/>
      <c r="BR25" s="485"/>
      <c r="BS25" s="485"/>
      <c r="BT25" s="485"/>
      <c r="BU25" s="486"/>
      <c r="BV25" s="484">
        <v>1945630</v>
      </c>
      <c r="BW25" s="485"/>
      <c r="BX25" s="485"/>
      <c r="BY25" s="485"/>
      <c r="BZ25" s="485"/>
      <c r="CA25" s="485"/>
      <c r="CB25" s="485"/>
      <c r="CC25" s="486"/>
      <c r="CD25" s="194"/>
      <c r="CE25" s="487"/>
      <c r="CF25" s="487"/>
      <c r="CG25" s="487"/>
      <c r="CH25" s="487"/>
      <c r="CI25" s="487"/>
      <c r="CJ25" s="487"/>
      <c r="CK25" s="487"/>
      <c r="CL25" s="487"/>
      <c r="CM25" s="487"/>
      <c r="CN25" s="487"/>
      <c r="CO25" s="487"/>
      <c r="CP25" s="487"/>
      <c r="CQ25" s="487"/>
      <c r="CR25" s="487"/>
      <c r="CS25" s="488"/>
      <c r="CT25" s="452"/>
      <c r="CU25" s="453"/>
      <c r="CV25" s="453"/>
      <c r="CW25" s="453"/>
      <c r="CX25" s="453"/>
      <c r="CY25" s="453"/>
      <c r="CZ25" s="453"/>
      <c r="DA25" s="454"/>
      <c r="DB25" s="452"/>
      <c r="DC25" s="453"/>
      <c r="DD25" s="453"/>
      <c r="DE25" s="453"/>
      <c r="DF25" s="453"/>
      <c r="DG25" s="453"/>
      <c r="DH25" s="453"/>
      <c r="DI25" s="454"/>
    </row>
    <row r="26" spans="1:113" ht="18.75" customHeight="1" x14ac:dyDescent="0.15">
      <c r="A26" s="181"/>
      <c r="B26" s="434"/>
      <c r="C26" s="435"/>
      <c r="D26" s="436"/>
      <c r="E26" s="411" t="s">
        <v>167</v>
      </c>
      <c r="F26" s="412"/>
      <c r="G26" s="412"/>
      <c r="H26" s="412"/>
      <c r="I26" s="412"/>
      <c r="J26" s="412"/>
      <c r="K26" s="413"/>
      <c r="L26" s="408">
        <v>1</v>
      </c>
      <c r="M26" s="409"/>
      <c r="N26" s="409"/>
      <c r="O26" s="409"/>
      <c r="P26" s="410"/>
      <c r="Q26" s="408">
        <v>5780</v>
      </c>
      <c r="R26" s="409"/>
      <c r="S26" s="409"/>
      <c r="T26" s="409"/>
      <c r="U26" s="409"/>
      <c r="V26" s="410"/>
      <c r="W26" s="498"/>
      <c r="X26" s="435"/>
      <c r="Y26" s="436"/>
      <c r="Z26" s="411" t="s">
        <v>168</v>
      </c>
      <c r="AA26" s="466"/>
      <c r="AB26" s="466"/>
      <c r="AC26" s="466"/>
      <c r="AD26" s="466"/>
      <c r="AE26" s="466"/>
      <c r="AF26" s="466"/>
      <c r="AG26" s="467"/>
      <c r="AH26" s="408">
        <v>22</v>
      </c>
      <c r="AI26" s="409"/>
      <c r="AJ26" s="409"/>
      <c r="AK26" s="409"/>
      <c r="AL26" s="410"/>
      <c r="AM26" s="408">
        <v>60390</v>
      </c>
      <c r="AN26" s="409"/>
      <c r="AO26" s="409"/>
      <c r="AP26" s="409"/>
      <c r="AQ26" s="409"/>
      <c r="AR26" s="410"/>
      <c r="AS26" s="408">
        <v>2745</v>
      </c>
      <c r="AT26" s="409"/>
      <c r="AU26" s="409"/>
      <c r="AV26" s="409"/>
      <c r="AW26" s="409"/>
      <c r="AX26" s="468"/>
      <c r="AY26" s="495" t="s">
        <v>169</v>
      </c>
      <c r="AZ26" s="415"/>
      <c r="BA26" s="415"/>
      <c r="BB26" s="415"/>
      <c r="BC26" s="415"/>
      <c r="BD26" s="415"/>
      <c r="BE26" s="415"/>
      <c r="BF26" s="415"/>
      <c r="BG26" s="415"/>
      <c r="BH26" s="415"/>
      <c r="BI26" s="415"/>
      <c r="BJ26" s="415"/>
      <c r="BK26" s="415"/>
      <c r="BL26" s="415"/>
      <c r="BM26" s="496"/>
      <c r="BN26" s="455" t="s">
        <v>122</v>
      </c>
      <c r="BO26" s="456"/>
      <c r="BP26" s="456"/>
      <c r="BQ26" s="456"/>
      <c r="BR26" s="456"/>
      <c r="BS26" s="456"/>
      <c r="BT26" s="456"/>
      <c r="BU26" s="457"/>
      <c r="BV26" s="455" t="s">
        <v>122</v>
      </c>
      <c r="BW26" s="456"/>
      <c r="BX26" s="456"/>
      <c r="BY26" s="456"/>
      <c r="BZ26" s="456"/>
      <c r="CA26" s="456"/>
      <c r="CB26" s="456"/>
      <c r="CC26" s="457"/>
      <c r="CD26" s="194"/>
      <c r="CE26" s="487"/>
      <c r="CF26" s="487"/>
      <c r="CG26" s="487"/>
      <c r="CH26" s="487"/>
      <c r="CI26" s="487"/>
      <c r="CJ26" s="487"/>
      <c r="CK26" s="487"/>
      <c r="CL26" s="487"/>
      <c r="CM26" s="487"/>
      <c r="CN26" s="487"/>
      <c r="CO26" s="487"/>
      <c r="CP26" s="487"/>
      <c r="CQ26" s="487"/>
      <c r="CR26" s="487"/>
      <c r="CS26" s="488"/>
      <c r="CT26" s="452"/>
      <c r="CU26" s="453"/>
      <c r="CV26" s="453"/>
      <c r="CW26" s="453"/>
      <c r="CX26" s="453"/>
      <c r="CY26" s="453"/>
      <c r="CZ26" s="453"/>
      <c r="DA26" s="454"/>
      <c r="DB26" s="452"/>
      <c r="DC26" s="453"/>
      <c r="DD26" s="453"/>
      <c r="DE26" s="453"/>
      <c r="DF26" s="453"/>
      <c r="DG26" s="453"/>
      <c r="DH26" s="453"/>
      <c r="DI26" s="454"/>
    </row>
    <row r="27" spans="1:113" ht="18.75" customHeight="1" thickBot="1" x14ac:dyDescent="0.2">
      <c r="A27" s="181"/>
      <c r="B27" s="434"/>
      <c r="C27" s="435"/>
      <c r="D27" s="436"/>
      <c r="E27" s="411" t="s">
        <v>170</v>
      </c>
      <c r="F27" s="412"/>
      <c r="G27" s="412"/>
      <c r="H27" s="412"/>
      <c r="I27" s="412"/>
      <c r="J27" s="412"/>
      <c r="K27" s="413"/>
      <c r="L27" s="408">
        <v>1</v>
      </c>
      <c r="M27" s="409"/>
      <c r="N27" s="409"/>
      <c r="O27" s="409"/>
      <c r="P27" s="410"/>
      <c r="Q27" s="408">
        <v>5530</v>
      </c>
      <c r="R27" s="409"/>
      <c r="S27" s="409"/>
      <c r="T27" s="409"/>
      <c r="U27" s="409"/>
      <c r="V27" s="410"/>
      <c r="W27" s="498"/>
      <c r="X27" s="435"/>
      <c r="Y27" s="436"/>
      <c r="Z27" s="411" t="s">
        <v>171</v>
      </c>
      <c r="AA27" s="412"/>
      <c r="AB27" s="412"/>
      <c r="AC27" s="412"/>
      <c r="AD27" s="412"/>
      <c r="AE27" s="412"/>
      <c r="AF27" s="412"/>
      <c r="AG27" s="413"/>
      <c r="AH27" s="408">
        <v>18</v>
      </c>
      <c r="AI27" s="409"/>
      <c r="AJ27" s="409"/>
      <c r="AK27" s="409"/>
      <c r="AL27" s="410"/>
      <c r="AM27" s="408">
        <v>63495</v>
      </c>
      <c r="AN27" s="409"/>
      <c r="AO27" s="409"/>
      <c r="AP27" s="409"/>
      <c r="AQ27" s="409"/>
      <c r="AR27" s="410"/>
      <c r="AS27" s="408">
        <v>3528</v>
      </c>
      <c r="AT27" s="409"/>
      <c r="AU27" s="409"/>
      <c r="AV27" s="409"/>
      <c r="AW27" s="409"/>
      <c r="AX27" s="468"/>
      <c r="AY27" s="492" t="s">
        <v>172</v>
      </c>
      <c r="AZ27" s="493"/>
      <c r="BA27" s="493"/>
      <c r="BB27" s="493"/>
      <c r="BC27" s="493"/>
      <c r="BD27" s="493"/>
      <c r="BE27" s="493"/>
      <c r="BF27" s="493"/>
      <c r="BG27" s="493"/>
      <c r="BH27" s="493"/>
      <c r="BI27" s="493"/>
      <c r="BJ27" s="493"/>
      <c r="BK27" s="493"/>
      <c r="BL27" s="493"/>
      <c r="BM27" s="494"/>
      <c r="BN27" s="489">
        <v>362668</v>
      </c>
      <c r="BO27" s="490"/>
      <c r="BP27" s="490"/>
      <c r="BQ27" s="490"/>
      <c r="BR27" s="490"/>
      <c r="BS27" s="490"/>
      <c r="BT27" s="490"/>
      <c r="BU27" s="491"/>
      <c r="BV27" s="489">
        <v>362655</v>
      </c>
      <c r="BW27" s="490"/>
      <c r="BX27" s="490"/>
      <c r="BY27" s="490"/>
      <c r="BZ27" s="490"/>
      <c r="CA27" s="490"/>
      <c r="CB27" s="490"/>
      <c r="CC27" s="491"/>
      <c r="CD27" s="196"/>
      <c r="CE27" s="487"/>
      <c r="CF27" s="487"/>
      <c r="CG27" s="487"/>
      <c r="CH27" s="487"/>
      <c r="CI27" s="487"/>
      <c r="CJ27" s="487"/>
      <c r="CK27" s="487"/>
      <c r="CL27" s="487"/>
      <c r="CM27" s="487"/>
      <c r="CN27" s="487"/>
      <c r="CO27" s="487"/>
      <c r="CP27" s="487"/>
      <c r="CQ27" s="487"/>
      <c r="CR27" s="487"/>
      <c r="CS27" s="488"/>
      <c r="CT27" s="452"/>
      <c r="CU27" s="453"/>
      <c r="CV27" s="453"/>
      <c r="CW27" s="453"/>
      <c r="CX27" s="453"/>
      <c r="CY27" s="453"/>
      <c r="CZ27" s="453"/>
      <c r="DA27" s="454"/>
      <c r="DB27" s="452"/>
      <c r="DC27" s="453"/>
      <c r="DD27" s="453"/>
      <c r="DE27" s="453"/>
      <c r="DF27" s="453"/>
      <c r="DG27" s="453"/>
      <c r="DH27" s="453"/>
      <c r="DI27" s="454"/>
    </row>
    <row r="28" spans="1:113" ht="18.75" customHeight="1" x14ac:dyDescent="0.15">
      <c r="A28" s="181"/>
      <c r="B28" s="434"/>
      <c r="C28" s="435"/>
      <c r="D28" s="436"/>
      <c r="E28" s="411" t="s">
        <v>173</v>
      </c>
      <c r="F28" s="412"/>
      <c r="G28" s="412"/>
      <c r="H28" s="412"/>
      <c r="I28" s="412"/>
      <c r="J28" s="412"/>
      <c r="K28" s="413"/>
      <c r="L28" s="408">
        <v>1</v>
      </c>
      <c r="M28" s="409"/>
      <c r="N28" s="409"/>
      <c r="O28" s="409"/>
      <c r="P28" s="410"/>
      <c r="Q28" s="408">
        <v>4760</v>
      </c>
      <c r="R28" s="409"/>
      <c r="S28" s="409"/>
      <c r="T28" s="409"/>
      <c r="U28" s="409"/>
      <c r="V28" s="410"/>
      <c r="W28" s="498"/>
      <c r="X28" s="435"/>
      <c r="Y28" s="436"/>
      <c r="Z28" s="411" t="s">
        <v>174</v>
      </c>
      <c r="AA28" s="412"/>
      <c r="AB28" s="412"/>
      <c r="AC28" s="412"/>
      <c r="AD28" s="412"/>
      <c r="AE28" s="412"/>
      <c r="AF28" s="412"/>
      <c r="AG28" s="413"/>
      <c r="AH28" s="408" t="s">
        <v>122</v>
      </c>
      <c r="AI28" s="409"/>
      <c r="AJ28" s="409"/>
      <c r="AK28" s="409"/>
      <c r="AL28" s="410"/>
      <c r="AM28" s="408" t="s">
        <v>122</v>
      </c>
      <c r="AN28" s="409"/>
      <c r="AO28" s="409"/>
      <c r="AP28" s="409"/>
      <c r="AQ28" s="409"/>
      <c r="AR28" s="410"/>
      <c r="AS28" s="408" t="s">
        <v>122</v>
      </c>
      <c r="AT28" s="409"/>
      <c r="AU28" s="409"/>
      <c r="AV28" s="409"/>
      <c r="AW28" s="409"/>
      <c r="AX28" s="468"/>
      <c r="AY28" s="472" t="s">
        <v>175</v>
      </c>
      <c r="AZ28" s="473"/>
      <c r="BA28" s="473"/>
      <c r="BB28" s="474"/>
      <c r="BC28" s="481" t="s">
        <v>46</v>
      </c>
      <c r="BD28" s="482"/>
      <c r="BE28" s="482"/>
      <c r="BF28" s="482"/>
      <c r="BG28" s="482"/>
      <c r="BH28" s="482"/>
      <c r="BI28" s="482"/>
      <c r="BJ28" s="482"/>
      <c r="BK28" s="482"/>
      <c r="BL28" s="482"/>
      <c r="BM28" s="483"/>
      <c r="BN28" s="484">
        <v>2164206</v>
      </c>
      <c r="BO28" s="485"/>
      <c r="BP28" s="485"/>
      <c r="BQ28" s="485"/>
      <c r="BR28" s="485"/>
      <c r="BS28" s="485"/>
      <c r="BT28" s="485"/>
      <c r="BU28" s="486"/>
      <c r="BV28" s="484">
        <v>1893884</v>
      </c>
      <c r="BW28" s="485"/>
      <c r="BX28" s="485"/>
      <c r="BY28" s="485"/>
      <c r="BZ28" s="485"/>
      <c r="CA28" s="485"/>
      <c r="CB28" s="485"/>
      <c r="CC28" s="486"/>
      <c r="CD28" s="194"/>
      <c r="CE28" s="487"/>
      <c r="CF28" s="487"/>
      <c r="CG28" s="487"/>
      <c r="CH28" s="487"/>
      <c r="CI28" s="487"/>
      <c r="CJ28" s="487"/>
      <c r="CK28" s="487"/>
      <c r="CL28" s="487"/>
      <c r="CM28" s="487"/>
      <c r="CN28" s="487"/>
      <c r="CO28" s="487"/>
      <c r="CP28" s="487"/>
      <c r="CQ28" s="487"/>
      <c r="CR28" s="487"/>
      <c r="CS28" s="488"/>
      <c r="CT28" s="452"/>
      <c r="CU28" s="453"/>
      <c r="CV28" s="453"/>
      <c r="CW28" s="453"/>
      <c r="CX28" s="453"/>
      <c r="CY28" s="453"/>
      <c r="CZ28" s="453"/>
      <c r="DA28" s="454"/>
      <c r="DB28" s="452"/>
      <c r="DC28" s="453"/>
      <c r="DD28" s="453"/>
      <c r="DE28" s="453"/>
      <c r="DF28" s="453"/>
      <c r="DG28" s="453"/>
      <c r="DH28" s="453"/>
      <c r="DI28" s="454"/>
    </row>
    <row r="29" spans="1:113" ht="18.75" customHeight="1" x14ac:dyDescent="0.15">
      <c r="A29" s="181"/>
      <c r="B29" s="434"/>
      <c r="C29" s="435"/>
      <c r="D29" s="436"/>
      <c r="E29" s="411" t="s">
        <v>176</v>
      </c>
      <c r="F29" s="412"/>
      <c r="G29" s="412"/>
      <c r="H29" s="412"/>
      <c r="I29" s="412"/>
      <c r="J29" s="412"/>
      <c r="K29" s="413"/>
      <c r="L29" s="408">
        <v>16</v>
      </c>
      <c r="M29" s="409"/>
      <c r="N29" s="409"/>
      <c r="O29" s="409"/>
      <c r="P29" s="410"/>
      <c r="Q29" s="408">
        <v>4370</v>
      </c>
      <c r="R29" s="409"/>
      <c r="S29" s="409"/>
      <c r="T29" s="409"/>
      <c r="U29" s="409"/>
      <c r="V29" s="410"/>
      <c r="W29" s="499"/>
      <c r="X29" s="500"/>
      <c r="Y29" s="501"/>
      <c r="Z29" s="411" t="s">
        <v>177</v>
      </c>
      <c r="AA29" s="412"/>
      <c r="AB29" s="412"/>
      <c r="AC29" s="412"/>
      <c r="AD29" s="412"/>
      <c r="AE29" s="412"/>
      <c r="AF29" s="412"/>
      <c r="AG29" s="413"/>
      <c r="AH29" s="408">
        <v>507</v>
      </c>
      <c r="AI29" s="409"/>
      <c r="AJ29" s="409"/>
      <c r="AK29" s="409"/>
      <c r="AL29" s="410"/>
      <c r="AM29" s="408">
        <v>1572549</v>
      </c>
      <c r="AN29" s="409"/>
      <c r="AO29" s="409"/>
      <c r="AP29" s="409"/>
      <c r="AQ29" s="409"/>
      <c r="AR29" s="410"/>
      <c r="AS29" s="408">
        <v>3102</v>
      </c>
      <c r="AT29" s="409"/>
      <c r="AU29" s="409"/>
      <c r="AV29" s="409"/>
      <c r="AW29" s="409"/>
      <c r="AX29" s="468"/>
      <c r="AY29" s="475"/>
      <c r="AZ29" s="476"/>
      <c r="BA29" s="476"/>
      <c r="BB29" s="477"/>
      <c r="BC29" s="469" t="s">
        <v>178</v>
      </c>
      <c r="BD29" s="470"/>
      <c r="BE29" s="470"/>
      <c r="BF29" s="470"/>
      <c r="BG29" s="470"/>
      <c r="BH29" s="470"/>
      <c r="BI29" s="470"/>
      <c r="BJ29" s="470"/>
      <c r="BK29" s="470"/>
      <c r="BL29" s="470"/>
      <c r="BM29" s="471"/>
      <c r="BN29" s="455">
        <v>479783</v>
      </c>
      <c r="BO29" s="456"/>
      <c r="BP29" s="456"/>
      <c r="BQ29" s="456"/>
      <c r="BR29" s="456"/>
      <c r="BS29" s="456"/>
      <c r="BT29" s="456"/>
      <c r="BU29" s="457"/>
      <c r="BV29" s="455">
        <v>388713</v>
      </c>
      <c r="BW29" s="456"/>
      <c r="BX29" s="456"/>
      <c r="BY29" s="456"/>
      <c r="BZ29" s="456"/>
      <c r="CA29" s="456"/>
      <c r="CB29" s="456"/>
      <c r="CC29" s="457"/>
      <c r="CD29" s="196"/>
      <c r="CE29" s="487"/>
      <c r="CF29" s="487"/>
      <c r="CG29" s="487"/>
      <c r="CH29" s="487"/>
      <c r="CI29" s="487"/>
      <c r="CJ29" s="487"/>
      <c r="CK29" s="487"/>
      <c r="CL29" s="487"/>
      <c r="CM29" s="487"/>
      <c r="CN29" s="487"/>
      <c r="CO29" s="487"/>
      <c r="CP29" s="487"/>
      <c r="CQ29" s="487"/>
      <c r="CR29" s="487"/>
      <c r="CS29" s="488"/>
      <c r="CT29" s="452"/>
      <c r="CU29" s="453"/>
      <c r="CV29" s="453"/>
      <c r="CW29" s="453"/>
      <c r="CX29" s="453"/>
      <c r="CY29" s="453"/>
      <c r="CZ29" s="453"/>
      <c r="DA29" s="454"/>
      <c r="DB29" s="452"/>
      <c r="DC29" s="453"/>
      <c r="DD29" s="453"/>
      <c r="DE29" s="453"/>
      <c r="DF29" s="453"/>
      <c r="DG29" s="453"/>
      <c r="DH29" s="453"/>
      <c r="DI29" s="454"/>
    </row>
    <row r="30" spans="1:113" ht="18.75" customHeight="1" thickBot="1" x14ac:dyDescent="0.2">
      <c r="A30" s="181"/>
      <c r="B30" s="437"/>
      <c r="C30" s="438"/>
      <c r="D30" s="439"/>
      <c r="E30" s="416"/>
      <c r="F30" s="417"/>
      <c r="G30" s="417"/>
      <c r="H30" s="417"/>
      <c r="I30" s="417"/>
      <c r="J30" s="417"/>
      <c r="K30" s="418"/>
      <c r="L30" s="419"/>
      <c r="M30" s="420"/>
      <c r="N30" s="420"/>
      <c r="O30" s="420"/>
      <c r="P30" s="421"/>
      <c r="Q30" s="419"/>
      <c r="R30" s="420"/>
      <c r="S30" s="420"/>
      <c r="T30" s="420"/>
      <c r="U30" s="420"/>
      <c r="V30" s="421"/>
      <c r="W30" s="422" t="s">
        <v>179</v>
      </c>
      <c r="X30" s="423"/>
      <c r="Y30" s="423"/>
      <c r="Z30" s="423"/>
      <c r="AA30" s="423"/>
      <c r="AB30" s="423"/>
      <c r="AC30" s="423"/>
      <c r="AD30" s="423"/>
      <c r="AE30" s="423"/>
      <c r="AF30" s="423"/>
      <c r="AG30" s="424"/>
      <c r="AH30" s="425">
        <v>96</v>
      </c>
      <c r="AI30" s="426"/>
      <c r="AJ30" s="426"/>
      <c r="AK30" s="426"/>
      <c r="AL30" s="426"/>
      <c r="AM30" s="426"/>
      <c r="AN30" s="426"/>
      <c r="AO30" s="426"/>
      <c r="AP30" s="426"/>
      <c r="AQ30" s="426"/>
      <c r="AR30" s="426"/>
      <c r="AS30" s="426"/>
      <c r="AT30" s="426"/>
      <c r="AU30" s="426"/>
      <c r="AV30" s="426"/>
      <c r="AW30" s="426"/>
      <c r="AX30" s="427"/>
      <c r="AY30" s="478"/>
      <c r="AZ30" s="479"/>
      <c r="BA30" s="479"/>
      <c r="BB30" s="480"/>
      <c r="BC30" s="428" t="s">
        <v>48</v>
      </c>
      <c r="BD30" s="429"/>
      <c r="BE30" s="429"/>
      <c r="BF30" s="429"/>
      <c r="BG30" s="429"/>
      <c r="BH30" s="429"/>
      <c r="BI30" s="429"/>
      <c r="BJ30" s="429"/>
      <c r="BK30" s="429"/>
      <c r="BL30" s="429"/>
      <c r="BM30" s="430"/>
      <c r="BN30" s="489">
        <v>2653883</v>
      </c>
      <c r="BO30" s="490"/>
      <c r="BP30" s="490"/>
      <c r="BQ30" s="490"/>
      <c r="BR30" s="490"/>
      <c r="BS30" s="490"/>
      <c r="BT30" s="490"/>
      <c r="BU30" s="491"/>
      <c r="BV30" s="489">
        <v>1985469</v>
      </c>
      <c r="BW30" s="490"/>
      <c r="BX30" s="490"/>
      <c r="BY30" s="490"/>
      <c r="BZ30" s="490"/>
      <c r="CA30" s="490"/>
      <c r="CB30" s="490"/>
      <c r="CC30" s="491"/>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414" t="s">
        <v>180</v>
      </c>
      <c r="D32" s="414"/>
      <c r="E32" s="414"/>
      <c r="F32" s="414"/>
      <c r="G32" s="414"/>
      <c r="H32" s="414"/>
      <c r="I32" s="414"/>
      <c r="J32" s="414"/>
      <c r="K32" s="414"/>
      <c r="L32" s="414"/>
      <c r="M32" s="414"/>
      <c r="N32" s="414"/>
      <c r="O32" s="414"/>
      <c r="P32" s="414"/>
      <c r="Q32" s="414"/>
      <c r="R32" s="414"/>
      <c r="S32" s="414"/>
      <c r="U32" s="415" t="s">
        <v>181</v>
      </c>
      <c r="V32" s="415"/>
      <c r="W32" s="415"/>
      <c r="X32" s="415"/>
      <c r="Y32" s="415"/>
      <c r="Z32" s="415"/>
      <c r="AA32" s="415"/>
      <c r="AB32" s="415"/>
      <c r="AC32" s="415"/>
      <c r="AD32" s="415"/>
      <c r="AE32" s="415"/>
      <c r="AF32" s="415"/>
      <c r="AG32" s="415"/>
      <c r="AH32" s="415"/>
      <c r="AI32" s="415"/>
      <c r="AJ32" s="415"/>
      <c r="AK32" s="415"/>
      <c r="AM32" s="415" t="s">
        <v>182</v>
      </c>
      <c r="AN32" s="415"/>
      <c r="AO32" s="415"/>
      <c r="AP32" s="415"/>
      <c r="AQ32" s="415"/>
      <c r="AR32" s="415"/>
      <c r="AS32" s="415"/>
      <c r="AT32" s="415"/>
      <c r="AU32" s="415"/>
      <c r="AV32" s="415"/>
      <c r="AW32" s="415"/>
      <c r="AX32" s="415"/>
      <c r="AY32" s="415"/>
      <c r="AZ32" s="415"/>
      <c r="BA32" s="415"/>
      <c r="BB32" s="415"/>
      <c r="BC32" s="415"/>
      <c r="BE32" s="415" t="s">
        <v>183</v>
      </c>
      <c r="BF32" s="415"/>
      <c r="BG32" s="415"/>
      <c r="BH32" s="415"/>
      <c r="BI32" s="415"/>
      <c r="BJ32" s="415"/>
      <c r="BK32" s="415"/>
      <c r="BL32" s="415"/>
      <c r="BM32" s="415"/>
      <c r="BN32" s="415"/>
      <c r="BO32" s="415"/>
      <c r="BP32" s="415"/>
      <c r="BQ32" s="415"/>
      <c r="BR32" s="415"/>
      <c r="BS32" s="415"/>
      <c r="BT32" s="415"/>
      <c r="BU32" s="415"/>
      <c r="BW32" s="415" t="s">
        <v>184</v>
      </c>
      <c r="BX32" s="415"/>
      <c r="BY32" s="415"/>
      <c r="BZ32" s="415"/>
      <c r="CA32" s="415"/>
      <c r="CB32" s="415"/>
      <c r="CC32" s="415"/>
      <c r="CD32" s="415"/>
      <c r="CE32" s="415"/>
      <c r="CF32" s="415"/>
      <c r="CG32" s="415"/>
      <c r="CH32" s="415"/>
      <c r="CI32" s="415"/>
      <c r="CJ32" s="415"/>
      <c r="CK32" s="415"/>
      <c r="CL32" s="415"/>
      <c r="CM32" s="415"/>
      <c r="CO32" s="415" t="s">
        <v>185</v>
      </c>
      <c r="CP32" s="415"/>
      <c r="CQ32" s="415"/>
      <c r="CR32" s="415"/>
      <c r="CS32" s="415"/>
      <c r="CT32" s="415"/>
      <c r="CU32" s="415"/>
      <c r="CV32" s="415"/>
      <c r="CW32" s="415"/>
      <c r="CX32" s="415"/>
      <c r="CY32" s="415"/>
      <c r="CZ32" s="415"/>
      <c r="DA32" s="415"/>
      <c r="DB32" s="415"/>
      <c r="DC32" s="415"/>
      <c r="DD32" s="415"/>
      <c r="DE32" s="415"/>
      <c r="DI32" s="204"/>
    </row>
    <row r="33" spans="1:113" ht="13.5" customHeight="1" x14ac:dyDescent="0.15">
      <c r="A33" s="181"/>
      <c r="B33" s="205"/>
      <c r="C33" s="407" t="s">
        <v>186</v>
      </c>
      <c r="D33" s="407"/>
      <c r="E33" s="406" t="s">
        <v>187</v>
      </c>
      <c r="F33" s="406"/>
      <c r="G33" s="406"/>
      <c r="H33" s="406"/>
      <c r="I33" s="406"/>
      <c r="J33" s="406"/>
      <c r="K33" s="406"/>
      <c r="L33" s="406"/>
      <c r="M33" s="406"/>
      <c r="N33" s="406"/>
      <c r="O33" s="406"/>
      <c r="P33" s="406"/>
      <c r="Q33" s="406"/>
      <c r="R33" s="406"/>
      <c r="S33" s="406"/>
      <c r="T33" s="206"/>
      <c r="U33" s="407" t="s">
        <v>186</v>
      </c>
      <c r="V33" s="407"/>
      <c r="W33" s="406" t="s">
        <v>187</v>
      </c>
      <c r="X33" s="406"/>
      <c r="Y33" s="406"/>
      <c r="Z33" s="406"/>
      <c r="AA33" s="406"/>
      <c r="AB33" s="406"/>
      <c r="AC33" s="406"/>
      <c r="AD33" s="406"/>
      <c r="AE33" s="406"/>
      <c r="AF33" s="406"/>
      <c r="AG33" s="406"/>
      <c r="AH33" s="406"/>
      <c r="AI33" s="406"/>
      <c r="AJ33" s="406"/>
      <c r="AK33" s="406"/>
      <c r="AL33" s="206"/>
      <c r="AM33" s="407" t="s">
        <v>186</v>
      </c>
      <c r="AN33" s="407"/>
      <c r="AO33" s="406" t="s">
        <v>187</v>
      </c>
      <c r="AP33" s="406"/>
      <c r="AQ33" s="406"/>
      <c r="AR33" s="406"/>
      <c r="AS33" s="406"/>
      <c r="AT33" s="406"/>
      <c r="AU33" s="406"/>
      <c r="AV33" s="406"/>
      <c r="AW33" s="406"/>
      <c r="AX33" s="406"/>
      <c r="AY33" s="406"/>
      <c r="AZ33" s="406"/>
      <c r="BA33" s="406"/>
      <c r="BB33" s="406"/>
      <c r="BC33" s="406"/>
      <c r="BD33" s="207"/>
      <c r="BE33" s="406" t="s">
        <v>188</v>
      </c>
      <c r="BF33" s="406"/>
      <c r="BG33" s="406" t="s">
        <v>189</v>
      </c>
      <c r="BH33" s="406"/>
      <c r="BI33" s="406"/>
      <c r="BJ33" s="406"/>
      <c r="BK33" s="406"/>
      <c r="BL33" s="406"/>
      <c r="BM33" s="406"/>
      <c r="BN33" s="406"/>
      <c r="BO33" s="406"/>
      <c r="BP33" s="406"/>
      <c r="BQ33" s="406"/>
      <c r="BR33" s="406"/>
      <c r="BS33" s="406"/>
      <c r="BT33" s="406"/>
      <c r="BU33" s="406"/>
      <c r="BV33" s="207"/>
      <c r="BW33" s="407" t="s">
        <v>188</v>
      </c>
      <c r="BX33" s="407"/>
      <c r="BY33" s="406" t="s">
        <v>190</v>
      </c>
      <c r="BZ33" s="406"/>
      <c r="CA33" s="406"/>
      <c r="CB33" s="406"/>
      <c r="CC33" s="406"/>
      <c r="CD33" s="406"/>
      <c r="CE33" s="406"/>
      <c r="CF33" s="406"/>
      <c r="CG33" s="406"/>
      <c r="CH33" s="406"/>
      <c r="CI33" s="406"/>
      <c r="CJ33" s="406"/>
      <c r="CK33" s="406"/>
      <c r="CL33" s="406"/>
      <c r="CM33" s="406"/>
      <c r="CN33" s="206"/>
      <c r="CO33" s="407" t="s">
        <v>186</v>
      </c>
      <c r="CP33" s="407"/>
      <c r="CQ33" s="406" t="s">
        <v>191</v>
      </c>
      <c r="CR33" s="406"/>
      <c r="CS33" s="406"/>
      <c r="CT33" s="406"/>
      <c r="CU33" s="406"/>
      <c r="CV33" s="406"/>
      <c r="CW33" s="406"/>
      <c r="CX33" s="406"/>
      <c r="CY33" s="406"/>
      <c r="CZ33" s="406"/>
      <c r="DA33" s="406"/>
      <c r="DB33" s="406"/>
      <c r="DC33" s="406"/>
      <c r="DD33" s="406"/>
      <c r="DE33" s="406"/>
      <c r="DF33" s="206"/>
      <c r="DG33" s="405" t="s">
        <v>192</v>
      </c>
      <c r="DH33" s="405"/>
      <c r="DI33" s="208"/>
    </row>
    <row r="34" spans="1:113" ht="32.25" customHeight="1" x14ac:dyDescent="0.15">
      <c r="A34" s="181"/>
      <c r="B34" s="205"/>
      <c r="C34" s="403">
        <f>IF(E34="","",1)</f>
        <v>1</v>
      </c>
      <c r="D34" s="403"/>
      <c r="E34" s="404" t="str">
        <f>IF('各会計、関係団体の財政状況及び健全化判断比率'!B7="","",'各会計、関係団体の財政状況及び健全化判断比率'!B7)</f>
        <v>一般会計</v>
      </c>
      <c r="F34" s="404"/>
      <c r="G34" s="404"/>
      <c r="H34" s="404"/>
      <c r="I34" s="404"/>
      <c r="J34" s="404"/>
      <c r="K34" s="404"/>
      <c r="L34" s="404"/>
      <c r="M34" s="404"/>
      <c r="N34" s="404"/>
      <c r="O34" s="404"/>
      <c r="P34" s="404"/>
      <c r="Q34" s="404"/>
      <c r="R34" s="404"/>
      <c r="S34" s="404"/>
      <c r="T34" s="181"/>
      <c r="U34" s="403">
        <f>IF(W34="","",MAX(C34:D43)+1)</f>
        <v>4</v>
      </c>
      <c r="V34" s="403"/>
      <c r="W34" s="404" t="str">
        <f>IF('各会計、関係団体の財政状況及び健全化判断比率'!B28="","",'各会計、関係団体の財政状況及び健全化判断比率'!B28)</f>
        <v>国民健康保険特別会計</v>
      </c>
      <c r="X34" s="404"/>
      <c r="Y34" s="404"/>
      <c r="Z34" s="404"/>
      <c r="AA34" s="404"/>
      <c r="AB34" s="404"/>
      <c r="AC34" s="404"/>
      <c r="AD34" s="404"/>
      <c r="AE34" s="404"/>
      <c r="AF34" s="404"/>
      <c r="AG34" s="404"/>
      <c r="AH34" s="404"/>
      <c r="AI34" s="404"/>
      <c r="AJ34" s="404"/>
      <c r="AK34" s="404"/>
      <c r="AL34" s="181"/>
      <c r="AM34" s="403">
        <f>IF(AO34="","",MAX(C34:D43,U34:V43)+1)</f>
        <v>7</v>
      </c>
      <c r="AN34" s="403"/>
      <c r="AO34" s="404" t="str">
        <f>IF('各会計、関係団体の財政状況及び健全化判断比率'!B31="","",'各会計、関係団体の財政状況及び健全化判断比率'!B31)</f>
        <v>水道事業会計</v>
      </c>
      <c r="AP34" s="404"/>
      <c r="AQ34" s="404"/>
      <c r="AR34" s="404"/>
      <c r="AS34" s="404"/>
      <c r="AT34" s="404"/>
      <c r="AU34" s="404"/>
      <c r="AV34" s="404"/>
      <c r="AW34" s="404"/>
      <c r="AX34" s="404"/>
      <c r="AY34" s="404"/>
      <c r="AZ34" s="404"/>
      <c r="BA34" s="404"/>
      <c r="BB34" s="404"/>
      <c r="BC34" s="404"/>
      <c r="BD34" s="181"/>
      <c r="BE34" s="403" t="str">
        <f>IF(BG34="","",MAX(C34:D43,U34:V43,AM34:AN43)+1)</f>
        <v/>
      </c>
      <c r="BF34" s="403"/>
      <c r="BG34" s="404"/>
      <c r="BH34" s="404"/>
      <c r="BI34" s="404"/>
      <c r="BJ34" s="404"/>
      <c r="BK34" s="404"/>
      <c r="BL34" s="404"/>
      <c r="BM34" s="404"/>
      <c r="BN34" s="404"/>
      <c r="BO34" s="404"/>
      <c r="BP34" s="404"/>
      <c r="BQ34" s="404"/>
      <c r="BR34" s="404"/>
      <c r="BS34" s="404"/>
      <c r="BT34" s="404"/>
      <c r="BU34" s="404"/>
      <c r="BV34" s="181"/>
      <c r="BW34" s="403">
        <f>IF(BY34="","",MAX(C34:D43,U34:V43,AM34:AN43,BE34:BF43)+1)</f>
        <v>10</v>
      </c>
      <c r="BX34" s="403"/>
      <c r="BY34" s="404" t="str">
        <f>IF('各会計、関係団体の財政状況及び健全化判断比率'!B68="","",'各会計、関係団体の財政状況及び健全化判断比率'!B68)</f>
        <v>伊賀南部環境衛生組合（一般会計）</v>
      </c>
      <c r="BZ34" s="404"/>
      <c r="CA34" s="404"/>
      <c r="CB34" s="404"/>
      <c r="CC34" s="404"/>
      <c r="CD34" s="404"/>
      <c r="CE34" s="404"/>
      <c r="CF34" s="404"/>
      <c r="CG34" s="404"/>
      <c r="CH34" s="404"/>
      <c r="CI34" s="404"/>
      <c r="CJ34" s="404"/>
      <c r="CK34" s="404"/>
      <c r="CL34" s="404"/>
      <c r="CM34" s="404"/>
      <c r="CN34" s="181"/>
      <c r="CO34" s="403">
        <f>IF(CQ34="","",MAX(C34:D43,U34:V43,AM34:AN43,BE34:BF43,BW34:BX43)+1)</f>
        <v>20</v>
      </c>
      <c r="CP34" s="403"/>
      <c r="CQ34" s="404" t="str">
        <f>IF('各会計、関係団体の財政状況及び健全化判断比率'!BS7="","",'各会計、関係団体の財政状況及び健全化判断比率'!BS7)</f>
        <v>株式会社　名張セントラルパーク</v>
      </c>
      <c r="CR34" s="404"/>
      <c r="CS34" s="404"/>
      <c r="CT34" s="404"/>
      <c r="CU34" s="404"/>
      <c r="CV34" s="404"/>
      <c r="CW34" s="404"/>
      <c r="CX34" s="404"/>
      <c r="CY34" s="404"/>
      <c r="CZ34" s="404"/>
      <c r="DA34" s="404"/>
      <c r="DB34" s="404"/>
      <c r="DC34" s="404"/>
      <c r="DD34" s="404"/>
      <c r="DE34" s="404"/>
      <c r="DG34" s="401" t="str">
        <f>IF('各会計、関係団体の財政状況及び健全化判断比率'!BR7="","",'各会計、関係団体の財政状況及び健全化判断比率'!BR7)</f>
        <v/>
      </c>
      <c r="DH34" s="401"/>
      <c r="DI34" s="208"/>
    </row>
    <row r="35" spans="1:113" ht="32.25" customHeight="1" x14ac:dyDescent="0.15">
      <c r="A35" s="181"/>
      <c r="B35" s="205"/>
      <c r="C35" s="403">
        <f>IF(E35="","",C34+1)</f>
        <v>2</v>
      </c>
      <c r="D35" s="403"/>
      <c r="E35" s="404" t="str">
        <f>IF('各会計、関係団体の財政状況及び健全化判断比率'!B8="","",'各会計、関係団体の財政状況及び健全化判断比率'!B8)</f>
        <v>住宅新築資金等貸付事業特別会計</v>
      </c>
      <c r="F35" s="404"/>
      <c r="G35" s="404"/>
      <c r="H35" s="404"/>
      <c r="I35" s="404"/>
      <c r="J35" s="404"/>
      <c r="K35" s="404"/>
      <c r="L35" s="404"/>
      <c r="M35" s="404"/>
      <c r="N35" s="404"/>
      <c r="O35" s="404"/>
      <c r="P35" s="404"/>
      <c r="Q35" s="404"/>
      <c r="R35" s="404"/>
      <c r="S35" s="404"/>
      <c r="T35" s="181"/>
      <c r="U35" s="403">
        <f>IF(W35="","",U34+1)</f>
        <v>5</v>
      </c>
      <c r="V35" s="403"/>
      <c r="W35" s="404" t="str">
        <f>IF('各会計、関係団体の財政状況及び健全化判断比率'!B29="","",'各会計、関係団体の財政状況及び健全化判断比率'!B29)</f>
        <v>介護保険特別会計</v>
      </c>
      <c r="X35" s="404"/>
      <c r="Y35" s="404"/>
      <c r="Z35" s="404"/>
      <c r="AA35" s="404"/>
      <c r="AB35" s="404"/>
      <c r="AC35" s="404"/>
      <c r="AD35" s="404"/>
      <c r="AE35" s="404"/>
      <c r="AF35" s="404"/>
      <c r="AG35" s="404"/>
      <c r="AH35" s="404"/>
      <c r="AI35" s="404"/>
      <c r="AJ35" s="404"/>
      <c r="AK35" s="404"/>
      <c r="AL35" s="181"/>
      <c r="AM35" s="403">
        <f t="shared" ref="AM35:AM43" si="0">IF(AO35="","",AM34+1)</f>
        <v>8</v>
      </c>
      <c r="AN35" s="403"/>
      <c r="AO35" s="404" t="str">
        <f>IF('各会計、関係団体の財政状況及び健全化判断比率'!B32="","",'各会計、関係団体の財政状況及び健全化判断比率'!B32)</f>
        <v>病院事業会計</v>
      </c>
      <c r="AP35" s="404"/>
      <c r="AQ35" s="404"/>
      <c r="AR35" s="404"/>
      <c r="AS35" s="404"/>
      <c r="AT35" s="404"/>
      <c r="AU35" s="404"/>
      <c r="AV35" s="404"/>
      <c r="AW35" s="404"/>
      <c r="AX35" s="404"/>
      <c r="AY35" s="404"/>
      <c r="AZ35" s="404"/>
      <c r="BA35" s="404"/>
      <c r="BB35" s="404"/>
      <c r="BC35" s="404"/>
      <c r="BD35" s="181"/>
      <c r="BE35" s="403" t="str">
        <f t="shared" ref="BE35:BE43" si="1">IF(BG35="","",BE34+1)</f>
        <v/>
      </c>
      <c r="BF35" s="403"/>
      <c r="BG35" s="404"/>
      <c r="BH35" s="404"/>
      <c r="BI35" s="404"/>
      <c r="BJ35" s="404"/>
      <c r="BK35" s="404"/>
      <c r="BL35" s="404"/>
      <c r="BM35" s="404"/>
      <c r="BN35" s="404"/>
      <c r="BO35" s="404"/>
      <c r="BP35" s="404"/>
      <c r="BQ35" s="404"/>
      <c r="BR35" s="404"/>
      <c r="BS35" s="404"/>
      <c r="BT35" s="404"/>
      <c r="BU35" s="404"/>
      <c r="BV35" s="181"/>
      <c r="BW35" s="403">
        <f t="shared" ref="BW35:BW43" si="2">IF(BY35="","",BW34+1)</f>
        <v>11</v>
      </c>
      <c r="BX35" s="403"/>
      <c r="BY35" s="404" t="str">
        <f>IF('各会計、関係団体の財政状況及び健全化判断比率'!B69="","",'各会計、関係団体の財政状況及び健全化判断比率'!B69)</f>
        <v>三重県後期高齢者医療広域連合（一般会計）</v>
      </c>
      <c r="BZ35" s="404"/>
      <c r="CA35" s="404"/>
      <c r="CB35" s="404"/>
      <c r="CC35" s="404"/>
      <c r="CD35" s="404"/>
      <c r="CE35" s="404"/>
      <c r="CF35" s="404"/>
      <c r="CG35" s="404"/>
      <c r="CH35" s="404"/>
      <c r="CI35" s="404"/>
      <c r="CJ35" s="404"/>
      <c r="CK35" s="404"/>
      <c r="CL35" s="404"/>
      <c r="CM35" s="404"/>
      <c r="CN35" s="181"/>
      <c r="CO35" s="403" t="str">
        <f t="shared" ref="CO35:CO43" si="3">IF(CQ35="","",CO34+1)</f>
        <v/>
      </c>
      <c r="CP35" s="403"/>
      <c r="CQ35" s="404" t="str">
        <f>IF('各会計、関係団体の財政状況及び健全化判断比率'!BS8="","",'各会計、関係団体の財政状況及び健全化判断比率'!BS8)</f>
        <v/>
      </c>
      <c r="CR35" s="404"/>
      <c r="CS35" s="404"/>
      <c r="CT35" s="404"/>
      <c r="CU35" s="404"/>
      <c r="CV35" s="404"/>
      <c r="CW35" s="404"/>
      <c r="CX35" s="404"/>
      <c r="CY35" s="404"/>
      <c r="CZ35" s="404"/>
      <c r="DA35" s="404"/>
      <c r="DB35" s="404"/>
      <c r="DC35" s="404"/>
      <c r="DD35" s="404"/>
      <c r="DE35" s="404"/>
      <c r="DG35" s="401" t="str">
        <f>IF('各会計、関係団体の財政状況及び健全化判断比率'!BR8="","",'各会計、関係団体の財政状況及び健全化判断比率'!BR8)</f>
        <v/>
      </c>
      <c r="DH35" s="401"/>
      <c r="DI35" s="208"/>
    </row>
    <row r="36" spans="1:113" ht="32.25" customHeight="1" x14ac:dyDescent="0.15">
      <c r="A36" s="181"/>
      <c r="B36" s="205"/>
      <c r="C36" s="403">
        <f>IF(E36="","",C35+1)</f>
        <v>3</v>
      </c>
      <c r="D36" s="403"/>
      <c r="E36" s="404" t="str">
        <f>IF('各会計、関係団体の財政状況及び健全化判断比率'!B9="","",'各会計、関係団体の財政状況及び健全化判断比率'!B9)</f>
        <v>東山墓園造成事業特別会計</v>
      </c>
      <c r="F36" s="404"/>
      <c r="G36" s="404"/>
      <c r="H36" s="404"/>
      <c r="I36" s="404"/>
      <c r="J36" s="404"/>
      <c r="K36" s="404"/>
      <c r="L36" s="404"/>
      <c r="M36" s="404"/>
      <c r="N36" s="404"/>
      <c r="O36" s="404"/>
      <c r="P36" s="404"/>
      <c r="Q36" s="404"/>
      <c r="R36" s="404"/>
      <c r="S36" s="404"/>
      <c r="T36" s="181"/>
      <c r="U36" s="403">
        <f t="shared" ref="U36:U43" si="4">IF(W36="","",U35+1)</f>
        <v>6</v>
      </c>
      <c r="V36" s="403"/>
      <c r="W36" s="404" t="str">
        <f>IF('各会計、関係団体の財政状況及び健全化判断比率'!B30="","",'各会計、関係団体の財政状況及び健全化判断比率'!B30)</f>
        <v>後期高齢者医療特別会計</v>
      </c>
      <c r="X36" s="404"/>
      <c r="Y36" s="404"/>
      <c r="Z36" s="404"/>
      <c r="AA36" s="404"/>
      <c r="AB36" s="404"/>
      <c r="AC36" s="404"/>
      <c r="AD36" s="404"/>
      <c r="AE36" s="404"/>
      <c r="AF36" s="404"/>
      <c r="AG36" s="404"/>
      <c r="AH36" s="404"/>
      <c r="AI36" s="404"/>
      <c r="AJ36" s="404"/>
      <c r="AK36" s="404"/>
      <c r="AL36" s="181"/>
      <c r="AM36" s="403">
        <f t="shared" si="0"/>
        <v>9</v>
      </c>
      <c r="AN36" s="403"/>
      <c r="AO36" s="404" t="str">
        <f>IF('各会計、関係団体の財政状況及び健全化判断比率'!B33="","",'各会計、関係団体の財政状況及び健全化判断比率'!B33)</f>
        <v>下水道事業会計</v>
      </c>
      <c r="AP36" s="404"/>
      <c r="AQ36" s="404"/>
      <c r="AR36" s="404"/>
      <c r="AS36" s="404"/>
      <c r="AT36" s="404"/>
      <c r="AU36" s="404"/>
      <c r="AV36" s="404"/>
      <c r="AW36" s="404"/>
      <c r="AX36" s="404"/>
      <c r="AY36" s="404"/>
      <c r="AZ36" s="404"/>
      <c r="BA36" s="404"/>
      <c r="BB36" s="404"/>
      <c r="BC36" s="404"/>
      <c r="BD36" s="181"/>
      <c r="BE36" s="403" t="str">
        <f t="shared" si="1"/>
        <v/>
      </c>
      <c r="BF36" s="403"/>
      <c r="BG36" s="404"/>
      <c r="BH36" s="404"/>
      <c r="BI36" s="404"/>
      <c r="BJ36" s="404"/>
      <c r="BK36" s="404"/>
      <c r="BL36" s="404"/>
      <c r="BM36" s="404"/>
      <c r="BN36" s="404"/>
      <c r="BO36" s="404"/>
      <c r="BP36" s="404"/>
      <c r="BQ36" s="404"/>
      <c r="BR36" s="404"/>
      <c r="BS36" s="404"/>
      <c r="BT36" s="404"/>
      <c r="BU36" s="404"/>
      <c r="BV36" s="181"/>
      <c r="BW36" s="403">
        <f t="shared" si="2"/>
        <v>12</v>
      </c>
      <c r="BX36" s="403"/>
      <c r="BY36" s="404" t="str">
        <f>IF('各会計、関係団体の財政状況及び健全化判断比率'!B70="","",'各会計、関係団体の財政状況及び健全化判断比率'!B70)</f>
        <v>三重県後期高齢者医療広域連合（後期高齢者医療特別会計）</v>
      </c>
      <c r="BZ36" s="404"/>
      <c r="CA36" s="404"/>
      <c r="CB36" s="404"/>
      <c r="CC36" s="404"/>
      <c r="CD36" s="404"/>
      <c r="CE36" s="404"/>
      <c r="CF36" s="404"/>
      <c r="CG36" s="404"/>
      <c r="CH36" s="404"/>
      <c r="CI36" s="404"/>
      <c r="CJ36" s="404"/>
      <c r="CK36" s="404"/>
      <c r="CL36" s="404"/>
      <c r="CM36" s="404"/>
      <c r="CN36" s="181"/>
      <c r="CO36" s="403" t="str">
        <f t="shared" si="3"/>
        <v/>
      </c>
      <c r="CP36" s="403"/>
      <c r="CQ36" s="404" t="str">
        <f>IF('各会計、関係団体の財政状況及び健全化判断比率'!BS9="","",'各会計、関係団体の財政状況及び健全化判断比率'!BS9)</f>
        <v/>
      </c>
      <c r="CR36" s="404"/>
      <c r="CS36" s="404"/>
      <c r="CT36" s="404"/>
      <c r="CU36" s="404"/>
      <c r="CV36" s="404"/>
      <c r="CW36" s="404"/>
      <c r="CX36" s="404"/>
      <c r="CY36" s="404"/>
      <c r="CZ36" s="404"/>
      <c r="DA36" s="404"/>
      <c r="DB36" s="404"/>
      <c r="DC36" s="404"/>
      <c r="DD36" s="404"/>
      <c r="DE36" s="404"/>
      <c r="DG36" s="401" t="str">
        <f>IF('各会計、関係団体の財政状況及び健全化判断比率'!BR9="","",'各会計、関係団体の財政状況及び健全化判断比率'!BR9)</f>
        <v/>
      </c>
      <c r="DH36" s="401"/>
      <c r="DI36" s="208"/>
    </row>
    <row r="37" spans="1:113" ht="32.25" customHeight="1" x14ac:dyDescent="0.15">
      <c r="A37" s="181"/>
      <c r="B37" s="205"/>
      <c r="C37" s="403" t="str">
        <f>IF(E37="","",C36+1)</f>
        <v/>
      </c>
      <c r="D37" s="403"/>
      <c r="E37" s="404" t="str">
        <f>IF('各会計、関係団体の財政状況及び健全化判断比率'!B10="","",'各会計、関係団体の財政状況及び健全化判断比率'!B10)</f>
        <v/>
      </c>
      <c r="F37" s="404"/>
      <c r="G37" s="404"/>
      <c r="H37" s="404"/>
      <c r="I37" s="404"/>
      <c r="J37" s="404"/>
      <c r="K37" s="404"/>
      <c r="L37" s="404"/>
      <c r="M37" s="404"/>
      <c r="N37" s="404"/>
      <c r="O37" s="404"/>
      <c r="P37" s="404"/>
      <c r="Q37" s="404"/>
      <c r="R37" s="404"/>
      <c r="S37" s="404"/>
      <c r="T37" s="181"/>
      <c r="U37" s="403" t="str">
        <f t="shared" si="4"/>
        <v/>
      </c>
      <c r="V37" s="403"/>
      <c r="W37" s="404"/>
      <c r="X37" s="404"/>
      <c r="Y37" s="404"/>
      <c r="Z37" s="404"/>
      <c r="AA37" s="404"/>
      <c r="AB37" s="404"/>
      <c r="AC37" s="404"/>
      <c r="AD37" s="404"/>
      <c r="AE37" s="404"/>
      <c r="AF37" s="404"/>
      <c r="AG37" s="404"/>
      <c r="AH37" s="404"/>
      <c r="AI37" s="404"/>
      <c r="AJ37" s="404"/>
      <c r="AK37" s="404"/>
      <c r="AL37" s="181"/>
      <c r="AM37" s="403" t="str">
        <f t="shared" si="0"/>
        <v/>
      </c>
      <c r="AN37" s="403"/>
      <c r="AO37" s="404"/>
      <c r="AP37" s="404"/>
      <c r="AQ37" s="404"/>
      <c r="AR37" s="404"/>
      <c r="AS37" s="404"/>
      <c r="AT37" s="404"/>
      <c r="AU37" s="404"/>
      <c r="AV37" s="404"/>
      <c r="AW37" s="404"/>
      <c r="AX37" s="404"/>
      <c r="AY37" s="404"/>
      <c r="AZ37" s="404"/>
      <c r="BA37" s="404"/>
      <c r="BB37" s="404"/>
      <c r="BC37" s="404"/>
      <c r="BD37" s="181"/>
      <c r="BE37" s="403" t="str">
        <f t="shared" si="1"/>
        <v/>
      </c>
      <c r="BF37" s="403"/>
      <c r="BG37" s="404"/>
      <c r="BH37" s="404"/>
      <c r="BI37" s="404"/>
      <c r="BJ37" s="404"/>
      <c r="BK37" s="404"/>
      <c r="BL37" s="404"/>
      <c r="BM37" s="404"/>
      <c r="BN37" s="404"/>
      <c r="BO37" s="404"/>
      <c r="BP37" s="404"/>
      <c r="BQ37" s="404"/>
      <c r="BR37" s="404"/>
      <c r="BS37" s="404"/>
      <c r="BT37" s="404"/>
      <c r="BU37" s="404"/>
      <c r="BV37" s="181"/>
      <c r="BW37" s="403">
        <f t="shared" si="2"/>
        <v>13</v>
      </c>
      <c r="BX37" s="403"/>
      <c r="BY37" s="404" t="str">
        <f>IF('各会計、関係団体の財政状況及び健全化判断比率'!B71="","",'各会計、関係団体の財政状況及び健全化判断比率'!B71)</f>
        <v>三重県市町総合事務組合（一般会計）</v>
      </c>
      <c r="BZ37" s="404"/>
      <c r="CA37" s="404"/>
      <c r="CB37" s="404"/>
      <c r="CC37" s="404"/>
      <c r="CD37" s="404"/>
      <c r="CE37" s="404"/>
      <c r="CF37" s="404"/>
      <c r="CG37" s="404"/>
      <c r="CH37" s="404"/>
      <c r="CI37" s="404"/>
      <c r="CJ37" s="404"/>
      <c r="CK37" s="404"/>
      <c r="CL37" s="404"/>
      <c r="CM37" s="404"/>
      <c r="CN37" s="181"/>
      <c r="CO37" s="403" t="str">
        <f t="shared" si="3"/>
        <v/>
      </c>
      <c r="CP37" s="403"/>
      <c r="CQ37" s="404" t="str">
        <f>IF('各会計、関係団体の財政状況及び健全化判断比率'!BS10="","",'各会計、関係団体の財政状況及び健全化判断比率'!BS10)</f>
        <v/>
      </c>
      <c r="CR37" s="404"/>
      <c r="CS37" s="404"/>
      <c r="CT37" s="404"/>
      <c r="CU37" s="404"/>
      <c r="CV37" s="404"/>
      <c r="CW37" s="404"/>
      <c r="CX37" s="404"/>
      <c r="CY37" s="404"/>
      <c r="CZ37" s="404"/>
      <c r="DA37" s="404"/>
      <c r="DB37" s="404"/>
      <c r="DC37" s="404"/>
      <c r="DD37" s="404"/>
      <c r="DE37" s="404"/>
      <c r="DG37" s="401" t="str">
        <f>IF('各会計、関係団体の財政状況及び健全化判断比率'!BR10="","",'各会計、関係団体の財政状況及び健全化判断比率'!BR10)</f>
        <v/>
      </c>
      <c r="DH37" s="401"/>
      <c r="DI37" s="208"/>
    </row>
    <row r="38" spans="1:113" ht="32.25" customHeight="1" x14ac:dyDescent="0.15">
      <c r="A38" s="181"/>
      <c r="B38" s="205"/>
      <c r="C38" s="403" t="str">
        <f t="shared" ref="C38:C43" si="5">IF(E38="","",C37+1)</f>
        <v/>
      </c>
      <c r="D38" s="403"/>
      <c r="E38" s="404" t="str">
        <f>IF('各会計、関係団体の財政状況及び健全化判断比率'!B11="","",'各会計、関係団体の財政状況及び健全化判断比率'!B11)</f>
        <v/>
      </c>
      <c r="F38" s="404"/>
      <c r="G38" s="404"/>
      <c r="H38" s="404"/>
      <c r="I38" s="404"/>
      <c r="J38" s="404"/>
      <c r="K38" s="404"/>
      <c r="L38" s="404"/>
      <c r="M38" s="404"/>
      <c r="N38" s="404"/>
      <c r="O38" s="404"/>
      <c r="P38" s="404"/>
      <c r="Q38" s="404"/>
      <c r="R38" s="404"/>
      <c r="S38" s="404"/>
      <c r="T38" s="181"/>
      <c r="U38" s="403" t="str">
        <f t="shared" si="4"/>
        <v/>
      </c>
      <c r="V38" s="403"/>
      <c r="W38" s="404"/>
      <c r="X38" s="404"/>
      <c r="Y38" s="404"/>
      <c r="Z38" s="404"/>
      <c r="AA38" s="404"/>
      <c r="AB38" s="404"/>
      <c r="AC38" s="404"/>
      <c r="AD38" s="404"/>
      <c r="AE38" s="404"/>
      <c r="AF38" s="404"/>
      <c r="AG38" s="404"/>
      <c r="AH38" s="404"/>
      <c r="AI38" s="404"/>
      <c r="AJ38" s="404"/>
      <c r="AK38" s="404"/>
      <c r="AL38" s="181"/>
      <c r="AM38" s="403" t="str">
        <f t="shared" si="0"/>
        <v/>
      </c>
      <c r="AN38" s="403"/>
      <c r="AO38" s="404"/>
      <c r="AP38" s="404"/>
      <c r="AQ38" s="404"/>
      <c r="AR38" s="404"/>
      <c r="AS38" s="404"/>
      <c r="AT38" s="404"/>
      <c r="AU38" s="404"/>
      <c r="AV38" s="404"/>
      <c r="AW38" s="404"/>
      <c r="AX38" s="404"/>
      <c r="AY38" s="404"/>
      <c r="AZ38" s="404"/>
      <c r="BA38" s="404"/>
      <c r="BB38" s="404"/>
      <c r="BC38" s="404"/>
      <c r="BD38" s="181"/>
      <c r="BE38" s="403" t="str">
        <f t="shared" si="1"/>
        <v/>
      </c>
      <c r="BF38" s="403"/>
      <c r="BG38" s="404"/>
      <c r="BH38" s="404"/>
      <c r="BI38" s="404"/>
      <c r="BJ38" s="404"/>
      <c r="BK38" s="404"/>
      <c r="BL38" s="404"/>
      <c r="BM38" s="404"/>
      <c r="BN38" s="404"/>
      <c r="BO38" s="404"/>
      <c r="BP38" s="404"/>
      <c r="BQ38" s="404"/>
      <c r="BR38" s="404"/>
      <c r="BS38" s="404"/>
      <c r="BT38" s="404"/>
      <c r="BU38" s="404"/>
      <c r="BV38" s="181"/>
      <c r="BW38" s="403">
        <f t="shared" si="2"/>
        <v>14</v>
      </c>
      <c r="BX38" s="403"/>
      <c r="BY38" s="404" t="str">
        <f>IF('各会計、関係団体の財政状況及び健全化判断比率'!B72="","",'各会計、関係団体の財政状況及び健全化判断比率'!B72)</f>
        <v>三重県市町総合事務組合（共同研修特別会計）</v>
      </c>
      <c r="BZ38" s="404"/>
      <c r="CA38" s="404"/>
      <c r="CB38" s="404"/>
      <c r="CC38" s="404"/>
      <c r="CD38" s="404"/>
      <c r="CE38" s="404"/>
      <c r="CF38" s="404"/>
      <c r="CG38" s="404"/>
      <c r="CH38" s="404"/>
      <c r="CI38" s="404"/>
      <c r="CJ38" s="404"/>
      <c r="CK38" s="404"/>
      <c r="CL38" s="404"/>
      <c r="CM38" s="404"/>
      <c r="CN38" s="181"/>
      <c r="CO38" s="403" t="str">
        <f t="shared" si="3"/>
        <v/>
      </c>
      <c r="CP38" s="403"/>
      <c r="CQ38" s="404" t="str">
        <f>IF('各会計、関係団体の財政状況及び健全化判断比率'!BS11="","",'各会計、関係団体の財政状況及び健全化判断比率'!BS11)</f>
        <v/>
      </c>
      <c r="CR38" s="404"/>
      <c r="CS38" s="404"/>
      <c r="CT38" s="404"/>
      <c r="CU38" s="404"/>
      <c r="CV38" s="404"/>
      <c r="CW38" s="404"/>
      <c r="CX38" s="404"/>
      <c r="CY38" s="404"/>
      <c r="CZ38" s="404"/>
      <c r="DA38" s="404"/>
      <c r="DB38" s="404"/>
      <c r="DC38" s="404"/>
      <c r="DD38" s="404"/>
      <c r="DE38" s="404"/>
      <c r="DG38" s="401" t="str">
        <f>IF('各会計、関係団体の財政状況及び健全化判断比率'!BR11="","",'各会計、関係団体の財政状況及び健全化判断比率'!BR11)</f>
        <v/>
      </c>
      <c r="DH38" s="401"/>
      <c r="DI38" s="208"/>
    </row>
    <row r="39" spans="1:113" ht="32.25" customHeight="1" x14ac:dyDescent="0.15">
      <c r="A39" s="181"/>
      <c r="B39" s="205"/>
      <c r="C39" s="403" t="str">
        <f t="shared" si="5"/>
        <v/>
      </c>
      <c r="D39" s="403"/>
      <c r="E39" s="404" t="str">
        <f>IF('各会計、関係団体の財政状況及び健全化判断比率'!B12="","",'各会計、関係団体の財政状況及び健全化判断比率'!B12)</f>
        <v/>
      </c>
      <c r="F39" s="404"/>
      <c r="G39" s="404"/>
      <c r="H39" s="404"/>
      <c r="I39" s="404"/>
      <c r="J39" s="404"/>
      <c r="K39" s="404"/>
      <c r="L39" s="404"/>
      <c r="M39" s="404"/>
      <c r="N39" s="404"/>
      <c r="O39" s="404"/>
      <c r="P39" s="404"/>
      <c r="Q39" s="404"/>
      <c r="R39" s="404"/>
      <c r="S39" s="404"/>
      <c r="T39" s="181"/>
      <c r="U39" s="403" t="str">
        <f t="shared" si="4"/>
        <v/>
      </c>
      <c r="V39" s="403"/>
      <c r="W39" s="404"/>
      <c r="X39" s="404"/>
      <c r="Y39" s="404"/>
      <c r="Z39" s="404"/>
      <c r="AA39" s="404"/>
      <c r="AB39" s="404"/>
      <c r="AC39" s="404"/>
      <c r="AD39" s="404"/>
      <c r="AE39" s="404"/>
      <c r="AF39" s="404"/>
      <c r="AG39" s="404"/>
      <c r="AH39" s="404"/>
      <c r="AI39" s="404"/>
      <c r="AJ39" s="404"/>
      <c r="AK39" s="404"/>
      <c r="AL39" s="181"/>
      <c r="AM39" s="403" t="str">
        <f t="shared" si="0"/>
        <v/>
      </c>
      <c r="AN39" s="403"/>
      <c r="AO39" s="404"/>
      <c r="AP39" s="404"/>
      <c r="AQ39" s="404"/>
      <c r="AR39" s="404"/>
      <c r="AS39" s="404"/>
      <c r="AT39" s="404"/>
      <c r="AU39" s="404"/>
      <c r="AV39" s="404"/>
      <c r="AW39" s="404"/>
      <c r="AX39" s="404"/>
      <c r="AY39" s="404"/>
      <c r="AZ39" s="404"/>
      <c r="BA39" s="404"/>
      <c r="BB39" s="404"/>
      <c r="BC39" s="404"/>
      <c r="BD39" s="181"/>
      <c r="BE39" s="403" t="str">
        <f t="shared" si="1"/>
        <v/>
      </c>
      <c r="BF39" s="403"/>
      <c r="BG39" s="404"/>
      <c r="BH39" s="404"/>
      <c r="BI39" s="404"/>
      <c r="BJ39" s="404"/>
      <c r="BK39" s="404"/>
      <c r="BL39" s="404"/>
      <c r="BM39" s="404"/>
      <c r="BN39" s="404"/>
      <c r="BO39" s="404"/>
      <c r="BP39" s="404"/>
      <c r="BQ39" s="404"/>
      <c r="BR39" s="404"/>
      <c r="BS39" s="404"/>
      <c r="BT39" s="404"/>
      <c r="BU39" s="404"/>
      <c r="BV39" s="181"/>
      <c r="BW39" s="403">
        <f t="shared" si="2"/>
        <v>15</v>
      </c>
      <c r="BX39" s="403"/>
      <c r="BY39" s="404" t="str">
        <f>IF('各会計、関係団体の財政状況及び健全化判断比率'!B73="","",'各会計、関係団体の財政状況及び健全化判断比率'!B73)</f>
        <v>三重県市町総合事務組合（デジタル地図特別会計）</v>
      </c>
      <c r="BZ39" s="404"/>
      <c r="CA39" s="404"/>
      <c r="CB39" s="404"/>
      <c r="CC39" s="404"/>
      <c r="CD39" s="404"/>
      <c r="CE39" s="404"/>
      <c r="CF39" s="404"/>
      <c r="CG39" s="404"/>
      <c r="CH39" s="404"/>
      <c r="CI39" s="404"/>
      <c r="CJ39" s="404"/>
      <c r="CK39" s="404"/>
      <c r="CL39" s="404"/>
      <c r="CM39" s="404"/>
      <c r="CN39" s="181"/>
      <c r="CO39" s="403" t="str">
        <f t="shared" si="3"/>
        <v/>
      </c>
      <c r="CP39" s="403"/>
      <c r="CQ39" s="404" t="str">
        <f>IF('各会計、関係団体の財政状況及び健全化判断比率'!BS12="","",'各会計、関係団体の財政状況及び健全化判断比率'!BS12)</f>
        <v/>
      </c>
      <c r="CR39" s="404"/>
      <c r="CS39" s="404"/>
      <c r="CT39" s="404"/>
      <c r="CU39" s="404"/>
      <c r="CV39" s="404"/>
      <c r="CW39" s="404"/>
      <c r="CX39" s="404"/>
      <c r="CY39" s="404"/>
      <c r="CZ39" s="404"/>
      <c r="DA39" s="404"/>
      <c r="DB39" s="404"/>
      <c r="DC39" s="404"/>
      <c r="DD39" s="404"/>
      <c r="DE39" s="404"/>
      <c r="DG39" s="401" t="str">
        <f>IF('各会計、関係団体の財政状況及び健全化判断比率'!BR12="","",'各会計、関係団体の財政状況及び健全化判断比率'!BR12)</f>
        <v/>
      </c>
      <c r="DH39" s="401"/>
      <c r="DI39" s="208"/>
    </row>
    <row r="40" spans="1:113" ht="32.25" customHeight="1" x14ac:dyDescent="0.15">
      <c r="A40" s="181"/>
      <c r="B40" s="205"/>
      <c r="C40" s="403" t="str">
        <f t="shared" si="5"/>
        <v/>
      </c>
      <c r="D40" s="403"/>
      <c r="E40" s="404" t="str">
        <f>IF('各会計、関係団体の財政状況及び健全化判断比率'!B13="","",'各会計、関係団体の財政状況及び健全化判断比率'!B13)</f>
        <v/>
      </c>
      <c r="F40" s="404"/>
      <c r="G40" s="404"/>
      <c r="H40" s="404"/>
      <c r="I40" s="404"/>
      <c r="J40" s="404"/>
      <c r="K40" s="404"/>
      <c r="L40" s="404"/>
      <c r="M40" s="404"/>
      <c r="N40" s="404"/>
      <c r="O40" s="404"/>
      <c r="P40" s="404"/>
      <c r="Q40" s="404"/>
      <c r="R40" s="404"/>
      <c r="S40" s="404"/>
      <c r="T40" s="181"/>
      <c r="U40" s="403" t="str">
        <f t="shared" si="4"/>
        <v/>
      </c>
      <c r="V40" s="403"/>
      <c r="W40" s="404"/>
      <c r="X40" s="404"/>
      <c r="Y40" s="404"/>
      <c r="Z40" s="404"/>
      <c r="AA40" s="404"/>
      <c r="AB40" s="404"/>
      <c r="AC40" s="404"/>
      <c r="AD40" s="404"/>
      <c r="AE40" s="404"/>
      <c r="AF40" s="404"/>
      <c r="AG40" s="404"/>
      <c r="AH40" s="404"/>
      <c r="AI40" s="404"/>
      <c r="AJ40" s="404"/>
      <c r="AK40" s="404"/>
      <c r="AL40" s="181"/>
      <c r="AM40" s="403" t="str">
        <f t="shared" si="0"/>
        <v/>
      </c>
      <c r="AN40" s="403"/>
      <c r="AO40" s="404"/>
      <c r="AP40" s="404"/>
      <c r="AQ40" s="404"/>
      <c r="AR40" s="404"/>
      <c r="AS40" s="404"/>
      <c r="AT40" s="404"/>
      <c r="AU40" s="404"/>
      <c r="AV40" s="404"/>
      <c r="AW40" s="404"/>
      <c r="AX40" s="404"/>
      <c r="AY40" s="404"/>
      <c r="AZ40" s="404"/>
      <c r="BA40" s="404"/>
      <c r="BB40" s="404"/>
      <c r="BC40" s="404"/>
      <c r="BD40" s="181"/>
      <c r="BE40" s="403" t="str">
        <f t="shared" si="1"/>
        <v/>
      </c>
      <c r="BF40" s="403"/>
      <c r="BG40" s="404"/>
      <c r="BH40" s="404"/>
      <c r="BI40" s="404"/>
      <c r="BJ40" s="404"/>
      <c r="BK40" s="404"/>
      <c r="BL40" s="404"/>
      <c r="BM40" s="404"/>
      <c r="BN40" s="404"/>
      <c r="BO40" s="404"/>
      <c r="BP40" s="404"/>
      <c r="BQ40" s="404"/>
      <c r="BR40" s="404"/>
      <c r="BS40" s="404"/>
      <c r="BT40" s="404"/>
      <c r="BU40" s="404"/>
      <c r="BV40" s="181"/>
      <c r="BW40" s="403">
        <f t="shared" si="2"/>
        <v>16</v>
      </c>
      <c r="BX40" s="403"/>
      <c r="BY40" s="404" t="str">
        <f>IF('各会計、関係団体の財政状況及び健全化判断比率'!B74="","",'各会計、関係団体の財政状況及び健全化判断比率'!B74)</f>
        <v>三重県市町総合事務組合(物品特別会計）</v>
      </c>
      <c r="BZ40" s="404"/>
      <c r="CA40" s="404"/>
      <c r="CB40" s="404"/>
      <c r="CC40" s="404"/>
      <c r="CD40" s="404"/>
      <c r="CE40" s="404"/>
      <c r="CF40" s="404"/>
      <c r="CG40" s="404"/>
      <c r="CH40" s="404"/>
      <c r="CI40" s="404"/>
      <c r="CJ40" s="404"/>
      <c r="CK40" s="404"/>
      <c r="CL40" s="404"/>
      <c r="CM40" s="404"/>
      <c r="CN40" s="181"/>
      <c r="CO40" s="403" t="str">
        <f t="shared" si="3"/>
        <v/>
      </c>
      <c r="CP40" s="403"/>
      <c r="CQ40" s="404" t="str">
        <f>IF('各会計、関係団体の財政状況及び健全化判断比率'!BS13="","",'各会計、関係団体の財政状況及び健全化判断比率'!BS13)</f>
        <v/>
      </c>
      <c r="CR40" s="404"/>
      <c r="CS40" s="404"/>
      <c r="CT40" s="404"/>
      <c r="CU40" s="404"/>
      <c r="CV40" s="404"/>
      <c r="CW40" s="404"/>
      <c r="CX40" s="404"/>
      <c r="CY40" s="404"/>
      <c r="CZ40" s="404"/>
      <c r="DA40" s="404"/>
      <c r="DB40" s="404"/>
      <c r="DC40" s="404"/>
      <c r="DD40" s="404"/>
      <c r="DE40" s="404"/>
      <c r="DG40" s="401" t="str">
        <f>IF('各会計、関係団体の財政状況及び健全化判断比率'!BR13="","",'各会計、関係団体の財政状況及び健全化判断比率'!BR13)</f>
        <v/>
      </c>
      <c r="DH40" s="401"/>
      <c r="DI40" s="208"/>
    </row>
    <row r="41" spans="1:113" ht="32.25" customHeight="1" x14ac:dyDescent="0.15">
      <c r="A41" s="181"/>
      <c r="B41" s="205"/>
      <c r="C41" s="403" t="str">
        <f t="shared" si="5"/>
        <v/>
      </c>
      <c r="D41" s="403"/>
      <c r="E41" s="404" t="str">
        <f>IF('各会計、関係団体の財政状況及び健全化判断比率'!B14="","",'各会計、関係団体の財政状況及び健全化判断比率'!B14)</f>
        <v/>
      </c>
      <c r="F41" s="404"/>
      <c r="G41" s="404"/>
      <c r="H41" s="404"/>
      <c r="I41" s="404"/>
      <c r="J41" s="404"/>
      <c r="K41" s="404"/>
      <c r="L41" s="404"/>
      <c r="M41" s="404"/>
      <c r="N41" s="404"/>
      <c r="O41" s="404"/>
      <c r="P41" s="404"/>
      <c r="Q41" s="404"/>
      <c r="R41" s="404"/>
      <c r="S41" s="404"/>
      <c r="T41" s="181"/>
      <c r="U41" s="403" t="str">
        <f t="shared" si="4"/>
        <v/>
      </c>
      <c r="V41" s="403"/>
      <c r="W41" s="404"/>
      <c r="X41" s="404"/>
      <c r="Y41" s="404"/>
      <c r="Z41" s="404"/>
      <c r="AA41" s="404"/>
      <c r="AB41" s="404"/>
      <c r="AC41" s="404"/>
      <c r="AD41" s="404"/>
      <c r="AE41" s="404"/>
      <c r="AF41" s="404"/>
      <c r="AG41" s="404"/>
      <c r="AH41" s="404"/>
      <c r="AI41" s="404"/>
      <c r="AJ41" s="404"/>
      <c r="AK41" s="404"/>
      <c r="AL41" s="181"/>
      <c r="AM41" s="403" t="str">
        <f t="shared" si="0"/>
        <v/>
      </c>
      <c r="AN41" s="403"/>
      <c r="AO41" s="404"/>
      <c r="AP41" s="404"/>
      <c r="AQ41" s="404"/>
      <c r="AR41" s="404"/>
      <c r="AS41" s="404"/>
      <c r="AT41" s="404"/>
      <c r="AU41" s="404"/>
      <c r="AV41" s="404"/>
      <c r="AW41" s="404"/>
      <c r="AX41" s="404"/>
      <c r="AY41" s="404"/>
      <c r="AZ41" s="404"/>
      <c r="BA41" s="404"/>
      <c r="BB41" s="404"/>
      <c r="BC41" s="404"/>
      <c r="BD41" s="181"/>
      <c r="BE41" s="403" t="str">
        <f t="shared" si="1"/>
        <v/>
      </c>
      <c r="BF41" s="403"/>
      <c r="BG41" s="404"/>
      <c r="BH41" s="404"/>
      <c r="BI41" s="404"/>
      <c r="BJ41" s="404"/>
      <c r="BK41" s="404"/>
      <c r="BL41" s="404"/>
      <c r="BM41" s="404"/>
      <c r="BN41" s="404"/>
      <c r="BO41" s="404"/>
      <c r="BP41" s="404"/>
      <c r="BQ41" s="404"/>
      <c r="BR41" s="404"/>
      <c r="BS41" s="404"/>
      <c r="BT41" s="404"/>
      <c r="BU41" s="404"/>
      <c r="BV41" s="181"/>
      <c r="BW41" s="403">
        <f t="shared" si="2"/>
        <v>17</v>
      </c>
      <c r="BX41" s="403"/>
      <c r="BY41" s="404" t="str">
        <f>IF('各会計、関係団体の財政状況及び健全化判断比率'!B75="","",'各会計、関係団体の財政状況及び健全化判断比率'!B75)</f>
        <v>三重県市町総合事務組合(退職手当特別会計）</v>
      </c>
      <c r="BZ41" s="404"/>
      <c r="CA41" s="404"/>
      <c r="CB41" s="404"/>
      <c r="CC41" s="404"/>
      <c r="CD41" s="404"/>
      <c r="CE41" s="404"/>
      <c r="CF41" s="404"/>
      <c r="CG41" s="404"/>
      <c r="CH41" s="404"/>
      <c r="CI41" s="404"/>
      <c r="CJ41" s="404"/>
      <c r="CK41" s="404"/>
      <c r="CL41" s="404"/>
      <c r="CM41" s="404"/>
      <c r="CN41" s="181"/>
      <c r="CO41" s="403" t="str">
        <f t="shared" si="3"/>
        <v/>
      </c>
      <c r="CP41" s="403"/>
      <c r="CQ41" s="404" t="str">
        <f>IF('各会計、関係団体の財政状況及び健全化判断比率'!BS14="","",'各会計、関係団体の財政状況及び健全化判断比率'!BS14)</f>
        <v/>
      </c>
      <c r="CR41" s="404"/>
      <c r="CS41" s="404"/>
      <c r="CT41" s="404"/>
      <c r="CU41" s="404"/>
      <c r="CV41" s="404"/>
      <c r="CW41" s="404"/>
      <c r="CX41" s="404"/>
      <c r="CY41" s="404"/>
      <c r="CZ41" s="404"/>
      <c r="DA41" s="404"/>
      <c r="DB41" s="404"/>
      <c r="DC41" s="404"/>
      <c r="DD41" s="404"/>
      <c r="DE41" s="404"/>
      <c r="DG41" s="401" t="str">
        <f>IF('各会計、関係団体の財政状況及び健全化判断比率'!BR14="","",'各会計、関係団体の財政状況及び健全化判断比率'!BR14)</f>
        <v/>
      </c>
      <c r="DH41" s="401"/>
      <c r="DI41" s="208"/>
    </row>
    <row r="42" spans="1:113" ht="32.25" customHeight="1" x14ac:dyDescent="0.15">
      <c r="B42" s="205"/>
      <c r="C42" s="403" t="str">
        <f t="shared" si="5"/>
        <v/>
      </c>
      <c r="D42" s="403"/>
      <c r="E42" s="404" t="str">
        <f>IF('各会計、関係団体の財政状況及び健全化判断比率'!B15="","",'各会計、関係団体の財政状況及び健全化判断比率'!B15)</f>
        <v/>
      </c>
      <c r="F42" s="404"/>
      <c r="G42" s="404"/>
      <c r="H42" s="404"/>
      <c r="I42" s="404"/>
      <c r="J42" s="404"/>
      <c r="K42" s="404"/>
      <c r="L42" s="404"/>
      <c r="M42" s="404"/>
      <c r="N42" s="404"/>
      <c r="O42" s="404"/>
      <c r="P42" s="404"/>
      <c r="Q42" s="404"/>
      <c r="R42" s="404"/>
      <c r="S42" s="404"/>
      <c r="T42" s="181"/>
      <c r="U42" s="403" t="str">
        <f t="shared" si="4"/>
        <v/>
      </c>
      <c r="V42" s="403"/>
      <c r="W42" s="404"/>
      <c r="X42" s="404"/>
      <c r="Y42" s="404"/>
      <c r="Z42" s="404"/>
      <c r="AA42" s="404"/>
      <c r="AB42" s="404"/>
      <c r="AC42" s="404"/>
      <c r="AD42" s="404"/>
      <c r="AE42" s="404"/>
      <c r="AF42" s="404"/>
      <c r="AG42" s="404"/>
      <c r="AH42" s="404"/>
      <c r="AI42" s="404"/>
      <c r="AJ42" s="404"/>
      <c r="AK42" s="404"/>
      <c r="AL42" s="181"/>
      <c r="AM42" s="403" t="str">
        <f t="shared" si="0"/>
        <v/>
      </c>
      <c r="AN42" s="403"/>
      <c r="AO42" s="404"/>
      <c r="AP42" s="404"/>
      <c r="AQ42" s="404"/>
      <c r="AR42" s="404"/>
      <c r="AS42" s="404"/>
      <c r="AT42" s="404"/>
      <c r="AU42" s="404"/>
      <c r="AV42" s="404"/>
      <c r="AW42" s="404"/>
      <c r="AX42" s="404"/>
      <c r="AY42" s="404"/>
      <c r="AZ42" s="404"/>
      <c r="BA42" s="404"/>
      <c r="BB42" s="404"/>
      <c r="BC42" s="404"/>
      <c r="BD42" s="181"/>
      <c r="BE42" s="403" t="str">
        <f t="shared" si="1"/>
        <v/>
      </c>
      <c r="BF42" s="403"/>
      <c r="BG42" s="404"/>
      <c r="BH42" s="404"/>
      <c r="BI42" s="404"/>
      <c r="BJ42" s="404"/>
      <c r="BK42" s="404"/>
      <c r="BL42" s="404"/>
      <c r="BM42" s="404"/>
      <c r="BN42" s="404"/>
      <c r="BO42" s="404"/>
      <c r="BP42" s="404"/>
      <c r="BQ42" s="404"/>
      <c r="BR42" s="404"/>
      <c r="BS42" s="404"/>
      <c r="BT42" s="404"/>
      <c r="BU42" s="404"/>
      <c r="BV42" s="181"/>
      <c r="BW42" s="403">
        <f t="shared" si="2"/>
        <v>18</v>
      </c>
      <c r="BX42" s="403"/>
      <c r="BY42" s="404" t="str">
        <f>IF('各会計、関係団体の財政状況及び健全化判断比率'!B76="","",'各会計、関係団体の財政状況及び健全化判断比率'!B76)</f>
        <v>三重県市町総合事務組合(消防救急無線特別会計）</v>
      </c>
      <c r="BZ42" s="404"/>
      <c r="CA42" s="404"/>
      <c r="CB42" s="404"/>
      <c r="CC42" s="404"/>
      <c r="CD42" s="404"/>
      <c r="CE42" s="404"/>
      <c r="CF42" s="404"/>
      <c r="CG42" s="404"/>
      <c r="CH42" s="404"/>
      <c r="CI42" s="404"/>
      <c r="CJ42" s="404"/>
      <c r="CK42" s="404"/>
      <c r="CL42" s="404"/>
      <c r="CM42" s="404"/>
      <c r="CN42" s="181"/>
      <c r="CO42" s="403" t="str">
        <f t="shared" si="3"/>
        <v/>
      </c>
      <c r="CP42" s="403"/>
      <c r="CQ42" s="404" t="str">
        <f>IF('各会計、関係団体の財政状況及び健全化判断比率'!BS15="","",'各会計、関係団体の財政状況及び健全化判断比率'!BS15)</f>
        <v/>
      </c>
      <c r="CR42" s="404"/>
      <c r="CS42" s="404"/>
      <c r="CT42" s="404"/>
      <c r="CU42" s="404"/>
      <c r="CV42" s="404"/>
      <c r="CW42" s="404"/>
      <c r="CX42" s="404"/>
      <c r="CY42" s="404"/>
      <c r="CZ42" s="404"/>
      <c r="DA42" s="404"/>
      <c r="DB42" s="404"/>
      <c r="DC42" s="404"/>
      <c r="DD42" s="404"/>
      <c r="DE42" s="404"/>
      <c r="DG42" s="401" t="str">
        <f>IF('各会計、関係団体の財政状況及び健全化判断比率'!BR15="","",'各会計、関係団体の財政状況及び健全化判断比率'!BR15)</f>
        <v/>
      </c>
      <c r="DH42" s="401"/>
      <c r="DI42" s="208"/>
    </row>
    <row r="43" spans="1:113" ht="32.25" customHeight="1" x14ac:dyDescent="0.15">
      <c r="B43" s="205"/>
      <c r="C43" s="403" t="str">
        <f t="shared" si="5"/>
        <v/>
      </c>
      <c r="D43" s="403"/>
      <c r="E43" s="404" t="str">
        <f>IF('各会計、関係団体の財政状況及び健全化判断比率'!B16="","",'各会計、関係団体の財政状況及び健全化判断比率'!B16)</f>
        <v/>
      </c>
      <c r="F43" s="404"/>
      <c r="G43" s="404"/>
      <c r="H43" s="404"/>
      <c r="I43" s="404"/>
      <c r="J43" s="404"/>
      <c r="K43" s="404"/>
      <c r="L43" s="404"/>
      <c r="M43" s="404"/>
      <c r="N43" s="404"/>
      <c r="O43" s="404"/>
      <c r="P43" s="404"/>
      <c r="Q43" s="404"/>
      <c r="R43" s="404"/>
      <c r="S43" s="404"/>
      <c r="T43" s="181"/>
      <c r="U43" s="403" t="str">
        <f t="shared" si="4"/>
        <v/>
      </c>
      <c r="V43" s="403"/>
      <c r="W43" s="404"/>
      <c r="X43" s="404"/>
      <c r="Y43" s="404"/>
      <c r="Z43" s="404"/>
      <c r="AA43" s="404"/>
      <c r="AB43" s="404"/>
      <c r="AC43" s="404"/>
      <c r="AD43" s="404"/>
      <c r="AE43" s="404"/>
      <c r="AF43" s="404"/>
      <c r="AG43" s="404"/>
      <c r="AH43" s="404"/>
      <c r="AI43" s="404"/>
      <c r="AJ43" s="404"/>
      <c r="AK43" s="404"/>
      <c r="AL43" s="181"/>
      <c r="AM43" s="403" t="str">
        <f t="shared" si="0"/>
        <v/>
      </c>
      <c r="AN43" s="403"/>
      <c r="AO43" s="404"/>
      <c r="AP43" s="404"/>
      <c r="AQ43" s="404"/>
      <c r="AR43" s="404"/>
      <c r="AS43" s="404"/>
      <c r="AT43" s="404"/>
      <c r="AU43" s="404"/>
      <c r="AV43" s="404"/>
      <c r="AW43" s="404"/>
      <c r="AX43" s="404"/>
      <c r="AY43" s="404"/>
      <c r="AZ43" s="404"/>
      <c r="BA43" s="404"/>
      <c r="BB43" s="404"/>
      <c r="BC43" s="404"/>
      <c r="BD43" s="181"/>
      <c r="BE43" s="403" t="str">
        <f t="shared" si="1"/>
        <v/>
      </c>
      <c r="BF43" s="403"/>
      <c r="BG43" s="404"/>
      <c r="BH43" s="404"/>
      <c r="BI43" s="404"/>
      <c r="BJ43" s="404"/>
      <c r="BK43" s="404"/>
      <c r="BL43" s="404"/>
      <c r="BM43" s="404"/>
      <c r="BN43" s="404"/>
      <c r="BO43" s="404"/>
      <c r="BP43" s="404"/>
      <c r="BQ43" s="404"/>
      <c r="BR43" s="404"/>
      <c r="BS43" s="404"/>
      <c r="BT43" s="404"/>
      <c r="BU43" s="404"/>
      <c r="BV43" s="181"/>
      <c r="BW43" s="403">
        <f t="shared" si="2"/>
        <v>19</v>
      </c>
      <c r="BX43" s="403"/>
      <c r="BY43" s="404" t="str">
        <f>IF('各会計、関係団体の財政状況及び健全化判断比率'!B77="","",'各会計、関係団体の財政状況及び健全化判断比率'!B77)</f>
        <v>三重県市町総合事務組合（公平委員会特別会計）</v>
      </c>
      <c r="BZ43" s="404"/>
      <c r="CA43" s="404"/>
      <c r="CB43" s="404"/>
      <c r="CC43" s="404"/>
      <c r="CD43" s="404"/>
      <c r="CE43" s="404"/>
      <c r="CF43" s="404"/>
      <c r="CG43" s="404"/>
      <c r="CH43" s="404"/>
      <c r="CI43" s="404"/>
      <c r="CJ43" s="404"/>
      <c r="CK43" s="404"/>
      <c r="CL43" s="404"/>
      <c r="CM43" s="404"/>
      <c r="CN43" s="181"/>
      <c r="CO43" s="403" t="str">
        <f t="shared" si="3"/>
        <v/>
      </c>
      <c r="CP43" s="403"/>
      <c r="CQ43" s="404" t="str">
        <f>IF('各会計、関係団体の財政状況及び健全化判断比率'!BS16="","",'各会計、関係団体の財政状況及び健全化判断比率'!BS16)</f>
        <v/>
      </c>
      <c r="CR43" s="404"/>
      <c r="CS43" s="404"/>
      <c r="CT43" s="404"/>
      <c r="CU43" s="404"/>
      <c r="CV43" s="404"/>
      <c r="CW43" s="404"/>
      <c r="CX43" s="404"/>
      <c r="CY43" s="404"/>
      <c r="CZ43" s="404"/>
      <c r="DA43" s="404"/>
      <c r="DB43" s="404"/>
      <c r="DC43" s="404"/>
      <c r="DD43" s="404"/>
      <c r="DE43" s="404"/>
      <c r="DG43" s="401" t="str">
        <f>IF('各会計、関係団体の財政状況及び健全化判断比率'!BR16="","",'各会計、関係団体の財政状況及び健全化判断比率'!BR16)</f>
        <v/>
      </c>
      <c r="DH43" s="401"/>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193</v>
      </c>
      <c r="E46" s="400" t="s">
        <v>194</v>
      </c>
      <c r="F46" s="400"/>
      <c r="G46" s="400"/>
      <c r="H46" s="400"/>
      <c r="I46" s="400"/>
      <c r="J46" s="400"/>
      <c r="K46" s="400"/>
      <c r="L46" s="400"/>
      <c r="M46" s="400"/>
      <c r="N46" s="400"/>
      <c r="O46" s="400"/>
      <c r="P46" s="400"/>
      <c r="Q46" s="400"/>
      <c r="R46" s="400"/>
      <c r="S46" s="400"/>
      <c r="T46" s="400"/>
      <c r="U46" s="400"/>
      <c r="V46" s="400"/>
      <c r="W46" s="400"/>
      <c r="X46" s="400"/>
      <c r="Y46" s="400"/>
      <c r="Z46" s="400"/>
      <c r="AA46" s="400"/>
      <c r="AB46" s="400"/>
      <c r="AC46" s="400"/>
      <c r="AD46" s="400"/>
      <c r="AE46" s="400"/>
      <c r="AF46" s="400"/>
      <c r="AG46" s="400"/>
      <c r="AH46" s="400"/>
      <c r="AI46" s="400"/>
      <c r="AJ46" s="400"/>
      <c r="AK46" s="400"/>
      <c r="AL46" s="400"/>
      <c r="AM46" s="400"/>
      <c r="AN46" s="400"/>
      <c r="AO46" s="400"/>
      <c r="AP46" s="400"/>
      <c r="AQ46" s="400"/>
      <c r="AR46" s="400"/>
      <c r="AS46" s="400"/>
      <c r="AT46" s="400"/>
      <c r="AU46" s="400"/>
      <c r="AV46" s="400"/>
      <c r="AW46" s="400"/>
      <c r="AX46" s="400"/>
      <c r="AY46" s="400"/>
      <c r="AZ46" s="400"/>
      <c r="BA46" s="400"/>
      <c r="BB46" s="400"/>
      <c r="BC46" s="400"/>
      <c r="BD46" s="400"/>
      <c r="BE46" s="400"/>
      <c r="BF46" s="400"/>
      <c r="BG46" s="400"/>
      <c r="BH46" s="400"/>
      <c r="BI46" s="400"/>
      <c r="BJ46" s="400"/>
      <c r="BK46" s="400"/>
      <c r="BL46" s="400"/>
      <c r="BM46" s="400"/>
      <c r="BN46" s="400"/>
      <c r="BO46" s="400"/>
      <c r="BP46" s="400"/>
      <c r="BQ46" s="400"/>
      <c r="BR46" s="400"/>
      <c r="BS46" s="400"/>
      <c r="BT46" s="400"/>
      <c r="BU46" s="400"/>
      <c r="BV46" s="400"/>
      <c r="BW46" s="400"/>
      <c r="BX46" s="400"/>
      <c r="BY46" s="400"/>
      <c r="BZ46" s="400"/>
      <c r="CA46" s="400"/>
      <c r="CB46" s="400"/>
      <c r="CC46" s="400"/>
      <c r="CD46" s="400"/>
      <c r="CE46" s="400"/>
      <c r="CF46" s="400"/>
      <c r="CG46" s="400"/>
      <c r="CH46" s="400"/>
      <c r="CI46" s="400"/>
      <c r="CJ46" s="400"/>
      <c r="CK46" s="400"/>
      <c r="CL46" s="400"/>
      <c r="CM46" s="400"/>
      <c r="CN46" s="400"/>
      <c r="CO46" s="400"/>
      <c r="CP46" s="400"/>
      <c r="CQ46" s="400"/>
      <c r="CR46" s="400"/>
      <c r="CS46" s="400"/>
      <c r="CT46" s="400"/>
      <c r="CU46" s="400"/>
      <c r="CV46" s="400"/>
      <c r="CW46" s="400"/>
      <c r="CX46" s="400"/>
      <c r="CY46" s="400"/>
      <c r="CZ46" s="400"/>
      <c r="DA46" s="400"/>
      <c r="DB46" s="400"/>
      <c r="DC46" s="400"/>
      <c r="DD46" s="400"/>
      <c r="DE46" s="400"/>
      <c r="DF46" s="400"/>
      <c r="DG46" s="400"/>
      <c r="DH46" s="400"/>
      <c r="DI46" s="400"/>
    </row>
    <row r="47" spans="1:113" x14ac:dyDescent="0.15">
      <c r="E47" s="400" t="s">
        <v>195</v>
      </c>
      <c r="F47" s="400"/>
      <c r="G47" s="400"/>
      <c r="H47" s="400"/>
      <c r="I47" s="400"/>
      <c r="J47" s="400"/>
      <c r="K47" s="400"/>
      <c r="L47" s="400"/>
      <c r="M47" s="400"/>
      <c r="N47" s="400"/>
      <c r="O47" s="400"/>
      <c r="P47" s="400"/>
      <c r="Q47" s="400"/>
      <c r="R47" s="400"/>
      <c r="S47" s="400"/>
      <c r="T47" s="400"/>
      <c r="U47" s="400"/>
      <c r="V47" s="400"/>
      <c r="W47" s="400"/>
      <c r="X47" s="400"/>
      <c r="Y47" s="400"/>
      <c r="Z47" s="400"/>
      <c r="AA47" s="400"/>
      <c r="AB47" s="400"/>
      <c r="AC47" s="400"/>
      <c r="AD47" s="400"/>
      <c r="AE47" s="400"/>
      <c r="AF47" s="400"/>
      <c r="AG47" s="400"/>
      <c r="AH47" s="400"/>
      <c r="AI47" s="400"/>
      <c r="AJ47" s="400"/>
      <c r="AK47" s="400"/>
      <c r="AL47" s="400"/>
      <c r="AM47" s="400"/>
      <c r="AN47" s="400"/>
      <c r="AO47" s="400"/>
      <c r="AP47" s="400"/>
      <c r="AQ47" s="400"/>
      <c r="AR47" s="400"/>
      <c r="AS47" s="400"/>
      <c r="AT47" s="400"/>
      <c r="AU47" s="400"/>
      <c r="AV47" s="400"/>
      <c r="AW47" s="400"/>
      <c r="AX47" s="400"/>
      <c r="AY47" s="400"/>
      <c r="AZ47" s="400"/>
      <c r="BA47" s="400"/>
      <c r="BB47" s="400"/>
      <c r="BC47" s="400"/>
      <c r="BD47" s="400"/>
      <c r="BE47" s="400"/>
      <c r="BF47" s="400"/>
      <c r="BG47" s="400"/>
      <c r="BH47" s="400"/>
      <c r="BI47" s="400"/>
      <c r="BJ47" s="400"/>
      <c r="BK47" s="400"/>
      <c r="BL47" s="400"/>
      <c r="BM47" s="400"/>
      <c r="BN47" s="400"/>
      <c r="BO47" s="400"/>
      <c r="BP47" s="400"/>
      <c r="BQ47" s="400"/>
      <c r="BR47" s="400"/>
      <c r="BS47" s="400"/>
      <c r="BT47" s="400"/>
      <c r="BU47" s="400"/>
      <c r="BV47" s="400"/>
      <c r="BW47" s="400"/>
      <c r="BX47" s="400"/>
      <c r="BY47" s="400"/>
      <c r="BZ47" s="400"/>
      <c r="CA47" s="400"/>
      <c r="CB47" s="400"/>
      <c r="CC47" s="400"/>
      <c r="CD47" s="400"/>
      <c r="CE47" s="400"/>
      <c r="CF47" s="400"/>
      <c r="CG47" s="400"/>
      <c r="CH47" s="400"/>
      <c r="CI47" s="400"/>
      <c r="CJ47" s="400"/>
      <c r="CK47" s="400"/>
      <c r="CL47" s="400"/>
      <c r="CM47" s="400"/>
      <c r="CN47" s="400"/>
      <c r="CO47" s="400"/>
      <c r="CP47" s="400"/>
      <c r="CQ47" s="400"/>
      <c r="CR47" s="400"/>
      <c r="CS47" s="400"/>
      <c r="CT47" s="400"/>
      <c r="CU47" s="400"/>
      <c r="CV47" s="400"/>
      <c r="CW47" s="400"/>
      <c r="CX47" s="400"/>
      <c r="CY47" s="400"/>
      <c r="CZ47" s="400"/>
      <c r="DA47" s="400"/>
      <c r="DB47" s="400"/>
      <c r="DC47" s="400"/>
      <c r="DD47" s="400"/>
      <c r="DE47" s="400"/>
      <c r="DF47" s="400"/>
      <c r="DG47" s="400"/>
      <c r="DH47" s="400"/>
      <c r="DI47" s="400"/>
    </row>
    <row r="48" spans="1:113" x14ac:dyDescent="0.15">
      <c r="E48" s="400" t="s">
        <v>196</v>
      </c>
      <c r="F48" s="400"/>
      <c r="G48" s="400"/>
      <c r="H48" s="400"/>
      <c r="I48" s="400"/>
      <c r="J48" s="400"/>
      <c r="K48" s="400"/>
      <c r="L48" s="400"/>
      <c r="M48" s="400"/>
      <c r="N48" s="400"/>
      <c r="O48" s="400"/>
      <c r="P48" s="400"/>
      <c r="Q48" s="400"/>
      <c r="R48" s="400"/>
      <c r="S48" s="400"/>
      <c r="T48" s="400"/>
      <c r="U48" s="400"/>
      <c r="V48" s="400"/>
      <c r="W48" s="400"/>
      <c r="X48" s="400"/>
      <c r="Y48" s="400"/>
      <c r="Z48" s="400"/>
      <c r="AA48" s="400"/>
      <c r="AB48" s="400"/>
      <c r="AC48" s="400"/>
      <c r="AD48" s="400"/>
      <c r="AE48" s="400"/>
      <c r="AF48" s="400"/>
      <c r="AG48" s="400"/>
      <c r="AH48" s="400"/>
      <c r="AI48" s="400"/>
      <c r="AJ48" s="400"/>
      <c r="AK48" s="400"/>
      <c r="AL48" s="400"/>
      <c r="AM48" s="400"/>
      <c r="AN48" s="400"/>
      <c r="AO48" s="400"/>
      <c r="AP48" s="400"/>
      <c r="AQ48" s="400"/>
      <c r="AR48" s="400"/>
      <c r="AS48" s="400"/>
      <c r="AT48" s="400"/>
      <c r="AU48" s="400"/>
      <c r="AV48" s="400"/>
      <c r="AW48" s="400"/>
      <c r="AX48" s="400"/>
      <c r="AY48" s="400"/>
      <c r="AZ48" s="400"/>
      <c r="BA48" s="400"/>
      <c r="BB48" s="400"/>
      <c r="BC48" s="400"/>
      <c r="BD48" s="400"/>
      <c r="BE48" s="400"/>
      <c r="BF48" s="400"/>
      <c r="BG48" s="400"/>
      <c r="BH48" s="400"/>
      <c r="BI48" s="400"/>
      <c r="BJ48" s="400"/>
      <c r="BK48" s="400"/>
      <c r="BL48" s="400"/>
      <c r="BM48" s="400"/>
      <c r="BN48" s="400"/>
      <c r="BO48" s="400"/>
      <c r="BP48" s="400"/>
      <c r="BQ48" s="400"/>
      <c r="BR48" s="400"/>
      <c r="BS48" s="400"/>
      <c r="BT48" s="400"/>
      <c r="BU48" s="400"/>
      <c r="BV48" s="400"/>
      <c r="BW48" s="400"/>
      <c r="BX48" s="400"/>
      <c r="BY48" s="400"/>
      <c r="BZ48" s="400"/>
      <c r="CA48" s="400"/>
      <c r="CB48" s="400"/>
      <c r="CC48" s="400"/>
      <c r="CD48" s="400"/>
      <c r="CE48" s="400"/>
      <c r="CF48" s="400"/>
      <c r="CG48" s="400"/>
      <c r="CH48" s="400"/>
      <c r="CI48" s="400"/>
      <c r="CJ48" s="400"/>
      <c r="CK48" s="400"/>
      <c r="CL48" s="400"/>
      <c r="CM48" s="400"/>
      <c r="CN48" s="400"/>
      <c r="CO48" s="400"/>
      <c r="CP48" s="400"/>
      <c r="CQ48" s="400"/>
      <c r="CR48" s="400"/>
      <c r="CS48" s="400"/>
      <c r="CT48" s="400"/>
      <c r="CU48" s="400"/>
      <c r="CV48" s="400"/>
      <c r="CW48" s="400"/>
      <c r="CX48" s="400"/>
      <c r="CY48" s="400"/>
      <c r="CZ48" s="400"/>
      <c r="DA48" s="400"/>
      <c r="DB48" s="400"/>
      <c r="DC48" s="400"/>
      <c r="DD48" s="400"/>
      <c r="DE48" s="400"/>
      <c r="DF48" s="400"/>
      <c r="DG48" s="400"/>
      <c r="DH48" s="400"/>
      <c r="DI48" s="400"/>
    </row>
    <row r="49" spans="5:113" x14ac:dyDescent="0.15">
      <c r="E49" s="402" t="s">
        <v>197</v>
      </c>
      <c r="F49" s="402"/>
      <c r="G49" s="402"/>
      <c r="H49" s="402"/>
      <c r="I49" s="402"/>
      <c r="J49" s="402"/>
      <c r="K49" s="402"/>
      <c r="L49" s="402"/>
      <c r="M49" s="402"/>
      <c r="N49" s="402"/>
      <c r="O49" s="402"/>
      <c r="P49" s="402"/>
      <c r="Q49" s="402"/>
      <c r="R49" s="402"/>
      <c r="S49" s="402"/>
      <c r="T49" s="402"/>
      <c r="U49" s="402"/>
      <c r="V49" s="402"/>
      <c r="W49" s="402"/>
      <c r="X49" s="402"/>
      <c r="Y49" s="402"/>
      <c r="Z49" s="402"/>
      <c r="AA49" s="402"/>
      <c r="AB49" s="402"/>
      <c r="AC49" s="402"/>
      <c r="AD49" s="402"/>
      <c r="AE49" s="402"/>
      <c r="AF49" s="402"/>
      <c r="AG49" s="402"/>
      <c r="AH49" s="402"/>
      <c r="AI49" s="402"/>
      <c r="AJ49" s="402"/>
      <c r="AK49" s="402"/>
      <c r="AL49" s="402"/>
      <c r="AM49" s="402"/>
      <c r="AN49" s="402"/>
      <c r="AO49" s="402"/>
      <c r="AP49" s="402"/>
      <c r="AQ49" s="402"/>
      <c r="AR49" s="402"/>
      <c r="AS49" s="402"/>
      <c r="AT49" s="402"/>
      <c r="AU49" s="402"/>
      <c r="AV49" s="402"/>
      <c r="AW49" s="402"/>
      <c r="AX49" s="402"/>
      <c r="AY49" s="402"/>
      <c r="AZ49" s="402"/>
      <c r="BA49" s="402"/>
      <c r="BB49" s="402"/>
      <c r="BC49" s="402"/>
      <c r="BD49" s="402"/>
      <c r="BE49" s="402"/>
      <c r="BF49" s="402"/>
      <c r="BG49" s="402"/>
      <c r="BH49" s="402"/>
      <c r="BI49" s="402"/>
      <c r="BJ49" s="402"/>
      <c r="BK49" s="402"/>
      <c r="BL49" s="402"/>
      <c r="BM49" s="402"/>
      <c r="BN49" s="402"/>
      <c r="BO49" s="402"/>
      <c r="BP49" s="402"/>
      <c r="BQ49" s="402"/>
      <c r="BR49" s="402"/>
      <c r="BS49" s="402"/>
      <c r="BT49" s="402"/>
      <c r="BU49" s="402"/>
      <c r="BV49" s="402"/>
      <c r="BW49" s="402"/>
      <c r="BX49" s="402"/>
      <c r="BY49" s="402"/>
      <c r="BZ49" s="402"/>
      <c r="CA49" s="402"/>
      <c r="CB49" s="402"/>
      <c r="CC49" s="402"/>
      <c r="CD49" s="402"/>
      <c r="CE49" s="402"/>
      <c r="CF49" s="402"/>
      <c r="CG49" s="402"/>
      <c r="CH49" s="402"/>
      <c r="CI49" s="402"/>
      <c r="CJ49" s="402"/>
      <c r="CK49" s="402"/>
      <c r="CL49" s="402"/>
      <c r="CM49" s="402"/>
      <c r="CN49" s="402"/>
      <c r="CO49" s="402"/>
      <c r="CP49" s="402"/>
      <c r="CQ49" s="402"/>
      <c r="CR49" s="402"/>
      <c r="CS49" s="402"/>
      <c r="CT49" s="402"/>
      <c r="CU49" s="402"/>
      <c r="CV49" s="402"/>
      <c r="CW49" s="402"/>
      <c r="CX49" s="402"/>
      <c r="CY49" s="402"/>
      <c r="CZ49" s="402"/>
      <c r="DA49" s="402"/>
      <c r="DB49" s="402"/>
      <c r="DC49" s="402"/>
      <c r="DD49" s="402"/>
      <c r="DE49" s="402"/>
      <c r="DF49" s="402"/>
      <c r="DG49" s="402"/>
      <c r="DH49" s="402"/>
      <c r="DI49" s="402"/>
    </row>
    <row r="50" spans="5:113" x14ac:dyDescent="0.15">
      <c r="E50" s="400" t="s">
        <v>198</v>
      </c>
      <c r="F50" s="400"/>
      <c r="G50" s="400"/>
      <c r="H50" s="400"/>
      <c r="I50" s="400"/>
      <c r="J50" s="400"/>
      <c r="K50" s="400"/>
      <c r="L50" s="400"/>
      <c r="M50" s="400"/>
      <c r="N50" s="400"/>
      <c r="O50" s="400"/>
      <c r="P50" s="400"/>
      <c r="Q50" s="400"/>
      <c r="R50" s="400"/>
      <c r="S50" s="400"/>
      <c r="T50" s="400"/>
      <c r="U50" s="400"/>
      <c r="V50" s="400"/>
      <c r="W50" s="400"/>
      <c r="X50" s="400"/>
      <c r="Y50" s="400"/>
      <c r="Z50" s="400"/>
      <c r="AA50" s="400"/>
      <c r="AB50" s="400"/>
      <c r="AC50" s="400"/>
      <c r="AD50" s="400"/>
      <c r="AE50" s="400"/>
      <c r="AF50" s="400"/>
      <c r="AG50" s="400"/>
      <c r="AH50" s="400"/>
      <c r="AI50" s="400"/>
      <c r="AJ50" s="400"/>
      <c r="AK50" s="400"/>
      <c r="AL50" s="400"/>
      <c r="AM50" s="400"/>
      <c r="AN50" s="400"/>
      <c r="AO50" s="400"/>
      <c r="AP50" s="400"/>
      <c r="AQ50" s="400"/>
      <c r="AR50" s="400"/>
      <c r="AS50" s="400"/>
      <c r="AT50" s="400"/>
      <c r="AU50" s="400"/>
      <c r="AV50" s="400"/>
      <c r="AW50" s="400"/>
      <c r="AX50" s="400"/>
      <c r="AY50" s="400"/>
      <c r="AZ50" s="400"/>
      <c r="BA50" s="400"/>
      <c r="BB50" s="400"/>
      <c r="BC50" s="400"/>
      <c r="BD50" s="400"/>
      <c r="BE50" s="400"/>
      <c r="BF50" s="400"/>
      <c r="BG50" s="400"/>
      <c r="BH50" s="400"/>
      <c r="BI50" s="400"/>
      <c r="BJ50" s="400"/>
      <c r="BK50" s="400"/>
      <c r="BL50" s="400"/>
      <c r="BM50" s="400"/>
      <c r="BN50" s="400"/>
      <c r="BO50" s="400"/>
      <c r="BP50" s="400"/>
      <c r="BQ50" s="400"/>
      <c r="BR50" s="400"/>
      <c r="BS50" s="400"/>
      <c r="BT50" s="400"/>
      <c r="BU50" s="400"/>
      <c r="BV50" s="400"/>
      <c r="BW50" s="400"/>
      <c r="BX50" s="400"/>
      <c r="BY50" s="400"/>
      <c r="BZ50" s="400"/>
      <c r="CA50" s="400"/>
      <c r="CB50" s="400"/>
      <c r="CC50" s="400"/>
      <c r="CD50" s="400"/>
      <c r="CE50" s="400"/>
      <c r="CF50" s="400"/>
      <c r="CG50" s="400"/>
      <c r="CH50" s="400"/>
      <c r="CI50" s="400"/>
      <c r="CJ50" s="400"/>
      <c r="CK50" s="400"/>
      <c r="CL50" s="400"/>
      <c r="CM50" s="400"/>
      <c r="CN50" s="400"/>
      <c r="CO50" s="400"/>
      <c r="CP50" s="400"/>
      <c r="CQ50" s="400"/>
      <c r="CR50" s="400"/>
      <c r="CS50" s="400"/>
      <c r="CT50" s="400"/>
      <c r="CU50" s="400"/>
      <c r="CV50" s="400"/>
      <c r="CW50" s="400"/>
      <c r="CX50" s="400"/>
      <c r="CY50" s="400"/>
      <c r="CZ50" s="400"/>
      <c r="DA50" s="400"/>
      <c r="DB50" s="400"/>
      <c r="DC50" s="400"/>
      <c r="DD50" s="400"/>
      <c r="DE50" s="400"/>
      <c r="DF50" s="400"/>
      <c r="DG50" s="400"/>
      <c r="DH50" s="400"/>
      <c r="DI50" s="400"/>
    </row>
    <row r="51" spans="5:113" x14ac:dyDescent="0.15">
      <c r="E51" s="400" t="s">
        <v>199</v>
      </c>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K51" s="400"/>
      <c r="BL51" s="400"/>
      <c r="BM51" s="400"/>
      <c r="BN51" s="400"/>
      <c r="BO51" s="400"/>
      <c r="BP51" s="400"/>
      <c r="BQ51" s="400"/>
      <c r="BR51" s="400"/>
      <c r="BS51" s="400"/>
      <c r="BT51" s="400"/>
      <c r="BU51" s="400"/>
      <c r="BV51" s="400"/>
      <c r="BW51" s="400"/>
      <c r="BX51" s="400"/>
      <c r="BY51" s="400"/>
      <c r="BZ51" s="400"/>
      <c r="CA51" s="400"/>
      <c r="CB51" s="400"/>
      <c r="CC51" s="400"/>
      <c r="CD51" s="400"/>
      <c r="CE51" s="400"/>
      <c r="CF51" s="400"/>
      <c r="CG51" s="400"/>
      <c r="CH51" s="400"/>
      <c r="CI51" s="400"/>
      <c r="CJ51" s="400"/>
      <c r="CK51" s="400"/>
      <c r="CL51" s="400"/>
      <c r="CM51" s="400"/>
      <c r="CN51" s="400"/>
      <c r="CO51" s="400"/>
      <c r="CP51" s="400"/>
      <c r="CQ51" s="400"/>
      <c r="CR51" s="400"/>
      <c r="CS51" s="400"/>
      <c r="CT51" s="400"/>
      <c r="CU51" s="400"/>
      <c r="CV51" s="400"/>
      <c r="CW51" s="400"/>
      <c r="CX51" s="400"/>
      <c r="CY51" s="400"/>
      <c r="CZ51" s="400"/>
      <c r="DA51" s="400"/>
      <c r="DB51" s="400"/>
      <c r="DC51" s="400"/>
      <c r="DD51" s="400"/>
      <c r="DE51" s="400"/>
      <c r="DF51" s="400"/>
      <c r="DG51" s="400"/>
      <c r="DH51" s="400"/>
      <c r="DI51" s="400"/>
    </row>
    <row r="52" spans="5:113" x14ac:dyDescent="0.15">
      <c r="E52" s="400" t="s">
        <v>200</v>
      </c>
      <c r="F52" s="400"/>
      <c r="G52" s="400"/>
      <c r="H52" s="400"/>
      <c r="I52" s="400"/>
      <c r="J52" s="400"/>
      <c r="K52" s="400"/>
      <c r="L52" s="400"/>
      <c r="M52" s="400"/>
      <c r="N52" s="400"/>
      <c r="O52" s="400"/>
      <c r="P52" s="400"/>
      <c r="Q52" s="400"/>
      <c r="R52" s="400"/>
      <c r="S52" s="400"/>
      <c r="T52" s="400"/>
      <c r="U52" s="400"/>
      <c r="V52" s="400"/>
      <c r="W52" s="400"/>
      <c r="X52" s="400"/>
      <c r="Y52" s="400"/>
      <c r="Z52" s="400"/>
      <c r="AA52" s="400"/>
      <c r="AB52" s="400"/>
      <c r="AC52" s="400"/>
      <c r="AD52" s="400"/>
      <c r="AE52" s="400"/>
      <c r="AF52" s="400"/>
      <c r="AG52" s="400"/>
      <c r="AH52" s="400"/>
      <c r="AI52" s="400"/>
      <c r="AJ52" s="400"/>
      <c r="AK52" s="400"/>
      <c r="AL52" s="400"/>
      <c r="AM52" s="400"/>
      <c r="AN52" s="400"/>
      <c r="AO52" s="400"/>
      <c r="AP52" s="400"/>
      <c r="AQ52" s="400"/>
      <c r="AR52" s="400"/>
      <c r="AS52" s="400"/>
      <c r="AT52" s="400"/>
      <c r="AU52" s="400"/>
      <c r="AV52" s="400"/>
      <c r="AW52" s="400"/>
      <c r="AX52" s="400"/>
      <c r="AY52" s="400"/>
      <c r="AZ52" s="400"/>
      <c r="BA52" s="400"/>
      <c r="BB52" s="400"/>
      <c r="BC52" s="400"/>
      <c r="BD52" s="400"/>
      <c r="BE52" s="400"/>
      <c r="BF52" s="400"/>
      <c r="BG52" s="400"/>
      <c r="BH52" s="400"/>
      <c r="BI52" s="400"/>
      <c r="BJ52" s="400"/>
      <c r="BK52" s="400"/>
      <c r="BL52" s="400"/>
      <c r="BM52" s="400"/>
      <c r="BN52" s="400"/>
      <c r="BO52" s="400"/>
      <c r="BP52" s="400"/>
      <c r="BQ52" s="400"/>
      <c r="BR52" s="400"/>
      <c r="BS52" s="400"/>
      <c r="BT52" s="400"/>
      <c r="BU52" s="400"/>
      <c r="BV52" s="400"/>
      <c r="BW52" s="400"/>
      <c r="BX52" s="400"/>
      <c r="BY52" s="400"/>
      <c r="BZ52" s="400"/>
      <c r="CA52" s="400"/>
      <c r="CB52" s="400"/>
      <c r="CC52" s="400"/>
      <c r="CD52" s="400"/>
      <c r="CE52" s="400"/>
      <c r="CF52" s="400"/>
      <c r="CG52" s="400"/>
      <c r="CH52" s="400"/>
      <c r="CI52" s="400"/>
      <c r="CJ52" s="400"/>
      <c r="CK52" s="400"/>
      <c r="CL52" s="400"/>
      <c r="CM52" s="400"/>
      <c r="CN52" s="400"/>
      <c r="CO52" s="400"/>
      <c r="CP52" s="400"/>
      <c r="CQ52" s="400"/>
      <c r="CR52" s="400"/>
      <c r="CS52" s="400"/>
      <c r="CT52" s="400"/>
      <c r="CU52" s="400"/>
      <c r="CV52" s="400"/>
      <c r="CW52" s="400"/>
      <c r="CX52" s="400"/>
      <c r="CY52" s="400"/>
      <c r="CZ52" s="400"/>
      <c r="DA52" s="400"/>
      <c r="DB52" s="400"/>
      <c r="DC52" s="400"/>
      <c r="DD52" s="400"/>
      <c r="DE52" s="400"/>
      <c r="DF52" s="400"/>
      <c r="DG52" s="400"/>
      <c r="DH52" s="400"/>
      <c r="DI52" s="400"/>
    </row>
    <row r="53" spans="5:113" x14ac:dyDescent="0.15">
      <c r="E53" s="400" t="s">
        <v>201</v>
      </c>
      <c r="F53" s="400"/>
      <c r="G53" s="400"/>
      <c r="H53" s="400"/>
      <c r="I53" s="400"/>
      <c r="J53" s="400"/>
      <c r="K53" s="400"/>
      <c r="L53" s="400"/>
      <c r="M53" s="400"/>
      <c r="N53" s="400"/>
      <c r="O53" s="400"/>
      <c r="P53" s="400"/>
      <c r="Q53" s="400"/>
      <c r="R53" s="400"/>
      <c r="S53" s="400"/>
      <c r="T53" s="400"/>
      <c r="U53" s="400"/>
      <c r="V53" s="400"/>
      <c r="W53" s="400"/>
      <c r="X53" s="400"/>
      <c r="Y53" s="400"/>
      <c r="Z53" s="400"/>
      <c r="AA53" s="400"/>
      <c r="AB53" s="400"/>
      <c r="AC53" s="400"/>
      <c r="AD53" s="400"/>
      <c r="AE53" s="400"/>
      <c r="AF53" s="400"/>
      <c r="AG53" s="400"/>
      <c r="AH53" s="400"/>
      <c r="AI53" s="400"/>
      <c r="AJ53" s="400"/>
      <c r="AK53" s="400"/>
      <c r="AL53" s="400"/>
      <c r="AM53" s="400"/>
      <c r="AN53" s="400"/>
      <c r="AO53" s="400"/>
      <c r="AP53" s="400"/>
      <c r="AQ53" s="400"/>
      <c r="AR53" s="400"/>
      <c r="AS53" s="400"/>
      <c r="AT53" s="400"/>
      <c r="AU53" s="400"/>
      <c r="AV53" s="400"/>
      <c r="AW53" s="400"/>
      <c r="AX53" s="400"/>
      <c r="AY53" s="400"/>
      <c r="AZ53" s="400"/>
      <c r="BA53" s="400"/>
      <c r="BB53" s="400"/>
      <c r="BC53" s="400"/>
      <c r="BD53" s="400"/>
      <c r="BE53" s="400"/>
      <c r="BF53" s="400"/>
      <c r="BG53" s="400"/>
      <c r="BH53" s="400"/>
      <c r="BI53" s="400"/>
      <c r="BJ53" s="400"/>
      <c r="BK53" s="400"/>
      <c r="BL53" s="400"/>
      <c r="BM53" s="400"/>
      <c r="BN53" s="400"/>
      <c r="BO53" s="400"/>
      <c r="BP53" s="400"/>
      <c r="BQ53" s="400"/>
      <c r="BR53" s="400"/>
      <c r="BS53" s="400"/>
      <c r="BT53" s="400"/>
      <c r="BU53" s="400"/>
      <c r="BV53" s="400"/>
      <c r="BW53" s="400"/>
      <c r="BX53" s="400"/>
      <c r="BY53" s="400"/>
      <c r="BZ53" s="400"/>
      <c r="CA53" s="400"/>
      <c r="CB53" s="400"/>
      <c r="CC53" s="400"/>
      <c r="CD53" s="400"/>
      <c r="CE53" s="400"/>
      <c r="CF53" s="400"/>
      <c r="CG53" s="400"/>
      <c r="CH53" s="400"/>
      <c r="CI53" s="400"/>
      <c r="CJ53" s="400"/>
      <c r="CK53" s="400"/>
      <c r="CL53" s="400"/>
      <c r="CM53" s="400"/>
      <c r="CN53" s="400"/>
      <c r="CO53" s="400"/>
      <c r="CP53" s="400"/>
      <c r="CQ53" s="400"/>
      <c r="CR53" s="400"/>
      <c r="CS53" s="400"/>
      <c r="CT53" s="400"/>
      <c r="CU53" s="400"/>
      <c r="CV53" s="400"/>
      <c r="CW53" s="400"/>
      <c r="CX53" s="400"/>
      <c r="CY53" s="400"/>
      <c r="CZ53" s="400"/>
      <c r="DA53" s="400"/>
      <c r="DB53" s="400"/>
      <c r="DC53" s="400"/>
      <c r="DD53" s="400"/>
      <c r="DE53" s="400"/>
      <c r="DF53" s="400"/>
      <c r="DG53" s="400"/>
      <c r="DH53" s="400"/>
      <c r="DI53" s="400"/>
    </row>
    <row r="54" spans="5:113" x14ac:dyDescent="0.15"/>
    <row r="55" spans="5:113" x14ac:dyDescent="0.15"/>
    <row r="56" spans="5:113" x14ac:dyDescent="0.15"/>
  </sheetData>
  <sheetProtection algorithmName="SHA-512" hashValue="GlpGhXXegZZY7OpzmGAbE3PDPBMJaOX67dpp8wBXNUFpfEG+NtzwQynqoPdzj7qp6oFCneGu66t8+Pv7+dq4Yw==" saltValue="8ME/7Ozd5qkZx8fMMWCAiw=="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14" customWidth="1"/>
    <col min="2" max="2" width="2.375" style="214" customWidth="1"/>
    <col min="3" max="16" width="2.625" style="214" customWidth="1"/>
    <col min="17" max="17" width="2.375" style="214" customWidth="1"/>
    <col min="18" max="95" width="1.625" style="214" customWidth="1"/>
    <col min="96" max="133" width="1.625" style="226" customWidth="1"/>
    <col min="134" max="143" width="1.62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753" t="s">
        <v>202</v>
      </c>
      <c r="DI1" s="754"/>
      <c r="DJ1" s="754"/>
      <c r="DK1" s="754"/>
      <c r="DL1" s="754"/>
      <c r="DM1" s="754"/>
      <c r="DN1" s="755"/>
      <c r="DO1" s="214"/>
      <c r="DP1" s="753" t="s">
        <v>203</v>
      </c>
      <c r="DQ1" s="754"/>
      <c r="DR1" s="754"/>
      <c r="DS1" s="754"/>
      <c r="DT1" s="754"/>
      <c r="DU1" s="754"/>
      <c r="DV1" s="754"/>
      <c r="DW1" s="754"/>
      <c r="DX1" s="754"/>
      <c r="DY1" s="754"/>
      <c r="DZ1" s="754"/>
      <c r="EA1" s="754"/>
      <c r="EB1" s="754"/>
      <c r="EC1" s="755"/>
      <c r="ED1" s="213"/>
      <c r="EE1" s="213"/>
      <c r="EF1" s="213"/>
      <c r="EG1" s="213"/>
      <c r="EH1" s="213"/>
      <c r="EI1" s="213"/>
      <c r="EJ1" s="213"/>
      <c r="EK1" s="213"/>
      <c r="EL1" s="213"/>
      <c r="EM1" s="213"/>
    </row>
    <row r="2" spans="2:143" ht="22.5" customHeight="1" x14ac:dyDescent="0.15">
      <c r="B2" s="215" t="s">
        <v>204</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709" t="s">
        <v>205</v>
      </c>
      <c r="C3" s="710"/>
      <c r="D3" s="710"/>
      <c r="E3" s="710"/>
      <c r="F3" s="710"/>
      <c r="G3" s="710"/>
      <c r="H3" s="710"/>
      <c r="I3" s="710"/>
      <c r="J3" s="710"/>
      <c r="K3" s="710"/>
      <c r="L3" s="710"/>
      <c r="M3" s="710"/>
      <c r="N3" s="710"/>
      <c r="O3" s="710"/>
      <c r="P3" s="710"/>
      <c r="Q3" s="710"/>
      <c r="R3" s="710"/>
      <c r="S3" s="710"/>
      <c r="T3" s="710"/>
      <c r="U3" s="710"/>
      <c r="V3" s="710"/>
      <c r="W3" s="710"/>
      <c r="X3" s="710"/>
      <c r="Y3" s="710"/>
      <c r="Z3" s="710"/>
      <c r="AA3" s="710"/>
      <c r="AB3" s="710"/>
      <c r="AC3" s="710"/>
      <c r="AD3" s="710"/>
      <c r="AE3" s="710"/>
      <c r="AF3" s="710"/>
      <c r="AG3" s="710"/>
      <c r="AH3" s="710"/>
      <c r="AI3" s="710"/>
      <c r="AJ3" s="710"/>
      <c r="AK3" s="710"/>
      <c r="AL3" s="710"/>
      <c r="AM3" s="710"/>
      <c r="AN3" s="710"/>
      <c r="AO3" s="710"/>
      <c r="AP3" s="709" t="s">
        <v>206</v>
      </c>
      <c r="AQ3" s="710"/>
      <c r="AR3" s="710"/>
      <c r="AS3" s="710"/>
      <c r="AT3" s="710"/>
      <c r="AU3" s="710"/>
      <c r="AV3" s="710"/>
      <c r="AW3" s="710"/>
      <c r="AX3" s="710"/>
      <c r="AY3" s="710"/>
      <c r="AZ3" s="710"/>
      <c r="BA3" s="710"/>
      <c r="BB3" s="710"/>
      <c r="BC3" s="710"/>
      <c r="BD3" s="710"/>
      <c r="BE3" s="710"/>
      <c r="BF3" s="710"/>
      <c r="BG3" s="710"/>
      <c r="BH3" s="710"/>
      <c r="BI3" s="710"/>
      <c r="BJ3" s="710"/>
      <c r="BK3" s="710"/>
      <c r="BL3" s="710"/>
      <c r="BM3" s="710"/>
      <c r="BN3" s="710"/>
      <c r="BO3" s="710"/>
      <c r="BP3" s="710"/>
      <c r="BQ3" s="710"/>
      <c r="BR3" s="710"/>
      <c r="BS3" s="710"/>
      <c r="BT3" s="710"/>
      <c r="BU3" s="710"/>
      <c r="BV3" s="710"/>
      <c r="BW3" s="710"/>
      <c r="BX3" s="710"/>
      <c r="BY3" s="710"/>
      <c r="BZ3" s="710"/>
      <c r="CA3" s="710"/>
      <c r="CB3" s="711"/>
      <c r="CD3" s="709" t="s">
        <v>207</v>
      </c>
      <c r="CE3" s="710"/>
      <c r="CF3" s="710"/>
      <c r="CG3" s="710"/>
      <c r="CH3" s="710"/>
      <c r="CI3" s="710"/>
      <c r="CJ3" s="710"/>
      <c r="CK3" s="710"/>
      <c r="CL3" s="710"/>
      <c r="CM3" s="710"/>
      <c r="CN3" s="710"/>
      <c r="CO3" s="710"/>
      <c r="CP3" s="710"/>
      <c r="CQ3" s="710"/>
      <c r="CR3" s="710"/>
      <c r="CS3" s="710"/>
      <c r="CT3" s="710"/>
      <c r="CU3" s="710"/>
      <c r="CV3" s="710"/>
      <c r="CW3" s="710"/>
      <c r="CX3" s="710"/>
      <c r="CY3" s="710"/>
      <c r="CZ3" s="710"/>
      <c r="DA3" s="710"/>
      <c r="DB3" s="710"/>
      <c r="DC3" s="710"/>
      <c r="DD3" s="710"/>
      <c r="DE3" s="710"/>
      <c r="DF3" s="710"/>
      <c r="DG3" s="710"/>
      <c r="DH3" s="710"/>
      <c r="DI3" s="710"/>
      <c r="DJ3" s="710"/>
      <c r="DK3" s="710"/>
      <c r="DL3" s="710"/>
      <c r="DM3" s="710"/>
      <c r="DN3" s="710"/>
      <c r="DO3" s="710"/>
      <c r="DP3" s="710"/>
      <c r="DQ3" s="710"/>
      <c r="DR3" s="710"/>
      <c r="DS3" s="710"/>
      <c r="DT3" s="710"/>
      <c r="DU3" s="710"/>
      <c r="DV3" s="710"/>
      <c r="DW3" s="710"/>
      <c r="DX3" s="710"/>
      <c r="DY3" s="710"/>
      <c r="DZ3" s="710"/>
      <c r="EA3" s="710"/>
      <c r="EB3" s="710"/>
      <c r="EC3" s="711"/>
    </row>
    <row r="4" spans="2:143" ht="11.25" customHeight="1" x14ac:dyDescent="0.15">
      <c r="B4" s="709" t="s">
        <v>1</v>
      </c>
      <c r="C4" s="710"/>
      <c r="D4" s="710"/>
      <c r="E4" s="710"/>
      <c r="F4" s="710"/>
      <c r="G4" s="710"/>
      <c r="H4" s="710"/>
      <c r="I4" s="710"/>
      <c r="J4" s="710"/>
      <c r="K4" s="710"/>
      <c r="L4" s="710"/>
      <c r="M4" s="710"/>
      <c r="N4" s="710"/>
      <c r="O4" s="710"/>
      <c r="P4" s="710"/>
      <c r="Q4" s="711"/>
      <c r="R4" s="709" t="s">
        <v>208</v>
      </c>
      <c r="S4" s="710"/>
      <c r="T4" s="710"/>
      <c r="U4" s="710"/>
      <c r="V4" s="710"/>
      <c r="W4" s="710"/>
      <c r="X4" s="710"/>
      <c r="Y4" s="711"/>
      <c r="Z4" s="709" t="s">
        <v>209</v>
      </c>
      <c r="AA4" s="710"/>
      <c r="AB4" s="710"/>
      <c r="AC4" s="711"/>
      <c r="AD4" s="709" t="s">
        <v>210</v>
      </c>
      <c r="AE4" s="710"/>
      <c r="AF4" s="710"/>
      <c r="AG4" s="710"/>
      <c r="AH4" s="710"/>
      <c r="AI4" s="710"/>
      <c r="AJ4" s="710"/>
      <c r="AK4" s="711"/>
      <c r="AL4" s="709" t="s">
        <v>209</v>
      </c>
      <c r="AM4" s="710"/>
      <c r="AN4" s="710"/>
      <c r="AO4" s="711"/>
      <c r="AP4" s="756" t="s">
        <v>211</v>
      </c>
      <c r="AQ4" s="756"/>
      <c r="AR4" s="756"/>
      <c r="AS4" s="756"/>
      <c r="AT4" s="756"/>
      <c r="AU4" s="756"/>
      <c r="AV4" s="756"/>
      <c r="AW4" s="756"/>
      <c r="AX4" s="756"/>
      <c r="AY4" s="756"/>
      <c r="AZ4" s="756"/>
      <c r="BA4" s="756"/>
      <c r="BB4" s="756"/>
      <c r="BC4" s="756"/>
      <c r="BD4" s="756"/>
      <c r="BE4" s="756"/>
      <c r="BF4" s="756"/>
      <c r="BG4" s="756" t="s">
        <v>212</v>
      </c>
      <c r="BH4" s="756"/>
      <c r="BI4" s="756"/>
      <c r="BJ4" s="756"/>
      <c r="BK4" s="756"/>
      <c r="BL4" s="756"/>
      <c r="BM4" s="756"/>
      <c r="BN4" s="756"/>
      <c r="BO4" s="756" t="s">
        <v>209</v>
      </c>
      <c r="BP4" s="756"/>
      <c r="BQ4" s="756"/>
      <c r="BR4" s="756"/>
      <c r="BS4" s="756" t="s">
        <v>213</v>
      </c>
      <c r="BT4" s="756"/>
      <c r="BU4" s="756"/>
      <c r="BV4" s="756"/>
      <c r="BW4" s="756"/>
      <c r="BX4" s="756"/>
      <c r="BY4" s="756"/>
      <c r="BZ4" s="756"/>
      <c r="CA4" s="756"/>
      <c r="CB4" s="756"/>
      <c r="CD4" s="709" t="s">
        <v>214</v>
      </c>
      <c r="CE4" s="710"/>
      <c r="CF4" s="710"/>
      <c r="CG4" s="710"/>
      <c r="CH4" s="710"/>
      <c r="CI4" s="710"/>
      <c r="CJ4" s="710"/>
      <c r="CK4" s="710"/>
      <c r="CL4" s="710"/>
      <c r="CM4" s="710"/>
      <c r="CN4" s="710"/>
      <c r="CO4" s="710"/>
      <c r="CP4" s="710"/>
      <c r="CQ4" s="710"/>
      <c r="CR4" s="710"/>
      <c r="CS4" s="710"/>
      <c r="CT4" s="710"/>
      <c r="CU4" s="710"/>
      <c r="CV4" s="710"/>
      <c r="CW4" s="710"/>
      <c r="CX4" s="710"/>
      <c r="CY4" s="710"/>
      <c r="CZ4" s="710"/>
      <c r="DA4" s="710"/>
      <c r="DB4" s="710"/>
      <c r="DC4" s="710"/>
      <c r="DD4" s="710"/>
      <c r="DE4" s="710"/>
      <c r="DF4" s="710"/>
      <c r="DG4" s="710"/>
      <c r="DH4" s="710"/>
      <c r="DI4" s="710"/>
      <c r="DJ4" s="710"/>
      <c r="DK4" s="710"/>
      <c r="DL4" s="710"/>
      <c r="DM4" s="710"/>
      <c r="DN4" s="710"/>
      <c r="DO4" s="710"/>
      <c r="DP4" s="710"/>
      <c r="DQ4" s="710"/>
      <c r="DR4" s="710"/>
      <c r="DS4" s="710"/>
      <c r="DT4" s="710"/>
      <c r="DU4" s="710"/>
      <c r="DV4" s="710"/>
      <c r="DW4" s="710"/>
      <c r="DX4" s="710"/>
      <c r="DY4" s="710"/>
      <c r="DZ4" s="710"/>
      <c r="EA4" s="710"/>
      <c r="EB4" s="710"/>
      <c r="EC4" s="711"/>
    </row>
    <row r="5" spans="2:143" ht="11.25" customHeight="1" x14ac:dyDescent="0.15">
      <c r="B5" s="715" t="s">
        <v>215</v>
      </c>
      <c r="C5" s="716"/>
      <c r="D5" s="716"/>
      <c r="E5" s="716"/>
      <c r="F5" s="716"/>
      <c r="G5" s="716"/>
      <c r="H5" s="716"/>
      <c r="I5" s="716"/>
      <c r="J5" s="716"/>
      <c r="K5" s="716"/>
      <c r="L5" s="716"/>
      <c r="M5" s="716"/>
      <c r="N5" s="716"/>
      <c r="O5" s="716"/>
      <c r="P5" s="716"/>
      <c r="Q5" s="717"/>
      <c r="R5" s="712">
        <v>10051267</v>
      </c>
      <c r="S5" s="713"/>
      <c r="T5" s="713"/>
      <c r="U5" s="713"/>
      <c r="V5" s="713"/>
      <c r="W5" s="713"/>
      <c r="X5" s="713"/>
      <c r="Y5" s="738"/>
      <c r="Z5" s="751">
        <v>31</v>
      </c>
      <c r="AA5" s="751"/>
      <c r="AB5" s="751"/>
      <c r="AC5" s="751"/>
      <c r="AD5" s="752">
        <v>9192014</v>
      </c>
      <c r="AE5" s="752"/>
      <c r="AF5" s="752"/>
      <c r="AG5" s="752"/>
      <c r="AH5" s="752"/>
      <c r="AI5" s="752"/>
      <c r="AJ5" s="752"/>
      <c r="AK5" s="752"/>
      <c r="AL5" s="739">
        <v>52.8</v>
      </c>
      <c r="AM5" s="721"/>
      <c r="AN5" s="721"/>
      <c r="AO5" s="740"/>
      <c r="AP5" s="715" t="s">
        <v>216</v>
      </c>
      <c r="AQ5" s="716"/>
      <c r="AR5" s="716"/>
      <c r="AS5" s="716"/>
      <c r="AT5" s="716"/>
      <c r="AU5" s="716"/>
      <c r="AV5" s="716"/>
      <c r="AW5" s="716"/>
      <c r="AX5" s="716"/>
      <c r="AY5" s="716"/>
      <c r="AZ5" s="716"/>
      <c r="BA5" s="716"/>
      <c r="BB5" s="716"/>
      <c r="BC5" s="716"/>
      <c r="BD5" s="716"/>
      <c r="BE5" s="716"/>
      <c r="BF5" s="717"/>
      <c r="BG5" s="657">
        <v>10051267</v>
      </c>
      <c r="BH5" s="658"/>
      <c r="BI5" s="658"/>
      <c r="BJ5" s="658"/>
      <c r="BK5" s="658"/>
      <c r="BL5" s="658"/>
      <c r="BM5" s="658"/>
      <c r="BN5" s="659"/>
      <c r="BO5" s="695">
        <v>100</v>
      </c>
      <c r="BP5" s="695"/>
      <c r="BQ5" s="695"/>
      <c r="BR5" s="695"/>
      <c r="BS5" s="696">
        <v>987969</v>
      </c>
      <c r="BT5" s="696"/>
      <c r="BU5" s="696"/>
      <c r="BV5" s="696"/>
      <c r="BW5" s="696"/>
      <c r="BX5" s="696"/>
      <c r="BY5" s="696"/>
      <c r="BZ5" s="696"/>
      <c r="CA5" s="696"/>
      <c r="CB5" s="736"/>
      <c r="CD5" s="709" t="s">
        <v>211</v>
      </c>
      <c r="CE5" s="710"/>
      <c r="CF5" s="710"/>
      <c r="CG5" s="710"/>
      <c r="CH5" s="710"/>
      <c r="CI5" s="710"/>
      <c r="CJ5" s="710"/>
      <c r="CK5" s="710"/>
      <c r="CL5" s="710"/>
      <c r="CM5" s="710"/>
      <c r="CN5" s="710"/>
      <c r="CO5" s="710"/>
      <c r="CP5" s="710"/>
      <c r="CQ5" s="711"/>
      <c r="CR5" s="709" t="s">
        <v>217</v>
      </c>
      <c r="CS5" s="710"/>
      <c r="CT5" s="710"/>
      <c r="CU5" s="710"/>
      <c r="CV5" s="710"/>
      <c r="CW5" s="710"/>
      <c r="CX5" s="710"/>
      <c r="CY5" s="711"/>
      <c r="CZ5" s="709" t="s">
        <v>209</v>
      </c>
      <c r="DA5" s="710"/>
      <c r="DB5" s="710"/>
      <c r="DC5" s="711"/>
      <c r="DD5" s="709" t="s">
        <v>218</v>
      </c>
      <c r="DE5" s="710"/>
      <c r="DF5" s="710"/>
      <c r="DG5" s="710"/>
      <c r="DH5" s="710"/>
      <c r="DI5" s="710"/>
      <c r="DJ5" s="710"/>
      <c r="DK5" s="710"/>
      <c r="DL5" s="710"/>
      <c r="DM5" s="710"/>
      <c r="DN5" s="710"/>
      <c r="DO5" s="710"/>
      <c r="DP5" s="711"/>
      <c r="DQ5" s="709" t="s">
        <v>219</v>
      </c>
      <c r="DR5" s="710"/>
      <c r="DS5" s="710"/>
      <c r="DT5" s="710"/>
      <c r="DU5" s="710"/>
      <c r="DV5" s="710"/>
      <c r="DW5" s="710"/>
      <c r="DX5" s="710"/>
      <c r="DY5" s="710"/>
      <c r="DZ5" s="710"/>
      <c r="EA5" s="710"/>
      <c r="EB5" s="710"/>
      <c r="EC5" s="711"/>
    </row>
    <row r="6" spans="2:143" ht="11.25" customHeight="1" x14ac:dyDescent="0.15">
      <c r="B6" s="654" t="s">
        <v>220</v>
      </c>
      <c r="C6" s="655"/>
      <c r="D6" s="655"/>
      <c r="E6" s="655"/>
      <c r="F6" s="655"/>
      <c r="G6" s="655"/>
      <c r="H6" s="655"/>
      <c r="I6" s="655"/>
      <c r="J6" s="655"/>
      <c r="K6" s="655"/>
      <c r="L6" s="655"/>
      <c r="M6" s="655"/>
      <c r="N6" s="655"/>
      <c r="O6" s="655"/>
      <c r="P6" s="655"/>
      <c r="Q6" s="656"/>
      <c r="R6" s="657">
        <v>279902</v>
      </c>
      <c r="S6" s="658"/>
      <c r="T6" s="658"/>
      <c r="U6" s="658"/>
      <c r="V6" s="658"/>
      <c r="W6" s="658"/>
      <c r="X6" s="658"/>
      <c r="Y6" s="659"/>
      <c r="Z6" s="695">
        <v>0.9</v>
      </c>
      <c r="AA6" s="695"/>
      <c r="AB6" s="695"/>
      <c r="AC6" s="695"/>
      <c r="AD6" s="696">
        <v>279902</v>
      </c>
      <c r="AE6" s="696"/>
      <c r="AF6" s="696"/>
      <c r="AG6" s="696"/>
      <c r="AH6" s="696"/>
      <c r="AI6" s="696"/>
      <c r="AJ6" s="696"/>
      <c r="AK6" s="696"/>
      <c r="AL6" s="660">
        <v>1.6</v>
      </c>
      <c r="AM6" s="661"/>
      <c r="AN6" s="661"/>
      <c r="AO6" s="697"/>
      <c r="AP6" s="654" t="s">
        <v>221</v>
      </c>
      <c r="AQ6" s="655"/>
      <c r="AR6" s="655"/>
      <c r="AS6" s="655"/>
      <c r="AT6" s="655"/>
      <c r="AU6" s="655"/>
      <c r="AV6" s="655"/>
      <c r="AW6" s="655"/>
      <c r="AX6" s="655"/>
      <c r="AY6" s="655"/>
      <c r="AZ6" s="655"/>
      <c r="BA6" s="655"/>
      <c r="BB6" s="655"/>
      <c r="BC6" s="655"/>
      <c r="BD6" s="655"/>
      <c r="BE6" s="655"/>
      <c r="BF6" s="656"/>
      <c r="BG6" s="657">
        <v>10051267</v>
      </c>
      <c r="BH6" s="658"/>
      <c r="BI6" s="658"/>
      <c r="BJ6" s="658"/>
      <c r="BK6" s="658"/>
      <c r="BL6" s="658"/>
      <c r="BM6" s="658"/>
      <c r="BN6" s="659"/>
      <c r="BO6" s="695">
        <v>100</v>
      </c>
      <c r="BP6" s="695"/>
      <c r="BQ6" s="695"/>
      <c r="BR6" s="695"/>
      <c r="BS6" s="696">
        <v>987969</v>
      </c>
      <c r="BT6" s="696"/>
      <c r="BU6" s="696"/>
      <c r="BV6" s="696"/>
      <c r="BW6" s="696"/>
      <c r="BX6" s="696"/>
      <c r="BY6" s="696"/>
      <c r="BZ6" s="696"/>
      <c r="CA6" s="696"/>
      <c r="CB6" s="736"/>
      <c r="CD6" s="715" t="s">
        <v>222</v>
      </c>
      <c r="CE6" s="716"/>
      <c r="CF6" s="716"/>
      <c r="CG6" s="716"/>
      <c r="CH6" s="716"/>
      <c r="CI6" s="716"/>
      <c r="CJ6" s="716"/>
      <c r="CK6" s="716"/>
      <c r="CL6" s="716"/>
      <c r="CM6" s="716"/>
      <c r="CN6" s="716"/>
      <c r="CO6" s="716"/>
      <c r="CP6" s="716"/>
      <c r="CQ6" s="717"/>
      <c r="CR6" s="657">
        <v>213625</v>
      </c>
      <c r="CS6" s="658"/>
      <c r="CT6" s="658"/>
      <c r="CU6" s="658"/>
      <c r="CV6" s="658"/>
      <c r="CW6" s="658"/>
      <c r="CX6" s="658"/>
      <c r="CY6" s="659"/>
      <c r="CZ6" s="739">
        <v>0.7</v>
      </c>
      <c r="DA6" s="721"/>
      <c r="DB6" s="721"/>
      <c r="DC6" s="741"/>
      <c r="DD6" s="663" t="s">
        <v>122</v>
      </c>
      <c r="DE6" s="658"/>
      <c r="DF6" s="658"/>
      <c r="DG6" s="658"/>
      <c r="DH6" s="658"/>
      <c r="DI6" s="658"/>
      <c r="DJ6" s="658"/>
      <c r="DK6" s="658"/>
      <c r="DL6" s="658"/>
      <c r="DM6" s="658"/>
      <c r="DN6" s="658"/>
      <c r="DO6" s="658"/>
      <c r="DP6" s="659"/>
      <c r="DQ6" s="663">
        <v>213195</v>
      </c>
      <c r="DR6" s="658"/>
      <c r="DS6" s="658"/>
      <c r="DT6" s="658"/>
      <c r="DU6" s="658"/>
      <c r="DV6" s="658"/>
      <c r="DW6" s="658"/>
      <c r="DX6" s="658"/>
      <c r="DY6" s="658"/>
      <c r="DZ6" s="658"/>
      <c r="EA6" s="658"/>
      <c r="EB6" s="658"/>
      <c r="EC6" s="694"/>
    </row>
    <row r="7" spans="2:143" ht="11.25" customHeight="1" x14ac:dyDescent="0.15">
      <c r="B7" s="654" t="s">
        <v>223</v>
      </c>
      <c r="C7" s="655"/>
      <c r="D7" s="655"/>
      <c r="E7" s="655"/>
      <c r="F7" s="655"/>
      <c r="G7" s="655"/>
      <c r="H7" s="655"/>
      <c r="I7" s="655"/>
      <c r="J7" s="655"/>
      <c r="K7" s="655"/>
      <c r="L7" s="655"/>
      <c r="M7" s="655"/>
      <c r="N7" s="655"/>
      <c r="O7" s="655"/>
      <c r="P7" s="655"/>
      <c r="Q7" s="656"/>
      <c r="R7" s="657">
        <v>3769</v>
      </c>
      <c r="S7" s="658"/>
      <c r="T7" s="658"/>
      <c r="U7" s="658"/>
      <c r="V7" s="658"/>
      <c r="W7" s="658"/>
      <c r="X7" s="658"/>
      <c r="Y7" s="659"/>
      <c r="Z7" s="695">
        <v>0</v>
      </c>
      <c r="AA7" s="695"/>
      <c r="AB7" s="695"/>
      <c r="AC7" s="695"/>
      <c r="AD7" s="696">
        <v>3769</v>
      </c>
      <c r="AE7" s="696"/>
      <c r="AF7" s="696"/>
      <c r="AG7" s="696"/>
      <c r="AH7" s="696"/>
      <c r="AI7" s="696"/>
      <c r="AJ7" s="696"/>
      <c r="AK7" s="696"/>
      <c r="AL7" s="660">
        <v>0</v>
      </c>
      <c r="AM7" s="661"/>
      <c r="AN7" s="661"/>
      <c r="AO7" s="697"/>
      <c r="AP7" s="654" t="s">
        <v>224</v>
      </c>
      <c r="AQ7" s="655"/>
      <c r="AR7" s="655"/>
      <c r="AS7" s="655"/>
      <c r="AT7" s="655"/>
      <c r="AU7" s="655"/>
      <c r="AV7" s="655"/>
      <c r="AW7" s="655"/>
      <c r="AX7" s="655"/>
      <c r="AY7" s="655"/>
      <c r="AZ7" s="655"/>
      <c r="BA7" s="655"/>
      <c r="BB7" s="655"/>
      <c r="BC7" s="655"/>
      <c r="BD7" s="655"/>
      <c r="BE7" s="655"/>
      <c r="BF7" s="656"/>
      <c r="BG7" s="657">
        <v>4384394</v>
      </c>
      <c r="BH7" s="658"/>
      <c r="BI7" s="658"/>
      <c r="BJ7" s="658"/>
      <c r="BK7" s="658"/>
      <c r="BL7" s="658"/>
      <c r="BM7" s="658"/>
      <c r="BN7" s="659"/>
      <c r="BO7" s="695">
        <v>43.6</v>
      </c>
      <c r="BP7" s="695"/>
      <c r="BQ7" s="695"/>
      <c r="BR7" s="695"/>
      <c r="BS7" s="696">
        <v>126982</v>
      </c>
      <c r="BT7" s="696"/>
      <c r="BU7" s="696"/>
      <c r="BV7" s="696"/>
      <c r="BW7" s="696"/>
      <c r="BX7" s="696"/>
      <c r="BY7" s="696"/>
      <c r="BZ7" s="696"/>
      <c r="CA7" s="696"/>
      <c r="CB7" s="736"/>
      <c r="CD7" s="654" t="s">
        <v>225</v>
      </c>
      <c r="CE7" s="655"/>
      <c r="CF7" s="655"/>
      <c r="CG7" s="655"/>
      <c r="CH7" s="655"/>
      <c r="CI7" s="655"/>
      <c r="CJ7" s="655"/>
      <c r="CK7" s="655"/>
      <c r="CL7" s="655"/>
      <c r="CM7" s="655"/>
      <c r="CN7" s="655"/>
      <c r="CO7" s="655"/>
      <c r="CP7" s="655"/>
      <c r="CQ7" s="656"/>
      <c r="CR7" s="657">
        <v>3737506</v>
      </c>
      <c r="CS7" s="658"/>
      <c r="CT7" s="658"/>
      <c r="CU7" s="658"/>
      <c r="CV7" s="658"/>
      <c r="CW7" s="658"/>
      <c r="CX7" s="658"/>
      <c r="CY7" s="659"/>
      <c r="CZ7" s="695">
        <v>11.7</v>
      </c>
      <c r="DA7" s="695"/>
      <c r="DB7" s="695"/>
      <c r="DC7" s="695"/>
      <c r="DD7" s="663">
        <v>115724</v>
      </c>
      <c r="DE7" s="658"/>
      <c r="DF7" s="658"/>
      <c r="DG7" s="658"/>
      <c r="DH7" s="658"/>
      <c r="DI7" s="658"/>
      <c r="DJ7" s="658"/>
      <c r="DK7" s="658"/>
      <c r="DL7" s="658"/>
      <c r="DM7" s="658"/>
      <c r="DN7" s="658"/>
      <c r="DO7" s="658"/>
      <c r="DP7" s="659"/>
      <c r="DQ7" s="663">
        <v>2691143</v>
      </c>
      <c r="DR7" s="658"/>
      <c r="DS7" s="658"/>
      <c r="DT7" s="658"/>
      <c r="DU7" s="658"/>
      <c r="DV7" s="658"/>
      <c r="DW7" s="658"/>
      <c r="DX7" s="658"/>
      <c r="DY7" s="658"/>
      <c r="DZ7" s="658"/>
      <c r="EA7" s="658"/>
      <c r="EB7" s="658"/>
      <c r="EC7" s="694"/>
    </row>
    <row r="8" spans="2:143" ht="11.25" customHeight="1" x14ac:dyDescent="0.15">
      <c r="B8" s="654" t="s">
        <v>226</v>
      </c>
      <c r="C8" s="655"/>
      <c r="D8" s="655"/>
      <c r="E8" s="655"/>
      <c r="F8" s="655"/>
      <c r="G8" s="655"/>
      <c r="H8" s="655"/>
      <c r="I8" s="655"/>
      <c r="J8" s="655"/>
      <c r="K8" s="655"/>
      <c r="L8" s="655"/>
      <c r="M8" s="655"/>
      <c r="N8" s="655"/>
      <c r="O8" s="655"/>
      <c r="P8" s="655"/>
      <c r="Q8" s="656"/>
      <c r="R8" s="657">
        <v>75528</v>
      </c>
      <c r="S8" s="658"/>
      <c r="T8" s="658"/>
      <c r="U8" s="658"/>
      <c r="V8" s="658"/>
      <c r="W8" s="658"/>
      <c r="X8" s="658"/>
      <c r="Y8" s="659"/>
      <c r="Z8" s="695">
        <v>0.2</v>
      </c>
      <c r="AA8" s="695"/>
      <c r="AB8" s="695"/>
      <c r="AC8" s="695"/>
      <c r="AD8" s="696">
        <v>75528</v>
      </c>
      <c r="AE8" s="696"/>
      <c r="AF8" s="696"/>
      <c r="AG8" s="696"/>
      <c r="AH8" s="696"/>
      <c r="AI8" s="696"/>
      <c r="AJ8" s="696"/>
      <c r="AK8" s="696"/>
      <c r="AL8" s="660">
        <v>0.4</v>
      </c>
      <c r="AM8" s="661"/>
      <c r="AN8" s="661"/>
      <c r="AO8" s="697"/>
      <c r="AP8" s="654" t="s">
        <v>227</v>
      </c>
      <c r="AQ8" s="655"/>
      <c r="AR8" s="655"/>
      <c r="AS8" s="655"/>
      <c r="AT8" s="655"/>
      <c r="AU8" s="655"/>
      <c r="AV8" s="655"/>
      <c r="AW8" s="655"/>
      <c r="AX8" s="655"/>
      <c r="AY8" s="655"/>
      <c r="AZ8" s="655"/>
      <c r="BA8" s="655"/>
      <c r="BB8" s="655"/>
      <c r="BC8" s="655"/>
      <c r="BD8" s="655"/>
      <c r="BE8" s="655"/>
      <c r="BF8" s="656"/>
      <c r="BG8" s="657">
        <v>140069</v>
      </c>
      <c r="BH8" s="658"/>
      <c r="BI8" s="658"/>
      <c r="BJ8" s="658"/>
      <c r="BK8" s="658"/>
      <c r="BL8" s="658"/>
      <c r="BM8" s="658"/>
      <c r="BN8" s="659"/>
      <c r="BO8" s="695">
        <v>1.4</v>
      </c>
      <c r="BP8" s="695"/>
      <c r="BQ8" s="695"/>
      <c r="BR8" s="695"/>
      <c r="BS8" s="696" t="s">
        <v>122</v>
      </c>
      <c r="BT8" s="696"/>
      <c r="BU8" s="696"/>
      <c r="BV8" s="696"/>
      <c r="BW8" s="696"/>
      <c r="BX8" s="696"/>
      <c r="BY8" s="696"/>
      <c r="BZ8" s="696"/>
      <c r="CA8" s="696"/>
      <c r="CB8" s="736"/>
      <c r="CD8" s="654" t="s">
        <v>228</v>
      </c>
      <c r="CE8" s="655"/>
      <c r="CF8" s="655"/>
      <c r="CG8" s="655"/>
      <c r="CH8" s="655"/>
      <c r="CI8" s="655"/>
      <c r="CJ8" s="655"/>
      <c r="CK8" s="655"/>
      <c r="CL8" s="655"/>
      <c r="CM8" s="655"/>
      <c r="CN8" s="655"/>
      <c r="CO8" s="655"/>
      <c r="CP8" s="655"/>
      <c r="CQ8" s="656"/>
      <c r="CR8" s="657">
        <v>13976084</v>
      </c>
      <c r="CS8" s="658"/>
      <c r="CT8" s="658"/>
      <c r="CU8" s="658"/>
      <c r="CV8" s="658"/>
      <c r="CW8" s="658"/>
      <c r="CX8" s="658"/>
      <c r="CY8" s="659"/>
      <c r="CZ8" s="695">
        <v>43.9</v>
      </c>
      <c r="DA8" s="695"/>
      <c r="DB8" s="695"/>
      <c r="DC8" s="695"/>
      <c r="DD8" s="663">
        <v>320910</v>
      </c>
      <c r="DE8" s="658"/>
      <c r="DF8" s="658"/>
      <c r="DG8" s="658"/>
      <c r="DH8" s="658"/>
      <c r="DI8" s="658"/>
      <c r="DJ8" s="658"/>
      <c r="DK8" s="658"/>
      <c r="DL8" s="658"/>
      <c r="DM8" s="658"/>
      <c r="DN8" s="658"/>
      <c r="DO8" s="658"/>
      <c r="DP8" s="659"/>
      <c r="DQ8" s="663">
        <v>7225662</v>
      </c>
      <c r="DR8" s="658"/>
      <c r="DS8" s="658"/>
      <c r="DT8" s="658"/>
      <c r="DU8" s="658"/>
      <c r="DV8" s="658"/>
      <c r="DW8" s="658"/>
      <c r="DX8" s="658"/>
      <c r="DY8" s="658"/>
      <c r="DZ8" s="658"/>
      <c r="EA8" s="658"/>
      <c r="EB8" s="658"/>
      <c r="EC8" s="694"/>
    </row>
    <row r="9" spans="2:143" ht="11.25" customHeight="1" x14ac:dyDescent="0.15">
      <c r="B9" s="654" t="s">
        <v>229</v>
      </c>
      <c r="C9" s="655"/>
      <c r="D9" s="655"/>
      <c r="E9" s="655"/>
      <c r="F9" s="655"/>
      <c r="G9" s="655"/>
      <c r="H9" s="655"/>
      <c r="I9" s="655"/>
      <c r="J9" s="655"/>
      <c r="K9" s="655"/>
      <c r="L9" s="655"/>
      <c r="M9" s="655"/>
      <c r="N9" s="655"/>
      <c r="O9" s="655"/>
      <c r="P9" s="655"/>
      <c r="Q9" s="656"/>
      <c r="R9" s="657">
        <v>82682</v>
      </c>
      <c r="S9" s="658"/>
      <c r="T9" s="658"/>
      <c r="U9" s="658"/>
      <c r="V9" s="658"/>
      <c r="W9" s="658"/>
      <c r="X9" s="658"/>
      <c r="Y9" s="659"/>
      <c r="Z9" s="695">
        <v>0.3</v>
      </c>
      <c r="AA9" s="695"/>
      <c r="AB9" s="695"/>
      <c r="AC9" s="695"/>
      <c r="AD9" s="696">
        <v>82682</v>
      </c>
      <c r="AE9" s="696"/>
      <c r="AF9" s="696"/>
      <c r="AG9" s="696"/>
      <c r="AH9" s="696"/>
      <c r="AI9" s="696"/>
      <c r="AJ9" s="696"/>
      <c r="AK9" s="696"/>
      <c r="AL9" s="660">
        <v>0.5</v>
      </c>
      <c r="AM9" s="661"/>
      <c r="AN9" s="661"/>
      <c r="AO9" s="697"/>
      <c r="AP9" s="654" t="s">
        <v>230</v>
      </c>
      <c r="AQ9" s="655"/>
      <c r="AR9" s="655"/>
      <c r="AS9" s="655"/>
      <c r="AT9" s="655"/>
      <c r="AU9" s="655"/>
      <c r="AV9" s="655"/>
      <c r="AW9" s="655"/>
      <c r="AX9" s="655"/>
      <c r="AY9" s="655"/>
      <c r="AZ9" s="655"/>
      <c r="BA9" s="655"/>
      <c r="BB9" s="655"/>
      <c r="BC9" s="655"/>
      <c r="BD9" s="655"/>
      <c r="BE9" s="655"/>
      <c r="BF9" s="656"/>
      <c r="BG9" s="657">
        <v>3612212</v>
      </c>
      <c r="BH9" s="658"/>
      <c r="BI9" s="658"/>
      <c r="BJ9" s="658"/>
      <c r="BK9" s="658"/>
      <c r="BL9" s="658"/>
      <c r="BM9" s="658"/>
      <c r="BN9" s="659"/>
      <c r="BO9" s="695">
        <v>35.9</v>
      </c>
      <c r="BP9" s="695"/>
      <c r="BQ9" s="695"/>
      <c r="BR9" s="695"/>
      <c r="BS9" s="696" t="s">
        <v>122</v>
      </c>
      <c r="BT9" s="696"/>
      <c r="BU9" s="696"/>
      <c r="BV9" s="696"/>
      <c r="BW9" s="696"/>
      <c r="BX9" s="696"/>
      <c r="BY9" s="696"/>
      <c r="BZ9" s="696"/>
      <c r="CA9" s="696"/>
      <c r="CB9" s="736"/>
      <c r="CD9" s="654" t="s">
        <v>231</v>
      </c>
      <c r="CE9" s="655"/>
      <c r="CF9" s="655"/>
      <c r="CG9" s="655"/>
      <c r="CH9" s="655"/>
      <c r="CI9" s="655"/>
      <c r="CJ9" s="655"/>
      <c r="CK9" s="655"/>
      <c r="CL9" s="655"/>
      <c r="CM9" s="655"/>
      <c r="CN9" s="655"/>
      <c r="CO9" s="655"/>
      <c r="CP9" s="655"/>
      <c r="CQ9" s="656"/>
      <c r="CR9" s="657">
        <v>4072437</v>
      </c>
      <c r="CS9" s="658"/>
      <c r="CT9" s="658"/>
      <c r="CU9" s="658"/>
      <c r="CV9" s="658"/>
      <c r="CW9" s="658"/>
      <c r="CX9" s="658"/>
      <c r="CY9" s="659"/>
      <c r="CZ9" s="695">
        <v>12.8</v>
      </c>
      <c r="DA9" s="695"/>
      <c r="DB9" s="695"/>
      <c r="DC9" s="695"/>
      <c r="DD9" s="663">
        <v>112105</v>
      </c>
      <c r="DE9" s="658"/>
      <c r="DF9" s="658"/>
      <c r="DG9" s="658"/>
      <c r="DH9" s="658"/>
      <c r="DI9" s="658"/>
      <c r="DJ9" s="658"/>
      <c r="DK9" s="658"/>
      <c r="DL9" s="658"/>
      <c r="DM9" s="658"/>
      <c r="DN9" s="658"/>
      <c r="DO9" s="658"/>
      <c r="DP9" s="659"/>
      <c r="DQ9" s="663">
        <v>3372220</v>
      </c>
      <c r="DR9" s="658"/>
      <c r="DS9" s="658"/>
      <c r="DT9" s="658"/>
      <c r="DU9" s="658"/>
      <c r="DV9" s="658"/>
      <c r="DW9" s="658"/>
      <c r="DX9" s="658"/>
      <c r="DY9" s="658"/>
      <c r="DZ9" s="658"/>
      <c r="EA9" s="658"/>
      <c r="EB9" s="658"/>
      <c r="EC9" s="694"/>
    </row>
    <row r="10" spans="2:143" ht="11.25" customHeight="1" x14ac:dyDescent="0.15">
      <c r="B10" s="654" t="s">
        <v>232</v>
      </c>
      <c r="C10" s="655"/>
      <c r="D10" s="655"/>
      <c r="E10" s="655"/>
      <c r="F10" s="655"/>
      <c r="G10" s="655"/>
      <c r="H10" s="655"/>
      <c r="I10" s="655"/>
      <c r="J10" s="655"/>
      <c r="K10" s="655"/>
      <c r="L10" s="655"/>
      <c r="M10" s="655"/>
      <c r="N10" s="655"/>
      <c r="O10" s="655"/>
      <c r="P10" s="655"/>
      <c r="Q10" s="656"/>
      <c r="R10" s="657" t="s">
        <v>122</v>
      </c>
      <c r="S10" s="658"/>
      <c r="T10" s="658"/>
      <c r="U10" s="658"/>
      <c r="V10" s="658"/>
      <c r="W10" s="658"/>
      <c r="X10" s="658"/>
      <c r="Y10" s="659"/>
      <c r="Z10" s="695" t="s">
        <v>122</v>
      </c>
      <c r="AA10" s="695"/>
      <c r="AB10" s="695"/>
      <c r="AC10" s="695"/>
      <c r="AD10" s="696" t="s">
        <v>122</v>
      </c>
      <c r="AE10" s="696"/>
      <c r="AF10" s="696"/>
      <c r="AG10" s="696"/>
      <c r="AH10" s="696"/>
      <c r="AI10" s="696"/>
      <c r="AJ10" s="696"/>
      <c r="AK10" s="696"/>
      <c r="AL10" s="660" t="s">
        <v>122</v>
      </c>
      <c r="AM10" s="661"/>
      <c r="AN10" s="661"/>
      <c r="AO10" s="697"/>
      <c r="AP10" s="654" t="s">
        <v>233</v>
      </c>
      <c r="AQ10" s="655"/>
      <c r="AR10" s="655"/>
      <c r="AS10" s="655"/>
      <c r="AT10" s="655"/>
      <c r="AU10" s="655"/>
      <c r="AV10" s="655"/>
      <c r="AW10" s="655"/>
      <c r="AX10" s="655"/>
      <c r="AY10" s="655"/>
      <c r="AZ10" s="655"/>
      <c r="BA10" s="655"/>
      <c r="BB10" s="655"/>
      <c r="BC10" s="655"/>
      <c r="BD10" s="655"/>
      <c r="BE10" s="655"/>
      <c r="BF10" s="656"/>
      <c r="BG10" s="657">
        <v>187312</v>
      </c>
      <c r="BH10" s="658"/>
      <c r="BI10" s="658"/>
      <c r="BJ10" s="658"/>
      <c r="BK10" s="658"/>
      <c r="BL10" s="658"/>
      <c r="BM10" s="658"/>
      <c r="BN10" s="659"/>
      <c r="BO10" s="695">
        <v>1.9</v>
      </c>
      <c r="BP10" s="695"/>
      <c r="BQ10" s="695"/>
      <c r="BR10" s="695"/>
      <c r="BS10" s="696" t="s">
        <v>122</v>
      </c>
      <c r="BT10" s="696"/>
      <c r="BU10" s="696"/>
      <c r="BV10" s="696"/>
      <c r="BW10" s="696"/>
      <c r="BX10" s="696"/>
      <c r="BY10" s="696"/>
      <c r="BZ10" s="696"/>
      <c r="CA10" s="696"/>
      <c r="CB10" s="736"/>
      <c r="CD10" s="654" t="s">
        <v>234</v>
      </c>
      <c r="CE10" s="655"/>
      <c r="CF10" s="655"/>
      <c r="CG10" s="655"/>
      <c r="CH10" s="655"/>
      <c r="CI10" s="655"/>
      <c r="CJ10" s="655"/>
      <c r="CK10" s="655"/>
      <c r="CL10" s="655"/>
      <c r="CM10" s="655"/>
      <c r="CN10" s="655"/>
      <c r="CO10" s="655"/>
      <c r="CP10" s="655"/>
      <c r="CQ10" s="656"/>
      <c r="CR10" s="657">
        <v>692</v>
      </c>
      <c r="CS10" s="658"/>
      <c r="CT10" s="658"/>
      <c r="CU10" s="658"/>
      <c r="CV10" s="658"/>
      <c r="CW10" s="658"/>
      <c r="CX10" s="658"/>
      <c r="CY10" s="659"/>
      <c r="CZ10" s="695">
        <v>0</v>
      </c>
      <c r="DA10" s="695"/>
      <c r="DB10" s="695"/>
      <c r="DC10" s="695"/>
      <c r="DD10" s="663" t="s">
        <v>122</v>
      </c>
      <c r="DE10" s="658"/>
      <c r="DF10" s="658"/>
      <c r="DG10" s="658"/>
      <c r="DH10" s="658"/>
      <c r="DI10" s="658"/>
      <c r="DJ10" s="658"/>
      <c r="DK10" s="658"/>
      <c r="DL10" s="658"/>
      <c r="DM10" s="658"/>
      <c r="DN10" s="658"/>
      <c r="DO10" s="658"/>
      <c r="DP10" s="659"/>
      <c r="DQ10" s="663">
        <v>692</v>
      </c>
      <c r="DR10" s="658"/>
      <c r="DS10" s="658"/>
      <c r="DT10" s="658"/>
      <c r="DU10" s="658"/>
      <c r="DV10" s="658"/>
      <c r="DW10" s="658"/>
      <c r="DX10" s="658"/>
      <c r="DY10" s="658"/>
      <c r="DZ10" s="658"/>
      <c r="EA10" s="658"/>
      <c r="EB10" s="658"/>
      <c r="EC10" s="694"/>
    </row>
    <row r="11" spans="2:143" ht="11.25" customHeight="1" x14ac:dyDescent="0.15">
      <c r="B11" s="654" t="s">
        <v>235</v>
      </c>
      <c r="C11" s="655"/>
      <c r="D11" s="655"/>
      <c r="E11" s="655"/>
      <c r="F11" s="655"/>
      <c r="G11" s="655"/>
      <c r="H11" s="655"/>
      <c r="I11" s="655"/>
      <c r="J11" s="655"/>
      <c r="K11" s="655"/>
      <c r="L11" s="655"/>
      <c r="M11" s="655"/>
      <c r="N11" s="655"/>
      <c r="O11" s="655"/>
      <c r="P11" s="655"/>
      <c r="Q11" s="656"/>
      <c r="R11" s="657">
        <v>1830807</v>
      </c>
      <c r="S11" s="658"/>
      <c r="T11" s="658"/>
      <c r="U11" s="658"/>
      <c r="V11" s="658"/>
      <c r="W11" s="658"/>
      <c r="X11" s="658"/>
      <c r="Y11" s="659"/>
      <c r="Z11" s="660">
        <v>5.7</v>
      </c>
      <c r="AA11" s="661"/>
      <c r="AB11" s="661"/>
      <c r="AC11" s="662"/>
      <c r="AD11" s="663">
        <v>1830807</v>
      </c>
      <c r="AE11" s="658"/>
      <c r="AF11" s="658"/>
      <c r="AG11" s="658"/>
      <c r="AH11" s="658"/>
      <c r="AI11" s="658"/>
      <c r="AJ11" s="658"/>
      <c r="AK11" s="659"/>
      <c r="AL11" s="660">
        <v>10.5</v>
      </c>
      <c r="AM11" s="661"/>
      <c r="AN11" s="661"/>
      <c r="AO11" s="697"/>
      <c r="AP11" s="654" t="s">
        <v>236</v>
      </c>
      <c r="AQ11" s="655"/>
      <c r="AR11" s="655"/>
      <c r="AS11" s="655"/>
      <c r="AT11" s="655"/>
      <c r="AU11" s="655"/>
      <c r="AV11" s="655"/>
      <c r="AW11" s="655"/>
      <c r="AX11" s="655"/>
      <c r="AY11" s="655"/>
      <c r="AZ11" s="655"/>
      <c r="BA11" s="655"/>
      <c r="BB11" s="655"/>
      <c r="BC11" s="655"/>
      <c r="BD11" s="655"/>
      <c r="BE11" s="655"/>
      <c r="BF11" s="656"/>
      <c r="BG11" s="657">
        <v>444801</v>
      </c>
      <c r="BH11" s="658"/>
      <c r="BI11" s="658"/>
      <c r="BJ11" s="658"/>
      <c r="BK11" s="658"/>
      <c r="BL11" s="658"/>
      <c r="BM11" s="658"/>
      <c r="BN11" s="659"/>
      <c r="BO11" s="695">
        <v>4.4000000000000004</v>
      </c>
      <c r="BP11" s="695"/>
      <c r="BQ11" s="695"/>
      <c r="BR11" s="695"/>
      <c r="BS11" s="696">
        <v>126982</v>
      </c>
      <c r="BT11" s="696"/>
      <c r="BU11" s="696"/>
      <c r="BV11" s="696"/>
      <c r="BW11" s="696"/>
      <c r="BX11" s="696"/>
      <c r="BY11" s="696"/>
      <c r="BZ11" s="696"/>
      <c r="CA11" s="696"/>
      <c r="CB11" s="736"/>
      <c r="CD11" s="654" t="s">
        <v>237</v>
      </c>
      <c r="CE11" s="655"/>
      <c r="CF11" s="655"/>
      <c r="CG11" s="655"/>
      <c r="CH11" s="655"/>
      <c r="CI11" s="655"/>
      <c r="CJ11" s="655"/>
      <c r="CK11" s="655"/>
      <c r="CL11" s="655"/>
      <c r="CM11" s="655"/>
      <c r="CN11" s="655"/>
      <c r="CO11" s="655"/>
      <c r="CP11" s="655"/>
      <c r="CQ11" s="656"/>
      <c r="CR11" s="657">
        <v>470746</v>
      </c>
      <c r="CS11" s="658"/>
      <c r="CT11" s="658"/>
      <c r="CU11" s="658"/>
      <c r="CV11" s="658"/>
      <c r="CW11" s="658"/>
      <c r="CX11" s="658"/>
      <c r="CY11" s="659"/>
      <c r="CZ11" s="695">
        <v>1.5</v>
      </c>
      <c r="DA11" s="695"/>
      <c r="DB11" s="695"/>
      <c r="DC11" s="695"/>
      <c r="DD11" s="663">
        <v>175341</v>
      </c>
      <c r="DE11" s="658"/>
      <c r="DF11" s="658"/>
      <c r="DG11" s="658"/>
      <c r="DH11" s="658"/>
      <c r="DI11" s="658"/>
      <c r="DJ11" s="658"/>
      <c r="DK11" s="658"/>
      <c r="DL11" s="658"/>
      <c r="DM11" s="658"/>
      <c r="DN11" s="658"/>
      <c r="DO11" s="658"/>
      <c r="DP11" s="659"/>
      <c r="DQ11" s="663">
        <v>199938</v>
      </c>
      <c r="DR11" s="658"/>
      <c r="DS11" s="658"/>
      <c r="DT11" s="658"/>
      <c r="DU11" s="658"/>
      <c r="DV11" s="658"/>
      <c r="DW11" s="658"/>
      <c r="DX11" s="658"/>
      <c r="DY11" s="658"/>
      <c r="DZ11" s="658"/>
      <c r="EA11" s="658"/>
      <c r="EB11" s="658"/>
      <c r="EC11" s="694"/>
    </row>
    <row r="12" spans="2:143" ht="11.25" customHeight="1" x14ac:dyDescent="0.15">
      <c r="B12" s="654" t="s">
        <v>238</v>
      </c>
      <c r="C12" s="655"/>
      <c r="D12" s="655"/>
      <c r="E12" s="655"/>
      <c r="F12" s="655"/>
      <c r="G12" s="655"/>
      <c r="H12" s="655"/>
      <c r="I12" s="655"/>
      <c r="J12" s="655"/>
      <c r="K12" s="655"/>
      <c r="L12" s="655"/>
      <c r="M12" s="655"/>
      <c r="N12" s="655"/>
      <c r="O12" s="655"/>
      <c r="P12" s="655"/>
      <c r="Q12" s="656"/>
      <c r="R12" s="657">
        <v>47225</v>
      </c>
      <c r="S12" s="658"/>
      <c r="T12" s="658"/>
      <c r="U12" s="658"/>
      <c r="V12" s="658"/>
      <c r="W12" s="658"/>
      <c r="X12" s="658"/>
      <c r="Y12" s="659"/>
      <c r="Z12" s="695">
        <v>0.1</v>
      </c>
      <c r="AA12" s="695"/>
      <c r="AB12" s="695"/>
      <c r="AC12" s="695"/>
      <c r="AD12" s="696">
        <v>47225</v>
      </c>
      <c r="AE12" s="696"/>
      <c r="AF12" s="696"/>
      <c r="AG12" s="696"/>
      <c r="AH12" s="696"/>
      <c r="AI12" s="696"/>
      <c r="AJ12" s="696"/>
      <c r="AK12" s="696"/>
      <c r="AL12" s="660">
        <v>0.3</v>
      </c>
      <c r="AM12" s="661"/>
      <c r="AN12" s="661"/>
      <c r="AO12" s="697"/>
      <c r="AP12" s="654" t="s">
        <v>239</v>
      </c>
      <c r="AQ12" s="655"/>
      <c r="AR12" s="655"/>
      <c r="AS12" s="655"/>
      <c r="AT12" s="655"/>
      <c r="AU12" s="655"/>
      <c r="AV12" s="655"/>
      <c r="AW12" s="655"/>
      <c r="AX12" s="655"/>
      <c r="AY12" s="655"/>
      <c r="AZ12" s="655"/>
      <c r="BA12" s="655"/>
      <c r="BB12" s="655"/>
      <c r="BC12" s="655"/>
      <c r="BD12" s="655"/>
      <c r="BE12" s="655"/>
      <c r="BF12" s="656"/>
      <c r="BG12" s="657">
        <v>4918043</v>
      </c>
      <c r="BH12" s="658"/>
      <c r="BI12" s="658"/>
      <c r="BJ12" s="658"/>
      <c r="BK12" s="658"/>
      <c r="BL12" s="658"/>
      <c r="BM12" s="658"/>
      <c r="BN12" s="659"/>
      <c r="BO12" s="695">
        <v>48.9</v>
      </c>
      <c r="BP12" s="695"/>
      <c r="BQ12" s="695"/>
      <c r="BR12" s="695"/>
      <c r="BS12" s="696">
        <v>860987</v>
      </c>
      <c r="BT12" s="696"/>
      <c r="BU12" s="696"/>
      <c r="BV12" s="696"/>
      <c r="BW12" s="696"/>
      <c r="BX12" s="696"/>
      <c r="BY12" s="696"/>
      <c r="BZ12" s="696"/>
      <c r="CA12" s="696"/>
      <c r="CB12" s="736"/>
      <c r="CD12" s="654" t="s">
        <v>240</v>
      </c>
      <c r="CE12" s="655"/>
      <c r="CF12" s="655"/>
      <c r="CG12" s="655"/>
      <c r="CH12" s="655"/>
      <c r="CI12" s="655"/>
      <c r="CJ12" s="655"/>
      <c r="CK12" s="655"/>
      <c r="CL12" s="655"/>
      <c r="CM12" s="655"/>
      <c r="CN12" s="655"/>
      <c r="CO12" s="655"/>
      <c r="CP12" s="655"/>
      <c r="CQ12" s="656"/>
      <c r="CR12" s="657">
        <v>336164</v>
      </c>
      <c r="CS12" s="658"/>
      <c r="CT12" s="658"/>
      <c r="CU12" s="658"/>
      <c r="CV12" s="658"/>
      <c r="CW12" s="658"/>
      <c r="CX12" s="658"/>
      <c r="CY12" s="659"/>
      <c r="CZ12" s="695">
        <v>1.1000000000000001</v>
      </c>
      <c r="DA12" s="695"/>
      <c r="DB12" s="695"/>
      <c r="DC12" s="695"/>
      <c r="DD12" s="663" t="s">
        <v>122</v>
      </c>
      <c r="DE12" s="658"/>
      <c r="DF12" s="658"/>
      <c r="DG12" s="658"/>
      <c r="DH12" s="658"/>
      <c r="DI12" s="658"/>
      <c r="DJ12" s="658"/>
      <c r="DK12" s="658"/>
      <c r="DL12" s="658"/>
      <c r="DM12" s="658"/>
      <c r="DN12" s="658"/>
      <c r="DO12" s="658"/>
      <c r="DP12" s="659"/>
      <c r="DQ12" s="663">
        <v>313791</v>
      </c>
      <c r="DR12" s="658"/>
      <c r="DS12" s="658"/>
      <c r="DT12" s="658"/>
      <c r="DU12" s="658"/>
      <c r="DV12" s="658"/>
      <c r="DW12" s="658"/>
      <c r="DX12" s="658"/>
      <c r="DY12" s="658"/>
      <c r="DZ12" s="658"/>
      <c r="EA12" s="658"/>
      <c r="EB12" s="658"/>
      <c r="EC12" s="694"/>
    </row>
    <row r="13" spans="2:143" ht="11.25" customHeight="1" x14ac:dyDescent="0.15">
      <c r="B13" s="654" t="s">
        <v>241</v>
      </c>
      <c r="C13" s="655"/>
      <c r="D13" s="655"/>
      <c r="E13" s="655"/>
      <c r="F13" s="655"/>
      <c r="G13" s="655"/>
      <c r="H13" s="655"/>
      <c r="I13" s="655"/>
      <c r="J13" s="655"/>
      <c r="K13" s="655"/>
      <c r="L13" s="655"/>
      <c r="M13" s="655"/>
      <c r="N13" s="655"/>
      <c r="O13" s="655"/>
      <c r="P13" s="655"/>
      <c r="Q13" s="656"/>
      <c r="R13" s="657" t="s">
        <v>122</v>
      </c>
      <c r="S13" s="658"/>
      <c r="T13" s="658"/>
      <c r="U13" s="658"/>
      <c r="V13" s="658"/>
      <c r="W13" s="658"/>
      <c r="X13" s="658"/>
      <c r="Y13" s="659"/>
      <c r="Z13" s="695" t="s">
        <v>122</v>
      </c>
      <c r="AA13" s="695"/>
      <c r="AB13" s="695"/>
      <c r="AC13" s="695"/>
      <c r="AD13" s="696" t="s">
        <v>122</v>
      </c>
      <c r="AE13" s="696"/>
      <c r="AF13" s="696"/>
      <c r="AG13" s="696"/>
      <c r="AH13" s="696"/>
      <c r="AI13" s="696"/>
      <c r="AJ13" s="696"/>
      <c r="AK13" s="696"/>
      <c r="AL13" s="660" t="s">
        <v>122</v>
      </c>
      <c r="AM13" s="661"/>
      <c r="AN13" s="661"/>
      <c r="AO13" s="697"/>
      <c r="AP13" s="654" t="s">
        <v>242</v>
      </c>
      <c r="AQ13" s="655"/>
      <c r="AR13" s="655"/>
      <c r="AS13" s="655"/>
      <c r="AT13" s="655"/>
      <c r="AU13" s="655"/>
      <c r="AV13" s="655"/>
      <c r="AW13" s="655"/>
      <c r="AX13" s="655"/>
      <c r="AY13" s="655"/>
      <c r="AZ13" s="655"/>
      <c r="BA13" s="655"/>
      <c r="BB13" s="655"/>
      <c r="BC13" s="655"/>
      <c r="BD13" s="655"/>
      <c r="BE13" s="655"/>
      <c r="BF13" s="656"/>
      <c r="BG13" s="657">
        <v>4916764</v>
      </c>
      <c r="BH13" s="658"/>
      <c r="BI13" s="658"/>
      <c r="BJ13" s="658"/>
      <c r="BK13" s="658"/>
      <c r="BL13" s="658"/>
      <c r="BM13" s="658"/>
      <c r="BN13" s="659"/>
      <c r="BO13" s="695">
        <v>48.9</v>
      </c>
      <c r="BP13" s="695"/>
      <c r="BQ13" s="695"/>
      <c r="BR13" s="695"/>
      <c r="BS13" s="696">
        <v>860987</v>
      </c>
      <c r="BT13" s="696"/>
      <c r="BU13" s="696"/>
      <c r="BV13" s="696"/>
      <c r="BW13" s="696"/>
      <c r="BX13" s="696"/>
      <c r="BY13" s="696"/>
      <c r="BZ13" s="696"/>
      <c r="CA13" s="696"/>
      <c r="CB13" s="736"/>
      <c r="CD13" s="654" t="s">
        <v>243</v>
      </c>
      <c r="CE13" s="655"/>
      <c r="CF13" s="655"/>
      <c r="CG13" s="655"/>
      <c r="CH13" s="655"/>
      <c r="CI13" s="655"/>
      <c r="CJ13" s="655"/>
      <c r="CK13" s="655"/>
      <c r="CL13" s="655"/>
      <c r="CM13" s="655"/>
      <c r="CN13" s="655"/>
      <c r="CO13" s="655"/>
      <c r="CP13" s="655"/>
      <c r="CQ13" s="656"/>
      <c r="CR13" s="657">
        <v>2081429</v>
      </c>
      <c r="CS13" s="658"/>
      <c r="CT13" s="658"/>
      <c r="CU13" s="658"/>
      <c r="CV13" s="658"/>
      <c r="CW13" s="658"/>
      <c r="CX13" s="658"/>
      <c r="CY13" s="659"/>
      <c r="CZ13" s="695">
        <v>6.5</v>
      </c>
      <c r="DA13" s="695"/>
      <c r="DB13" s="695"/>
      <c r="DC13" s="695"/>
      <c r="DD13" s="663">
        <v>716847</v>
      </c>
      <c r="DE13" s="658"/>
      <c r="DF13" s="658"/>
      <c r="DG13" s="658"/>
      <c r="DH13" s="658"/>
      <c r="DI13" s="658"/>
      <c r="DJ13" s="658"/>
      <c r="DK13" s="658"/>
      <c r="DL13" s="658"/>
      <c r="DM13" s="658"/>
      <c r="DN13" s="658"/>
      <c r="DO13" s="658"/>
      <c r="DP13" s="659"/>
      <c r="DQ13" s="663">
        <v>1358470</v>
      </c>
      <c r="DR13" s="658"/>
      <c r="DS13" s="658"/>
      <c r="DT13" s="658"/>
      <c r="DU13" s="658"/>
      <c r="DV13" s="658"/>
      <c r="DW13" s="658"/>
      <c r="DX13" s="658"/>
      <c r="DY13" s="658"/>
      <c r="DZ13" s="658"/>
      <c r="EA13" s="658"/>
      <c r="EB13" s="658"/>
      <c r="EC13" s="694"/>
    </row>
    <row r="14" spans="2:143" ht="11.25" customHeight="1" x14ac:dyDescent="0.15">
      <c r="B14" s="654" t="s">
        <v>244</v>
      </c>
      <c r="C14" s="655"/>
      <c r="D14" s="655"/>
      <c r="E14" s="655"/>
      <c r="F14" s="655"/>
      <c r="G14" s="655"/>
      <c r="H14" s="655"/>
      <c r="I14" s="655"/>
      <c r="J14" s="655"/>
      <c r="K14" s="655"/>
      <c r="L14" s="655"/>
      <c r="M14" s="655"/>
      <c r="N14" s="655"/>
      <c r="O14" s="655"/>
      <c r="P14" s="655"/>
      <c r="Q14" s="656"/>
      <c r="R14" s="657">
        <v>2548</v>
      </c>
      <c r="S14" s="658"/>
      <c r="T14" s="658"/>
      <c r="U14" s="658"/>
      <c r="V14" s="658"/>
      <c r="W14" s="658"/>
      <c r="X14" s="658"/>
      <c r="Y14" s="659"/>
      <c r="Z14" s="695">
        <v>0</v>
      </c>
      <c r="AA14" s="695"/>
      <c r="AB14" s="695"/>
      <c r="AC14" s="695"/>
      <c r="AD14" s="696">
        <v>2548</v>
      </c>
      <c r="AE14" s="696"/>
      <c r="AF14" s="696"/>
      <c r="AG14" s="696"/>
      <c r="AH14" s="696"/>
      <c r="AI14" s="696"/>
      <c r="AJ14" s="696"/>
      <c r="AK14" s="696"/>
      <c r="AL14" s="660">
        <v>0</v>
      </c>
      <c r="AM14" s="661"/>
      <c r="AN14" s="661"/>
      <c r="AO14" s="697"/>
      <c r="AP14" s="654" t="s">
        <v>245</v>
      </c>
      <c r="AQ14" s="655"/>
      <c r="AR14" s="655"/>
      <c r="AS14" s="655"/>
      <c r="AT14" s="655"/>
      <c r="AU14" s="655"/>
      <c r="AV14" s="655"/>
      <c r="AW14" s="655"/>
      <c r="AX14" s="655"/>
      <c r="AY14" s="655"/>
      <c r="AZ14" s="655"/>
      <c r="BA14" s="655"/>
      <c r="BB14" s="655"/>
      <c r="BC14" s="655"/>
      <c r="BD14" s="655"/>
      <c r="BE14" s="655"/>
      <c r="BF14" s="656"/>
      <c r="BG14" s="657">
        <v>274894</v>
      </c>
      <c r="BH14" s="658"/>
      <c r="BI14" s="658"/>
      <c r="BJ14" s="658"/>
      <c r="BK14" s="658"/>
      <c r="BL14" s="658"/>
      <c r="BM14" s="658"/>
      <c r="BN14" s="659"/>
      <c r="BO14" s="695">
        <v>2.7</v>
      </c>
      <c r="BP14" s="695"/>
      <c r="BQ14" s="695"/>
      <c r="BR14" s="695"/>
      <c r="BS14" s="696" t="s">
        <v>122</v>
      </c>
      <c r="BT14" s="696"/>
      <c r="BU14" s="696"/>
      <c r="BV14" s="696"/>
      <c r="BW14" s="696"/>
      <c r="BX14" s="696"/>
      <c r="BY14" s="696"/>
      <c r="BZ14" s="696"/>
      <c r="CA14" s="696"/>
      <c r="CB14" s="736"/>
      <c r="CD14" s="654" t="s">
        <v>246</v>
      </c>
      <c r="CE14" s="655"/>
      <c r="CF14" s="655"/>
      <c r="CG14" s="655"/>
      <c r="CH14" s="655"/>
      <c r="CI14" s="655"/>
      <c r="CJ14" s="655"/>
      <c r="CK14" s="655"/>
      <c r="CL14" s="655"/>
      <c r="CM14" s="655"/>
      <c r="CN14" s="655"/>
      <c r="CO14" s="655"/>
      <c r="CP14" s="655"/>
      <c r="CQ14" s="656"/>
      <c r="CR14" s="657">
        <v>1441132</v>
      </c>
      <c r="CS14" s="658"/>
      <c r="CT14" s="658"/>
      <c r="CU14" s="658"/>
      <c r="CV14" s="658"/>
      <c r="CW14" s="658"/>
      <c r="CX14" s="658"/>
      <c r="CY14" s="659"/>
      <c r="CZ14" s="695">
        <v>4.5</v>
      </c>
      <c r="DA14" s="695"/>
      <c r="DB14" s="695"/>
      <c r="DC14" s="695"/>
      <c r="DD14" s="663">
        <v>339522</v>
      </c>
      <c r="DE14" s="658"/>
      <c r="DF14" s="658"/>
      <c r="DG14" s="658"/>
      <c r="DH14" s="658"/>
      <c r="DI14" s="658"/>
      <c r="DJ14" s="658"/>
      <c r="DK14" s="658"/>
      <c r="DL14" s="658"/>
      <c r="DM14" s="658"/>
      <c r="DN14" s="658"/>
      <c r="DO14" s="658"/>
      <c r="DP14" s="659"/>
      <c r="DQ14" s="663">
        <v>1087865</v>
      </c>
      <c r="DR14" s="658"/>
      <c r="DS14" s="658"/>
      <c r="DT14" s="658"/>
      <c r="DU14" s="658"/>
      <c r="DV14" s="658"/>
      <c r="DW14" s="658"/>
      <c r="DX14" s="658"/>
      <c r="DY14" s="658"/>
      <c r="DZ14" s="658"/>
      <c r="EA14" s="658"/>
      <c r="EB14" s="658"/>
      <c r="EC14" s="694"/>
    </row>
    <row r="15" spans="2:143" ht="11.25" customHeight="1" x14ac:dyDescent="0.15">
      <c r="B15" s="654" t="s">
        <v>247</v>
      </c>
      <c r="C15" s="655"/>
      <c r="D15" s="655"/>
      <c r="E15" s="655"/>
      <c r="F15" s="655"/>
      <c r="G15" s="655"/>
      <c r="H15" s="655"/>
      <c r="I15" s="655"/>
      <c r="J15" s="655"/>
      <c r="K15" s="655"/>
      <c r="L15" s="655"/>
      <c r="M15" s="655"/>
      <c r="N15" s="655"/>
      <c r="O15" s="655"/>
      <c r="P15" s="655"/>
      <c r="Q15" s="656"/>
      <c r="R15" s="657" t="s">
        <v>122</v>
      </c>
      <c r="S15" s="658"/>
      <c r="T15" s="658"/>
      <c r="U15" s="658"/>
      <c r="V15" s="658"/>
      <c r="W15" s="658"/>
      <c r="X15" s="658"/>
      <c r="Y15" s="659"/>
      <c r="Z15" s="695" t="s">
        <v>122</v>
      </c>
      <c r="AA15" s="695"/>
      <c r="AB15" s="695"/>
      <c r="AC15" s="695"/>
      <c r="AD15" s="696" t="s">
        <v>122</v>
      </c>
      <c r="AE15" s="696"/>
      <c r="AF15" s="696"/>
      <c r="AG15" s="696"/>
      <c r="AH15" s="696"/>
      <c r="AI15" s="696"/>
      <c r="AJ15" s="696"/>
      <c r="AK15" s="696"/>
      <c r="AL15" s="660" t="s">
        <v>122</v>
      </c>
      <c r="AM15" s="661"/>
      <c r="AN15" s="661"/>
      <c r="AO15" s="697"/>
      <c r="AP15" s="654" t="s">
        <v>248</v>
      </c>
      <c r="AQ15" s="655"/>
      <c r="AR15" s="655"/>
      <c r="AS15" s="655"/>
      <c r="AT15" s="655"/>
      <c r="AU15" s="655"/>
      <c r="AV15" s="655"/>
      <c r="AW15" s="655"/>
      <c r="AX15" s="655"/>
      <c r="AY15" s="655"/>
      <c r="AZ15" s="655"/>
      <c r="BA15" s="655"/>
      <c r="BB15" s="655"/>
      <c r="BC15" s="655"/>
      <c r="BD15" s="655"/>
      <c r="BE15" s="655"/>
      <c r="BF15" s="656"/>
      <c r="BG15" s="657">
        <v>473936</v>
      </c>
      <c r="BH15" s="658"/>
      <c r="BI15" s="658"/>
      <c r="BJ15" s="658"/>
      <c r="BK15" s="658"/>
      <c r="BL15" s="658"/>
      <c r="BM15" s="658"/>
      <c r="BN15" s="659"/>
      <c r="BO15" s="695">
        <v>4.7</v>
      </c>
      <c r="BP15" s="695"/>
      <c r="BQ15" s="695"/>
      <c r="BR15" s="695"/>
      <c r="BS15" s="696" t="s">
        <v>122</v>
      </c>
      <c r="BT15" s="696"/>
      <c r="BU15" s="696"/>
      <c r="BV15" s="696"/>
      <c r="BW15" s="696"/>
      <c r="BX15" s="696"/>
      <c r="BY15" s="696"/>
      <c r="BZ15" s="696"/>
      <c r="CA15" s="696"/>
      <c r="CB15" s="736"/>
      <c r="CD15" s="654" t="s">
        <v>249</v>
      </c>
      <c r="CE15" s="655"/>
      <c r="CF15" s="655"/>
      <c r="CG15" s="655"/>
      <c r="CH15" s="655"/>
      <c r="CI15" s="655"/>
      <c r="CJ15" s="655"/>
      <c r="CK15" s="655"/>
      <c r="CL15" s="655"/>
      <c r="CM15" s="655"/>
      <c r="CN15" s="655"/>
      <c r="CO15" s="655"/>
      <c r="CP15" s="655"/>
      <c r="CQ15" s="656"/>
      <c r="CR15" s="657">
        <v>2219961</v>
      </c>
      <c r="CS15" s="658"/>
      <c r="CT15" s="658"/>
      <c r="CU15" s="658"/>
      <c r="CV15" s="658"/>
      <c r="CW15" s="658"/>
      <c r="CX15" s="658"/>
      <c r="CY15" s="659"/>
      <c r="CZ15" s="695">
        <v>7</v>
      </c>
      <c r="DA15" s="695"/>
      <c r="DB15" s="695"/>
      <c r="DC15" s="695"/>
      <c r="DD15" s="663">
        <v>597469</v>
      </c>
      <c r="DE15" s="658"/>
      <c r="DF15" s="658"/>
      <c r="DG15" s="658"/>
      <c r="DH15" s="658"/>
      <c r="DI15" s="658"/>
      <c r="DJ15" s="658"/>
      <c r="DK15" s="658"/>
      <c r="DL15" s="658"/>
      <c r="DM15" s="658"/>
      <c r="DN15" s="658"/>
      <c r="DO15" s="658"/>
      <c r="DP15" s="659"/>
      <c r="DQ15" s="663">
        <v>1594856</v>
      </c>
      <c r="DR15" s="658"/>
      <c r="DS15" s="658"/>
      <c r="DT15" s="658"/>
      <c r="DU15" s="658"/>
      <c r="DV15" s="658"/>
      <c r="DW15" s="658"/>
      <c r="DX15" s="658"/>
      <c r="DY15" s="658"/>
      <c r="DZ15" s="658"/>
      <c r="EA15" s="658"/>
      <c r="EB15" s="658"/>
      <c r="EC15" s="694"/>
    </row>
    <row r="16" spans="2:143" ht="11.25" customHeight="1" x14ac:dyDescent="0.15">
      <c r="B16" s="654" t="s">
        <v>250</v>
      </c>
      <c r="C16" s="655"/>
      <c r="D16" s="655"/>
      <c r="E16" s="655"/>
      <c r="F16" s="655"/>
      <c r="G16" s="655"/>
      <c r="H16" s="655"/>
      <c r="I16" s="655"/>
      <c r="J16" s="655"/>
      <c r="K16" s="655"/>
      <c r="L16" s="655"/>
      <c r="M16" s="655"/>
      <c r="N16" s="655"/>
      <c r="O16" s="655"/>
      <c r="P16" s="655"/>
      <c r="Q16" s="656"/>
      <c r="R16" s="657">
        <v>41545</v>
      </c>
      <c r="S16" s="658"/>
      <c r="T16" s="658"/>
      <c r="U16" s="658"/>
      <c r="V16" s="658"/>
      <c r="W16" s="658"/>
      <c r="X16" s="658"/>
      <c r="Y16" s="659"/>
      <c r="Z16" s="695">
        <v>0.1</v>
      </c>
      <c r="AA16" s="695"/>
      <c r="AB16" s="695"/>
      <c r="AC16" s="695"/>
      <c r="AD16" s="696">
        <v>41545</v>
      </c>
      <c r="AE16" s="696"/>
      <c r="AF16" s="696"/>
      <c r="AG16" s="696"/>
      <c r="AH16" s="696"/>
      <c r="AI16" s="696"/>
      <c r="AJ16" s="696"/>
      <c r="AK16" s="696"/>
      <c r="AL16" s="660">
        <v>0.2</v>
      </c>
      <c r="AM16" s="661"/>
      <c r="AN16" s="661"/>
      <c r="AO16" s="697"/>
      <c r="AP16" s="654" t="s">
        <v>251</v>
      </c>
      <c r="AQ16" s="655"/>
      <c r="AR16" s="655"/>
      <c r="AS16" s="655"/>
      <c r="AT16" s="655"/>
      <c r="AU16" s="655"/>
      <c r="AV16" s="655"/>
      <c r="AW16" s="655"/>
      <c r="AX16" s="655"/>
      <c r="AY16" s="655"/>
      <c r="AZ16" s="655"/>
      <c r="BA16" s="655"/>
      <c r="BB16" s="655"/>
      <c r="BC16" s="655"/>
      <c r="BD16" s="655"/>
      <c r="BE16" s="655"/>
      <c r="BF16" s="656"/>
      <c r="BG16" s="657" t="s">
        <v>122</v>
      </c>
      <c r="BH16" s="658"/>
      <c r="BI16" s="658"/>
      <c r="BJ16" s="658"/>
      <c r="BK16" s="658"/>
      <c r="BL16" s="658"/>
      <c r="BM16" s="658"/>
      <c r="BN16" s="659"/>
      <c r="BO16" s="695" t="s">
        <v>122</v>
      </c>
      <c r="BP16" s="695"/>
      <c r="BQ16" s="695"/>
      <c r="BR16" s="695"/>
      <c r="BS16" s="696" t="s">
        <v>122</v>
      </c>
      <c r="BT16" s="696"/>
      <c r="BU16" s="696"/>
      <c r="BV16" s="696"/>
      <c r="BW16" s="696"/>
      <c r="BX16" s="696"/>
      <c r="BY16" s="696"/>
      <c r="BZ16" s="696"/>
      <c r="CA16" s="696"/>
      <c r="CB16" s="736"/>
      <c r="CD16" s="654" t="s">
        <v>252</v>
      </c>
      <c r="CE16" s="655"/>
      <c r="CF16" s="655"/>
      <c r="CG16" s="655"/>
      <c r="CH16" s="655"/>
      <c r="CI16" s="655"/>
      <c r="CJ16" s="655"/>
      <c r="CK16" s="655"/>
      <c r="CL16" s="655"/>
      <c r="CM16" s="655"/>
      <c r="CN16" s="655"/>
      <c r="CO16" s="655"/>
      <c r="CP16" s="655"/>
      <c r="CQ16" s="656"/>
      <c r="CR16" s="657">
        <v>95299</v>
      </c>
      <c r="CS16" s="658"/>
      <c r="CT16" s="658"/>
      <c r="CU16" s="658"/>
      <c r="CV16" s="658"/>
      <c r="CW16" s="658"/>
      <c r="CX16" s="658"/>
      <c r="CY16" s="659"/>
      <c r="CZ16" s="695">
        <v>0.3</v>
      </c>
      <c r="DA16" s="695"/>
      <c r="DB16" s="695"/>
      <c r="DC16" s="695"/>
      <c r="DD16" s="663" t="s">
        <v>122</v>
      </c>
      <c r="DE16" s="658"/>
      <c r="DF16" s="658"/>
      <c r="DG16" s="658"/>
      <c r="DH16" s="658"/>
      <c r="DI16" s="658"/>
      <c r="DJ16" s="658"/>
      <c r="DK16" s="658"/>
      <c r="DL16" s="658"/>
      <c r="DM16" s="658"/>
      <c r="DN16" s="658"/>
      <c r="DO16" s="658"/>
      <c r="DP16" s="659"/>
      <c r="DQ16" s="663">
        <v>7949</v>
      </c>
      <c r="DR16" s="658"/>
      <c r="DS16" s="658"/>
      <c r="DT16" s="658"/>
      <c r="DU16" s="658"/>
      <c r="DV16" s="658"/>
      <c r="DW16" s="658"/>
      <c r="DX16" s="658"/>
      <c r="DY16" s="658"/>
      <c r="DZ16" s="658"/>
      <c r="EA16" s="658"/>
      <c r="EB16" s="658"/>
      <c r="EC16" s="694"/>
    </row>
    <row r="17" spans="2:133" ht="11.25" customHeight="1" x14ac:dyDescent="0.15">
      <c r="B17" s="654" t="s">
        <v>253</v>
      </c>
      <c r="C17" s="655"/>
      <c r="D17" s="655"/>
      <c r="E17" s="655"/>
      <c r="F17" s="655"/>
      <c r="G17" s="655"/>
      <c r="H17" s="655"/>
      <c r="I17" s="655"/>
      <c r="J17" s="655"/>
      <c r="K17" s="655"/>
      <c r="L17" s="655"/>
      <c r="M17" s="655"/>
      <c r="N17" s="655"/>
      <c r="O17" s="655"/>
      <c r="P17" s="655"/>
      <c r="Q17" s="656"/>
      <c r="R17" s="657">
        <v>165594</v>
      </c>
      <c r="S17" s="658"/>
      <c r="T17" s="658"/>
      <c r="U17" s="658"/>
      <c r="V17" s="658"/>
      <c r="W17" s="658"/>
      <c r="X17" s="658"/>
      <c r="Y17" s="659"/>
      <c r="Z17" s="695">
        <v>0.5</v>
      </c>
      <c r="AA17" s="695"/>
      <c r="AB17" s="695"/>
      <c r="AC17" s="695"/>
      <c r="AD17" s="696">
        <v>165594</v>
      </c>
      <c r="AE17" s="696"/>
      <c r="AF17" s="696"/>
      <c r="AG17" s="696"/>
      <c r="AH17" s="696"/>
      <c r="AI17" s="696"/>
      <c r="AJ17" s="696"/>
      <c r="AK17" s="696"/>
      <c r="AL17" s="660">
        <v>1</v>
      </c>
      <c r="AM17" s="661"/>
      <c r="AN17" s="661"/>
      <c r="AO17" s="697"/>
      <c r="AP17" s="654" t="s">
        <v>254</v>
      </c>
      <c r="AQ17" s="655"/>
      <c r="AR17" s="655"/>
      <c r="AS17" s="655"/>
      <c r="AT17" s="655"/>
      <c r="AU17" s="655"/>
      <c r="AV17" s="655"/>
      <c r="AW17" s="655"/>
      <c r="AX17" s="655"/>
      <c r="AY17" s="655"/>
      <c r="AZ17" s="655"/>
      <c r="BA17" s="655"/>
      <c r="BB17" s="655"/>
      <c r="BC17" s="655"/>
      <c r="BD17" s="655"/>
      <c r="BE17" s="655"/>
      <c r="BF17" s="656"/>
      <c r="BG17" s="657" t="s">
        <v>122</v>
      </c>
      <c r="BH17" s="658"/>
      <c r="BI17" s="658"/>
      <c r="BJ17" s="658"/>
      <c r="BK17" s="658"/>
      <c r="BL17" s="658"/>
      <c r="BM17" s="658"/>
      <c r="BN17" s="659"/>
      <c r="BO17" s="695" t="s">
        <v>122</v>
      </c>
      <c r="BP17" s="695"/>
      <c r="BQ17" s="695"/>
      <c r="BR17" s="695"/>
      <c r="BS17" s="696" t="s">
        <v>122</v>
      </c>
      <c r="BT17" s="696"/>
      <c r="BU17" s="696"/>
      <c r="BV17" s="696"/>
      <c r="BW17" s="696"/>
      <c r="BX17" s="696"/>
      <c r="BY17" s="696"/>
      <c r="BZ17" s="696"/>
      <c r="CA17" s="696"/>
      <c r="CB17" s="736"/>
      <c r="CD17" s="654" t="s">
        <v>255</v>
      </c>
      <c r="CE17" s="655"/>
      <c r="CF17" s="655"/>
      <c r="CG17" s="655"/>
      <c r="CH17" s="655"/>
      <c r="CI17" s="655"/>
      <c r="CJ17" s="655"/>
      <c r="CK17" s="655"/>
      <c r="CL17" s="655"/>
      <c r="CM17" s="655"/>
      <c r="CN17" s="655"/>
      <c r="CO17" s="655"/>
      <c r="CP17" s="655"/>
      <c r="CQ17" s="656"/>
      <c r="CR17" s="657">
        <v>3164952</v>
      </c>
      <c r="CS17" s="658"/>
      <c r="CT17" s="658"/>
      <c r="CU17" s="658"/>
      <c r="CV17" s="658"/>
      <c r="CW17" s="658"/>
      <c r="CX17" s="658"/>
      <c r="CY17" s="659"/>
      <c r="CZ17" s="695">
        <v>9.9</v>
      </c>
      <c r="DA17" s="695"/>
      <c r="DB17" s="695"/>
      <c r="DC17" s="695"/>
      <c r="DD17" s="663" t="s">
        <v>122</v>
      </c>
      <c r="DE17" s="658"/>
      <c r="DF17" s="658"/>
      <c r="DG17" s="658"/>
      <c r="DH17" s="658"/>
      <c r="DI17" s="658"/>
      <c r="DJ17" s="658"/>
      <c r="DK17" s="658"/>
      <c r="DL17" s="658"/>
      <c r="DM17" s="658"/>
      <c r="DN17" s="658"/>
      <c r="DO17" s="658"/>
      <c r="DP17" s="659"/>
      <c r="DQ17" s="663">
        <v>3151146</v>
      </c>
      <c r="DR17" s="658"/>
      <c r="DS17" s="658"/>
      <c r="DT17" s="658"/>
      <c r="DU17" s="658"/>
      <c r="DV17" s="658"/>
      <c r="DW17" s="658"/>
      <c r="DX17" s="658"/>
      <c r="DY17" s="658"/>
      <c r="DZ17" s="658"/>
      <c r="EA17" s="658"/>
      <c r="EB17" s="658"/>
      <c r="EC17" s="694"/>
    </row>
    <row r="18" spans="2:133" ht="11.25" customHeight="1" x14ac:dyDescent="0.15">
      <c r="B18" s="654" t="s">
        <v>256</v>
      </c>
      <c r="C18" s="655"/>
      <c r="D18" s="655"/>
      <c r="E18" s="655"/>
      <c r="F18" s="655"/>
      <c r="G18" s="655"/>
      <c r="H18" s="655"/>
      <c r="I18" s="655"/>
      <c r="J18" s="655"/>
      <c r="K18" s="655"/>
      <c r="L18" s="655"/>
      <c r="M18" s="655"/>
      <c r="N18" s="655"/>
      <c r="O18" s="655"/>
      <c r="P18" s="655"/>
      <c r="Q18" s="656"/>
      <c r="R18" s="657">
        <v>86221</v>
      </c>
      <c r="S18" s="658"/>
      <c r="T18" s="658"/>
      <c r="U18" s="658"/>
      <c r="V18" s="658"/>
      <c r="W18" s="658"/>
      <c r="X18" s="658"/>
      <c r="Y18" s="659"/>
      <c r="Z18" s="695">
        <v>0.3</v>
      </c>
      <c r="AA18" s="695"/>
      <c r="AB18" s="695"/>
      <c r="AC18" s="695"/>
      <c r="AD18" s="696">
        <v>86221</v>
      </c>
      <c r="AE18" s="696"/>
      <c r="AF18" s="696"/>
      <c r="AG18" s="696"/>
      <c r="AH18" s="696"/>
      <c r="AI18" s="696"/>
      <c r="AJ18" s="696"/>
      <c r="AK18" s="696"/>
      <c r="AL18" s="660">
        <v>0.5</v>
      </c>
      <c r="AM18" s="661"/>
      <c r="AN18" s="661"/>
      <c r="AO18" s="697"/>
      <c r="AP18" s="654" t="s">
        <v>257</v>
      </c>
      <c r="AQ18" s="655"/>
      <c r="AR18" s="655"/>
      <c r="AS18" s="655"/>
      <c r="AT18" s="655"/>
      <c r="AU18" s="655"/>
      <c r="AV18" s="655"/>
      <c r="AW18" s="655"/>
      <c r="AX18" s="655"/>
      <c r="AY18" s="655"/>
      <c r="AZ18" s="655"/>
      <c r="BA18" s="655"/>
      <c r="BB18" s="655"/>
      <c r="BC18" s="655"/>
      <c r="BD18" s="655"/>
      <c r="BE18" s="655"/>
      <c r="BF18" s="656"/>
      <c r="BG18" s="657" t="s">
        <v>122</v>
      </c>
      <c r="BH18" s="658"/>
      <c r="BI18" s="658"/>
      <c r="BJ18" s="658"/>
      <c r="BK18" s="658"/>
      <c r="BL18" s="658"/>
      <c r="BM18" s="658"/>
      <c r="BN18" s="659"/>
      <c r="BO18" s="695" t="s">
        <v>122</v>
      </c>
      <c r="BP18" s="695"/>
      <c r="BQ18" s="695"/>
      <c r="BR18" s="695"/>
      <c r="BS18" s="696" t="s">
        <v>122</v>
      </c>
      <c r="BT18" s="696"/>
      <c r="BU18" s="696"/>
      <c r="BV18" s="696"/>
      <c r="BW18" s="696"/>
      <c r="BX18" s="696"/>
      <c r="BY18" s="696"/>
      <c r="BZ18" s="696"/>
      <c r="CA18" s="696"/>
      <c r="CB18" s="736"/>
      <c r="CD18" s="654" t="s">
        <v>258</v>
      </c>
      <c r="CE18" s="655"/>
      <c r="CF18" s="655"/>
      <c r="CG18" s="655"/>
      <c r="CH18" s="655"/>
      <c r="CI18" s="655"/>
      <c r="CJ18" s="655"/>
      <c r="CK18" s="655"/>
      <c r="CL18" s="655"/>
      <c r="CM18" s="655"/>
      <c r="CN18" s="655"/>
      <c r="CO18" s="655"/>
      <c r="CP18" s="655"/>
      <c r="CQ18" s="656"/>
      <c r="CR18" s="657" t="s">
        <v>122</v>
      </c>
      <c r="CS18" s="658"/>
      <c r="CT18" s="658"/>
      <c r="CU18" s="658"/>
      <c r="CV18" s="658"/>
      <c r="CW18" s="658"/>
      <c r="CX18" s="658"/>
      <c r="CY18" s="659"/>
      <c r="CZ18" s="695" t="s">
        <v>122</v>
      </c>
      <c r="DA18" s="695"/>
      <c r="DB18" s="695"/>
      <c r="DC18" s="695"/>
      <c r="DD18" s="663" t="s">
        <v>122</v>
      </c>
      <c r="DE18" s="658"/>
      <c r="DF18" s="658"/>
      <c r="DG18" s="658"/>
      <c r="DH18" s="658"/>
      <c r="DI18" s="658"/>
      <c r="DJ18" s="658"/>
      <c r="DK18" s="658"/>
      <c r="DL18" s="658"/>
      <c r="DM18" s="658"/>
      <c r="DN18" s="658"/>
      <c r="DO18" s="658"/>
      <c r="DP18" s="659"/>
      <c r="DQ18" s="663" t="s">
        <v>122</v>
      </c>
      <c r="DR18" s="658"/>
      <c r="DS18" s="658"/>
      <c r="DT18" s="658"/>
      <c r="DU18" s="658"/>
      <c r="DV18" s="658"/>
      <c r="DW18" s="658"/>
      <c r="DX18" s="658"/>
      <c r="DY18" s="658"/>
      <c r="DZ18" s="658"/>
      <c r="EA18" s="658"/>
      <c r="EB18" s="658"/>
      <c r="EC18" s="694"/>
    </row>
    <row r="19" spans="2:133" ht="11.25" customHeight="1" x14ac:dyDescent="0.15">
      <c r="B19" s="654" t="s">
        <v>259</v>
      </c>
      <c r="C19" s="655"/>
      <c r="D19" s="655"/>
      <c r="E19" s="655"/>
      <c r="F19" s="655"/>
      <c r="G19" s="655"/>
      <c r="H19" s="655"/>
      <c r="I19" s="655"/>
      <c r="J19" s="655"/>
      <c r="K19" s="655"/>
      <c r="L19" s="655"/>
      <c r="M19" s="655"/>
      <c r="N19" s="655"/>
      <c r="O19" s="655"/>
      <c r="P19" s="655"/>
      <c r="Q19" s="656"/>
      <c r="R19" s="657">
        <v>75780</v>
      </c>
      <c r="S19" s="658"/>
      <c r="T19" s="658"/>
      <c r="U19" s="658"/>
      <c r="V19" s="658"/>
      <c r="W19" s="658"/>
      <c r="X19" s="658"/>
      <c r="Y19" s="659"/>
      <c r="Z19" s="695">
        <v>0.2</v>
      </c>
      <c r="AA19" s="695"/>
      <c r="AB19" s="695"/>
      <c r="AC19" s="695"/>
      <c r="AD19" s="696">
        <v>75780</v>
      </c>
      <c r="AE19" s="696"/>
      <c r="AF19" s="696"/>
      <c r="AG19" s="696"/>
      <c r="AH19" s="696"/>
      <c r="AI19" s="696"/>
      <c r="AJ19" s="696"/>
      <c r="AK19" s="696"/>
      <c r="AL19" s="660">
        <v>0.4</v>
      </c>
      <c r="AM19" s="661"/>
      <c r="AN19" s="661"/>
      <c r="AO19" s="697"/>
      <c r="AP19" s="654" t="s">
        <v>260</v>
      </c>
      <c r="AQ19" s="655"/>
      <c r="AR19" s="655"/>
      <c r="AS19" s="655"/>
      <c r="AT19" s="655"/>
      <c r="AU19" s="655"/>
      <c r="AV19" s="655"/>
      <c r="AW19" s="655"/>
      <c r="AX19" s="655"/>
      <c r="AY19" s="655"/>
      <c r="AZ19" s="655"/>
      <c r="BA19" s="655"/>
      <c r="BB19" s="655"/>
      <c r="BC19" s="655"/>
      <c r="BD19" s="655"/>
      <c r="BE19" s="655"/>
      <c r="BF19" s="656"/>
      <c r="BG19" s="657" t="s">
        <v>122</v>
      </c>
      <c r="BH19" s="658"/>
      <c r="BI19" s="658"/>
      <c r="BJ19" s="658"/>
      <c r="BK19" s="658"/>
      <c r="BL19" s="658"/>
      <c r="BM19" s="658"/>
      <c r="BN19" s="659"/>
      <c r="BO19" s="695" t="s">
        <v>122</v>
      </c>
      <c r="BP19" s="695"/>
      <c r="BQ19" s="695"/>
      <c r="BR19" s="695"/>
      <c r="BS19" s="696" t="s">
        <v>122</v>
      </c>
      <c r="BT19" s="696"/>
      <c r="BU19" s="696"/>
      <c r="BV19" s="696"/>
      <c r="BW19" s="696"/>
      <c r="BX19" s="696"/>
      <c r="BY19" s="696"/>
      <c r="BZ19" s="696"/>
      <c r="CA19" s="696"/>
      <c r="CB19" s="736"/>
      <c r="CD19" s="654" t="s">
        <v>261</v>
      </c>
      <c r="CE19" s="655"/>
      <c r="CF19" s="655"/>
      <c r="CG19" s="655"/>
      <c r="CH19" s="655"/>
      <c r="CI19" s="655"/>
      <c r="CJ19" s="655"/>
      <c r="CK19" s="655"/>
      <c r="CL19" s="655"/>
      <c r="CM19" s="655"/>
      <c r="CN19" s="655"/>
      <c r="CO19" s="655"/>
      <c r="CP19" s="655"/>
      <c r="CQ19" s="656"/>
      <c r="CR19" s="657" t="s">
        <v>122</v>
      </c>
      <c r="CS19" s="658"/>
      <c r="CT19" s="658"/>
      <c r="CU19" s="658"/>
      <c r="CV19" s="658"/>
      <c r="CW19" s="658"/>
      <c r="CX19" s="658"/>
      <c r="CY19" s="659"/>
      <c r="CZ19" s="695" t="s">
        <v>122</v>
      </c>
      <c r="DA19" s="695"/>
      <c r="DB19" s="695"/>
      <c r="DC19" s="695"/>
      <c r="DD19" s="663" t="s">
        <v>122</v>
      </c>
      <c r="DE19" s="658"/>
      <c r="DF19" s="658"/>
      <c r="DG19" s="658"/>
      <c r="DH19" s="658"/>
      <c r="DI19" s="658"/>
      <c r="DJ19" s="658"/>
      <c r="DK19" s="658"/>
      <c r="DL19" s="658"/>
      <c r="DM19" s="658"/>
      <c r="DN19" s="658"/>
      <c r="DO19" s="658"/>
      <c r="DP19" s="659"/>
      <c r="DQ19" s="663" t="s">
        <v>122</v>
      </c>
      <c r="DR19" s="658"/>
      <c r="DS19" s="658"/>
      <c r="DT19" s="658"/>
      <c r="DU19" s="658"/>
      <c r="DV19" s="658"/>
      <c r="DW19" s="658"/>
      <c r="DX19" s="658"/>
      <c r="DY19" s="658"/>
      <c r="DZ19" s="658"/>
      <c r="EA19" s="658"/>
      <c r="EB19" s="658"/>
      <c r="EC19" s="694"/>
    </row>
    <row r="20" spans="2:133" ht="11.25" customHeight="1" x14ac:dyDescent="0.15">
      <c r="B20" s="724" t="s">
        <v>262</v>
      </c>
      <c r="C20" s="725"/>
      <c r="D20" s="725"/>
      <c r="E20" s="725"/>
      <c r="F20" s="725"/>
      <c r="G20" s="725"/>
      <c r="H20" s="725"/>
      <c r="I20" s="725"/>
      <c r="J20" s="725"/>
      <c r="K20" s="725"/>
      <c r="L20" s="725"/>
      <c r="M20" s="725"/>
      <c r="N20" s="725"/>
      <c r="O20" s="725"/>
      <c r="P20" s="725"/>
      <c r="Q20" s="726"/>
      <c r="R20" s="657">
        <v>10441</v>
      </c>
      <c r="S20" s="658"/>
      <c r="T20" s="658"/>
      <c r="U20" s="658"/>
      <c r="V20" s="658"/>
      <c r="W20" s="658"/>
      <c r="X20" s="658"/>
      <c r="Y20" s="659"/>
      <c r="Z20" s="695">
        <v>0</v>
      </c>
      <c r="AA20" s="695"/>
      <c r="AB20" s="695"/>
      <c r="AC20" s="695"/>
      <c r="AD20" s="696">
        <v>10441</v>
      </c>
      <c r="AE20" s="696"/>
      <c r="AF20" s="696"/>
      <c r="AG20" s="696"/>
      <c r="AH20" s="696"/>
      <c r="AI20" s="696"/>
      <c r="AJ20" s="696"/>
      <c r="AK20" s="696"/>
      <c r="AL20" s="660">
        <v>0.1</v>
      </c>
      <c r="AM20" s="661"/>
      <c r="AN20" s="661"/>
      <c r="AO20" s="697"/>
      <c r="AP20" s="654" t="s">
        <v>263</v>
      </c>
      <c r="AQ20" s="655"/>
      <c r="AR20" s="655"/>
      <c r="AS20" s="655"/>
      <c r="AT20" s="655"/>
      <c r="AU20" s="655"/>
      <c r="AV20" s="655"/>
      <c r="AW20" s="655"/>
      <c r="AX20" s="655"/>
      <c r="AY20" s="655"/>
      <c r="AZ20" s="655"/>
      <c r="BA20" s="655"/>
      <c r="BB20" s="655"/>
      <c r="BC20" s="655"/>
      <c r="BD20" s="655"/>
      <c r="BE20" s="655"/>
      <c r="BF20" s="656"/>
      <c r="BG20" s="657" t="s">
        <v>122</v>
      </c>
      <c r="BH20" s="658"/>
      <c r="BI20" s="658"/>
      <c r="BJ20" s="658"/>
      <c r="BK20" s="658"/>
      <c r="BL20" s="658"/>
      <c r="BM20" s="658"/>
      <c r="BN20" s="659"/>
      <c r="BO20" s="695" t="s">
        <v>122</v>
      </c>
      <c r="BP20" s="695"/>
      <c r="BQ20" s="695"/>
      <c r="BR20" s="695"/>
      <c r="BS20" s="696" t="s">
        <v>122</v>
      </c>
      <c r="BT20" s="696"/>
      <c r="BU20" s="696"/>
      <c r="BV20" s="696"/>
      <c r="BW20" s="696"/>
      <c r="BX20" s="696"/>
      <c r="BY20" s="696"/>
      <c r="BZ20" s="696"/>
      <c r="CA20" s="696"/>
      <c r="CB20" s="736"/>
      <c r="CD20" s="654" t="s">
        <v>264</v>
      </c>
      <c r="CE20" s="655"/>
      <c r="CF20" s="655"/>
      <c r="CG20" s="655"/>
      <c r="CH20" s="655"/>
      <c r="CI20" s="655"/>
      <c r="CJ20" s="655"/>
      <c r="CK20" s="655"/>
      <c r="CL20" s="655"/>
      <c r="CM20" s="655"/>
      <c r="CN20" s="655"/>
      <c r="CO20" s="655"/>
      <c r="CP20" s="655"/>
      <c r="CQ20" s="656"/>
      <c r="CR20" s="657">
        <v>31810027</v>
      </c>
      <c r="CS20" s="658"/>
      <c r="CT20" s="658"/>
      <c r="CU20" s="658"/>
      <c r="CV20" s="658"/>
      <c r="CW20" s="658"/>
      <c r="CX20" s="658"/>
      <c r="CY20" s="659"/>
      <c r="CZ20" s="695">
        <v>100</v>
      </c>
      <c r="DA20" s="695"/>
      <c r="DB20" s="695"/>
      <c r="DC20" s="695"/>
      <c r="DD20" s="663">
        <v>2377918</v>
      </c>
      <c r="DE20" s="658"/>
      <c r="DF20" s="658"/>
      <c r="DG20" s="658"/>
      <c r="DH20" s="658"/>
      <c r="DI20" s="658"/>
      <c r="DJ20" s="658"/>
      <c r="DK20" s="658"/>
      <c r="DL20" s="658"/>
      <c r="DM20" s="658"/>
      <c r="DN20" s="658"/>
      <c r="DO20" s="658"/>
      <c r="DP20" s="659"/>
      <c r="DQ20" s="663">
        <v>21216927</v>
      </c>
      <c r="DR20" s="658"/>
      <c r="DS20" s="658"/>
      <c r="DT20" s="658"/>
      <c r="DU20" s="658"/>
      <c r="DV20" s="658"/>
      <c r="DW20" s="658"/>
      <c r="DX20" s="658"/>
      <c r="DY20" s="658"/>
      <c r="DZ20" s="658"/>
      <c r="EA20" s="658"/>
      <c r="EB20" s="658"/>
      <c r="EC20" s="694"/>
    </row>
    <row r="21" spans="2:133" ht="11.25" customHeight="1" x14ac:dyDescent="0.15">
      <c r="B21" s="654" t="s">
        <v>265</v>
      </c>
      <c r="C21" s="655"/>
      <c r="D21" s="655"/>
      <c r="E21" s="655"/>
      <c r="F21" s="655"/>
      <c r="G21" s="655"/>
      <c r="H21" s="655"/>
      <c r="I21" s="655"/>
      <c r="J21" s="655"/>
      <c r="K21" s="655"/>
      <c r="L21" s="655"/>
      <c r="M21" s="655"/>
      <c r="N21" s="655"/>
      <c r="O21" s="655"/>
      <c r="P21" s="655"/>
      <c r="Q21" s="656"/>
      <c r="R21" s="657">
        <v>6418742</v>
      </c>
      <c r="S21" s="658"/>
      <c r="T21" s="658"/>
      <c r="U21" s="658"/>
      <c r="V21" s="658"/>
      <c r="W21" s="658"/>
      <c r="X21" s="658"/>
      <c r="Y21" s="659"/>
      <c r="Z21" s="695">
        <v>19.8</v>
      </c>
      <c r="AA21" s="695"/>
      <c r="AB21" s="695"/>
      <c r="AC21" s="695"/>
      <c r="AD21" s="696">
        <v>5405180</v>
      </c>
      <c r="AE21" s="696"/>
      <c r="AF21" s="696"/>
      <c r="AG21" s="696"/>
      <c r="AH21" s="696"/>
      <c r="AI21" s="696"/>
      <c r="AJ21" s="696"/>
      <c r="AK21" s="696"/>
      <c r="AL21" s="660">
        <v>31</v>
      </c>
      <c r="AM21" s="661"/>
      <c r="AN21" s="661"/>
      <c r="AO21" s="697"/>
      <c r="AP21" s="654" t="s">
        <v>266</v>
      </c>
      <c r="AQ21" s="734"/>
      <c r="AR21" s="734"/>
      <c r="AS21" s="734"/>
      <c r="AT21" s="734"/>
      <c r="AU21" s="734"/>
      <c r="AV21" s="734"/>
      <c r="AW21" s="734"/>
      <c r="AX21" s="734"/>
      <c r="AY21" s="734"/>
      <c r="AZ21" s="734"/>
      <c r="BA21" s="734"/>
      <c r="BB21" s="734"/>
      <c r="BC21" s="734"/>
      <c r="BD21" s="734"/>
      <c r="BE21" s="734"/>
      <c r="BF21" s="735"/>
      <c r="BG21" s="657" t="s">
        <v>122</v>
      </c>
      <c r="BH21" s="658"/>
      <c r="BI21" s="658"/>
      <c r="BJ21" s="658"/>
      <c r="BK21" s="658"/>
      <c r="BL21" s="658"/>
      <c r="BM21" s="658"/>
      <c r="BN21" s="659"/>
      <c r="BO21" s="695" t="s">
        <v>122</v>
      </c>
      <c r="BP21" s="695"/>
      <c r="BQ21" s="695"/>
      <c r="BR21" s="695"/>
      <c r="BS21" s="696" t="s">
        <v>122</v>
      </c>
      <c r="BT21" s="696"/>
      <c r="BU21" s="696"/>
      <c r="BV21" s="696"/>
      <c r="BW21" s="696"/>
      <c r="BX21" s="696"/>
      <c r="BY21" s="696"/>
      <c r="BZ21" s="696"/>
      <c r="CA21" s="696"/>
      <c r="CB21" s="736"/>
      <c r="CD21" s="638"/>
      <c r="CE21" s="639"/>
      <c r="CF21" s="639"/>
      <c r="CG21" s="639"/>
      <c r="CH21" s="639"/>
      <c r="CI21" s="639"/>
      <c r="CJ21" s="639"/>
      <c r="CK21" s="639"/>
      <c r="CL21" s="639"/>
      <c r="CM21" s="639"/>
      <c r="CN21" s="639"/>
      <c r="CO21" s="639"/>
      <c r="CP21" s="639"/>
      <c r="CQ21" s="640"/>
      <c r="CR21" s="742"/>
      <c r="CS21" s="743"/>
      <c r="CT21" s="743"/>
      <c r="CU21" s="743"/>
      <c r="CV21" s="743"/>
      <c r="CW21" s="743"/>
      <c r="CX21" s="743"/>
      <c r="CY21" s="744"/>
      <c r="CZ21" s="745"/>
      <c r="DA21" s="745"/>
      <c r="DB21" s="745"/>
      <c r="DC21" s="745"/>
      <c r="DD21" s="746"/>
      <c r="DE21" s="743"/>
      <c r="DF21" s="743"/>
      <c r="DG21" s="743"/>
      <c r="DH21" s="743"/>
      <c r="DI21" s="743"/>
      <c r="DJ21" s="743"/>
      <c r="DK21" s="743"/>
      <c r="DL21" s="743"/>
      <c r="DM21" s="743"/>
      <c r="DN21" s="743"/>
      <c r="DO21" s="743"/>
      <c r="DP21" s="744"/>
      <c r="DQ21" s="746"/>
      <c r="DR21" s="743"/>
      <c r="DS21" s="743"/>
      <c r="DT21" s="743"/>
      <c r="DU21" s="743"/>
      <c r="DV21" s="743"/>
      <c r="DW21" s="743"/>
      <c r="DX21" s="743"/>
      <c r="DY21" s="743"/>
      <c r="DZ21" s="743"/>
      <c r="EA21" s="743"/>
      <c r="EB21" s="743"/>
      <c r="EC21" s="750"/>
    </row>
    <row r="22" spans="2:133" ht="11.25" customHeight="1" x14ac:dyDescent="0.15">
      <c r="B22" s="654" t="s">
        <v>267</v>
      </c>
      <c r="C22" s="655"/>
      <c r="D22" s="655"/>
      <c r="E22" s="655"/>
      <c r="F22" s="655"/>
      <c r="G22" s="655"/>
      <c r="H22" s="655"/>
      <c r="I22" s="655"/>
      <c r="J22" s="655"/>
      <c r="K22" s="655"/>
      <c r="L22" s="655"/>
      <c r="M22" s="655"/>
      <c r="N22" s="655"/>
      <c r="O22" s="655"/>
      <c r="P22" s="655"/>
      <c r="Q22" s="656"/>
      <c r="R22" s="657">
        <v>5405180</v>
      </c>
      <c r="S22" s="658"/>
      <c r="T22" s="658"/>
      <c r="U22" s="658"/>
      <c r="V22" s="658"/>
      <c r="W22" s="658"/>
      <c r="X22" s="658"/>
      <c r="Y22" s="659"/>
      <c r="Z22" s="695">
        <v>16.7</v>
      </c>
      <c r="AA22" s="695"/>
      <c r="AB22" s="695"/>
      <c r="AC22" s="695"/>
      <c r="AD22" s="696">
        <v>5405180</v>
      </c>
      <c r="AE22" s="696"/>
      <c r="AF22" s="696"/>
      <c r="AG22" s="696"/>
      <c r="AH22" s="696"/>
      <c r="AI22" s="696"/>
      <c r="AJ22" s="696"/>
      <c r="AK22" s="696"/>
      <c r="AL22" s="660">
        <v>31</v>
      </c>
      <c r="AM22" s="661"/>
      <c r="AN22" s="661"/>
      <c r="AO22" s="697"/>
      <c r="AP22" s="654" t="s">
        <v>268</v>
      </c>
      <c r="AQ22" s="734"/>
      <c r="AR22" s="734"/>
      <c r="AS22" s="734"/>
      <c r="AT22" s="734"/>
      <c r="AU22" s="734"/>
      <c r="AV22" s="734"/>
      <c r="AW22" s="734"/>
      <c r="AX22" s="734"/>
      <c r="AY22" s="734"/>
      <c r="AZ22" s="734"/>
      <c r="BA22" s="734"/>
      <c r="BB22" s="734"/>
      <c r="BC22" s="734"/>
      <c r="BD22" s="734"/>
      <c r="BE22" s="734"/>
      <c r="BF22" s="735"/>
      <c r="BG22" s="657" t="s">
        <v>122</v>
      </c>
      <c r="BH22" s="658"/>
      <c r="BI22" s="658"/>
      <c r="BJ22" s="658"/>
      <c r="BK22" s="658"/>
      <c r="BL22" s="658"/>
      <c r="BM22" s="658"/>
      <c r="BN22" s="659"/>
      <c r="BO22" s="695" t="s">
        <v>122</v>
      </c>
      <c r="BP22" s="695"/>
      <c r="BQ22" s="695"/>
      <c r="BR22" s="695"/>
      <c r="BS22" s="696" t="s">
        <v>122</v>
      </c>
      <c r="BT22" s="696"/>
      <c r="BU22" s="696"/>
      <c r="BV22" s="696"/>
      <c r="BW22" s="696"/>
      <c r="BX22" s="696"/>
      <c r="BY22" s="696"/>
      <c r="BZ22" s="696"/>
      <c r="CA22" s="696"/>
      <c r="CB22" s="736"/>
      <c r="CD22" s="709" t="s">
        <v>269</v>
      </c>
      <c r="CE22" s="710"/>
      <c r="CF22" s="710"/>
      <c r="CG22" s="710"/>
      <c r="CH22" s="710"/>
      <c r="CI22" s="710"/>
      <c r="CJ22" s="710"/>
      <c r="CK22" s="710"/>
      <c r="CL22" s="710"/>
      <c r="CM22" s="710"/>
      <c r="CN22" s="710"/>
      <c r="CO22" s="710"/>
      <c r="CP22" s="710"/>
      <c r="CQ22" s="710"/>
      <c r="CR22" s="710"/>
      <c r="CS22" s="710"/>
      <c r="CT22" s="710"/>
      <c r="CU22" s="710"/>
      <c r="CV22" s="710"/>
      <c r="CW22" s="710"/>
      <c r="CX22" s="710"/>
      <c r="CY22" s="710"/>
      <c r="CZ22" s="710"/>
      <c r="DA22" s="710"/>
      <c r="DB22" s="710"/>
      <c r="DC22" s="710"/>
      <c r="DD22" s="710"/>
      <c r="DE22" s="710"/>
      <c r="DF22" s="710"/>
      <c r="DG22" s="710"/>
      <c r="DH22" s="710"/>
      <c r="DI22" s="710"/>
      <c r="DJ22" s="710"/>
      <c r="DK22" s="710"/>
      <c r="DL22" s="710"/>
      <c r="DM22" s="710"/>
      <c r="DN22" s="710"/>
      <c r="DO22" s="710"/>
      <c r="DP22" s="710"/>
      <c r="DQ22" s="710"/>
      <c r="DR22" s="710"/>
      <c r="DS22" s="710"/>
      <c r="DT22" s="710"/>
      <c r="DU22" s="710"/>
      <c r="DV22" s="710"/>
      <c r="DW22" s="710"/>
      <c r="DX22" s="710"/>
      <c r="DY22" s="710"/>
      <c r="DZ22" s="710"/>
      <c r="EA22" s="710"/>
      <c r="EB22" s="710"/>
      <c r="EC22" s="711"/>
    </row>
    <row r="23" spans="2:133" ht="11.25" customHeight="1" x14ac:dyDescent="0.15">
      <c r="B23" s="654" t="s">
        <v>270</v>
      </c>
      <c r="C23" s="655"/>
      <c r="D23" s="655"/>
      <c r="E23" s="655"/>
      <c r="F23" s="655"/>
      <c r="G23" s="655"/>
      <c r="H23" s="655"/>
      <c r="I23" s="655"/>
      <c r="J23" s="655"/>
      <c r="K23" s="655"/>
      <c r="L23" s="655"/>
      <c r="M23" s="655"/>
      <c r="N23" s="655"/>
      <c r="O23" s="655"/>
      <c r="P23" s="655"/>
      <c r="Q23" s="656"/>
      <c r="R23" s="657">
        <v>1013562</v>
      </c>
      <c r="S23" s="658"/>
      <c r="T23" s="658"/>
      <c r="U23" s="658"/>
      <c r="V23" s="658"/>
      <c r="W23" s="658"/>
      <c r="X23" s="658"/>
      <c r="Y23" s="659"/>
      <c r="Z23" s="695">
        <v>3.1</v>
      </c>
      <c r="AA23" s="695"/>
      <c r="AB23" s="695"/>
      <c r="AC23" s="695"/>
      <c r="AD23" s="696" t="s">
        <v>122</v>
      </c>
      <c r="AE23" s="696"/>
      <c r="AF23" s="696"/>
      <c r="AG23" s="696"/>
      <c r="AH23" s="696"/>
      <c r="AI23" s="696"/>
      <c r="AJ23" s="696"/>
      <c r="AK23" s="696"/>
      <c r="AL23" s="660" t="s">
        <v>122</v>
      </c>
      <c r="AM23" s="661"/>
      <c r="AN23" s="661"/>
      <c r="AO23" s="697"/>
      <c r="AP23" s="654" t="s">
        <v>271</v>
      </c>
      <c r="AQ23" s="734"/>
      <c r="AR23" s="734"/>
      <c r="AS23" s="734"/>
      <c r="AT23" s="734"/>
      <c r="AU23" s="734"/>
      <c r="AV23" s="734"/>
      <c r="AW23" s="734"/>
      <c r="AX23" s="734"/>
      <c r="AY23" s="734"/>
      <c r="AZ23" s="734"/>
      <c r="BA23" s="734"/>
      <c r="BB23" s="734"/>
      <c r="BC23" s="734"/>
      <c r="BD23" s="734"/>
      <c r="BE23" s="734"/>
      <c r="BF23" s="735"/>
      <c r="BG23" s="657" t="s">
        <v>122</v>
      </c>
      <c r="BH23" s="658"/>
      <c r="BI23" s="658"/>
      <c r="BJ23" s="658"/>
      <c r="BK23" s="658"/>
      <c r="BL23" s="658"/>
      <c r="BM23" s="658"/>
      <c r="BN23" s="659"/>
      <c r="BO23" s="695" t="s">
        <v>122</v>
      </c>
      <c r="BP23" s="695"/>
      <c r="BQ23" s="695"/>
      <c r="BR23" s="695"/>
      <c r="BS23" s="696" t="s">
        <v>122</v>
      </c>
      <c r="BT23" s="696"/>
      <c r="BU23" s="696"/>
      <c r="BV23" s="696"/>
      <c r="BW23" s="696"/>
      <c r="BX23" s="696"/>
      <c r="BY23" s="696"/>
      <c r="BZ23" s="696"/>
      <c r="CA23" s="696"/>
      <c r="CB23" s="736"/>
      <c r="CD23" s="709" t="s">
        <v>211</v>
      </c>
      <c r="CE23" s="710"/>
      <c r="CF23" s="710"/>
      <c r="CG23" s="710"/>
      <c r="CH23" s="710"/>
      <c r="CI23" s="710"/>
      <c r="CJ23" s="710"/>
      <c r="CK23" s="710"/>
      <c r="CL23" s="710"/>
      <c r="CM23" s="710"/>
      <c r="CN23" s="710"/>
      <c r="CO23" s="710"/>
      <c r="CP23" s="710"/>
      <c r="CQ23" s="711"/>
      <c r="CR23" s="709" t="s">
        <v>272</v>
      </c>
      <c r="CS23" s="710"/>
      <c r="CT23" s="710"/>
      <c r="CU23" s="710"/>
      <c r="CV23" s="710"/>
      <c r="CW23" s="710"/>
      <c r="CX23" s="710"/>
      <c r="CY23" s="711"/>
      <c r="CZ23" s="709" t="s">
        <v>273</v>
      </c>
      <c r="DA23" s="710"/>
      <c r="DB23" s="710"/>
      <c r="DC23" s="711"/>
      <c r="DD23" s="709" t="s">
        <v>274</v>
      </c>
      <c r="DE23" s="710"/>
      <c r="DF23" s="710"/>
      <c r="DG23" s="710"/>
      <c r="DH23" s="710"/>
      <c r="DI23" s="710"/>
      <c r="DJ23" s="710"/>
      <c r="DK23" s="711"/>
      <c r="DL23" s="747" t="s">
        <v>275</v>
      </c>
      <c r="DM23" s="748"/>
      <c r="DN23" s="748"/>
      <c r="DO23" s="748"/>
      <c r="DP23" s="748"/>
      <c r="DQ23" s="748"/>
      <c r="DR23" s="748"/>
      <c r="DS23" s="748"/>
      <c r="DT23" s="748"/>
      <c r="DU23" s="748"/>
      <c r="DV23" s="749"/>
      <c r="DW23" s="709" t="s">
        <v>276</v>
      </c>
      <c r="DX23" s="710"/>
      <c r="DY23" s="710"/>
      <c r="DZ23" s="710"/>
      <c r="EA23" s="710"/>
      <c r="EB23" s="710"/>
      <c r="EC23" s="711"/>
    </row>
    <row r="24" spans="2:133" ht="11.25" customHeight="1" x14ac:dyDescent="0.15">
      <c r="B24" s="654" t="s">
        <v>277</v>
      </c>
      <c r="C24" s="655"/>
      <c r="D24" s="655"/>
      <c r="E24" s="655"/>
      <c r="F24" s="655"/>
      <c r="G24" s="655"/>
      <c r="H24" s="655"/>
      <c r="I24" s="655"/>
      <c r="J24" s="655"/>
      <c r="K24" s="655"/>
      <c r="L24" s="655"/>
      <c r="M24" s="655"/>
      <c r="N24" s="655"/>
      <c r="O24" s="655"/>
      <c r="P24" s="655"/>
      <c r="Q24" s="656"/>
      <c r="R24" s="657" t="s">
        <v>122</v>
      </c>
      <c r="S24" s="658"/>
      <c r="T24" s="658"/>
      <c r="U24" s="658"/>
      <c r="V24" s="658"/>
      <c r="W24" s="658"/>
      <c r="X24" s="658"/>
      <c r="Y24" s="659"/>
      <c r="Z24" s="695" t="s">
        <v>122</v>
      </c>
      <c r="AA24" s="695"/>
      <c r="AB24" s="695"/>
      <c r="AC24" s="695"/>
      <c r="AD24" s="696" t="s">
        <v>122</v>
      </c>
      <c r="AE24" s="696"/>
      <c r="AF24" s="696"/>
      <c r="AG24" s="696"/>
      <c r="AH24" s="696"/>
      <c r="AI24" s="696"/>
      <c r="AJ24" s="696"/>
      <c r="AK24" s="696"/>
      <c r="AL24" s="660" t="s">
        <v>122</v>
      </c>
      <c r="AM24" s="661"/>
      <c r="AN24" s="661"/>
      <c r="AO24" s="697"/>
      <c r="AP24" s="654" t="s">
        <v>278</v>
      </c>
      <c r="AQ24" s="734"/>
      <c r="AR24" s="734"/>
      <c r="AS24" s="734"/>
      <c r="AT24" s="734"/>
      <c r="AU24" s="734"/>
      <c r="AV24" s="734"/>
      <c r="AW24" s="734"/>
      <c r="AX24" s="734"/>
      <c r="AY24" s="734"/>
      <c r="AZ24" s="734"/>
      <c r="BA24" s="734"/>
      <c r="BB24" s="734"/>
      <c r="BC24" s="734"/>
      <c r="BD24" s="734"/>
      <c r="BE24" s="734"/>
      <c r="BF24" s="735"/>
      <c r="BG24" s="657" t="s">
        <v>122</v>
      </c>
      <c r="BH24" s="658"/>
      <c r="BI24" s="658"/>
      <c r="BJ24" s="658"/>
      <c r="BK24" s="658"/>
      <c r="BL24" s="658"/>
      <c r="BM24" s="658"/>
      <c r="BN24" s="659"/>
      <c r="BO24" s="695" t="s">
        <v>122</v>
      </c>
      <c r="BP24" s="695"/>
      <c r="BQ24" s="695"/>
      <c r="BR24" s="695"/>
      <c r="BS24" s="696" t="s">
        <v>122</v>
      </c>
      <c r="BT24" s="696"/>
      <c r="BU24" s="696"/>
      <c r="BV24" s="696"/>
      <c r="BW24" s="696"/>
      <c r="BX24" s="696"/>
      <c r="BY24" s="696"/>
      <c r="BZ24" s="696"/>
      <c r="CA24" s="696"/>
      <c r="CB24" s="736"/>
      <c r="CD24" s="715" t="s">
        <v>279</v>
      </c>
      <c r="CE24" s="716"/>
      <c r="CF24" s="716"/>
      <c r="CG24" s="716"/>
      <c r="CH24" s="716"/>
      <c r="CI24" s="716"/>
      <c r="CJ24" s="716"/>
      <c r="CK24" s="716"/>
      <c r="CL24" s="716"/>
      <c r="CM24" s="716"/>
      <c r="CN24" s="716"/>
      <c r="CO24" s="716"/>
      <c r="CP24" s="716"/>
      <c r="CQ24" s="717"/>
      <c r="CR24" s="712">
        <v>17030610</v>
      </c>
      <c r="CS24" s="713"/>
      <c r="CT24" s="713"/>
      <c r="CU24" s="713"/>
      <c r="CV24" s="713"/>
      <c r="CW24" s="713"/>
      <c r="CX24" s="713"/>
      <c r="CY24" s="738"/>
      <c r="CZ24" s="739">
        <v>53.5</v>
      </c>
      <c r="DA24" s="721"/>
      <c r="DB24" s="721"/>
      <c r="DC24" s="741"/>
      <c r="DD24" s="737">
        <v>11263271</v>
      </c>
      <c r="DE24" s="713"/>
      <c r="DF24" s="713"/>
      <c r="DG24" s="713"/>
      <c r="DH24" s="713"/>
      <c r="DI24" s="713"/>
      <c r="DJ24" s="713"/>
      <c r="DK24" s="738"/>
      <c r="DL24" s="737">
        <v>10126955</v>
      </c>
      <c r="DM24" s="713"/>
      <c r="DN24" s="713"/>
      <c r="DO24" s="713"/>
      <c r="DP24" s="713"/>
      <c r="DQ24" s="713"/>
      <c r="DR24" s="713"/>
      <c r="DS24" s="713"/>
      <c r="DT24" s="713"/>
      <c r="DU24" s="713"/>
      <c r="DV24" s="738"/>
      <c r="DW24" s="739">
        <v>57.6</v>
      </c>
      <c r="DX24" s="721"/>
      <c r="DY24" s="721"/>
      <c r="DZ24" s="721"/>
      <c r="EA24" s="721"/>
      <c r="EB24" s="721"/>
      <c r="EC24" s="740"/>
    </row>
    <row r="25" spans="2:133" ht="11.25" customHeight="1" x14ac:dyDescent="0.15">
      <c r="B25" s="654" t="s">
        <v>280</v>
      </c>
      <c r="C25" s="655"/>
      <c r="D25" s="655"/>
      <c r="E25" s="655"/>
      <c r="F25" s="655"/>
      <c r="G25" s="655"/>
      <c r="H25" s="655"/>
      <c r="I25" s="655"/>
      <c r="J25" s="655"/>
      <c r="K25" s="655"/>
      <c r="L25" s="655"/>
      <c r="M25" s="655"/>
      <c r="N25" s="655"/>
      <c r="O25" s="655"/>
      <c r="P25" s="655"/>
      <c r="Q25" s="656"/>
      <c r="R25" s="657">
        <v>19085830</v>
      </c>
      <c r="S25" s="658"/>
      <c r="T25" s="658"/>
      <c r="U25" s="658"/>
      <c r="V25" s="658"/>
      <c r="W25" s="658"/>
      <c r="X25" s="658"/>
      <c r="Y25" s="659"/>
      <c r="Z25" s="695">
        <v>58.9</v>
      </c>
      <c r="AA25" s="695"/>
      <c r="AB25" s="695"/>
      <c r="AC25" s="695"/>
      <c r="AD25" s="696">
        <v>17213015</v>
      </c>
      <c r="AE25" s="696"/>
      <c r="AF25" s="696"/>
      <c r="AG25" s="696"/>
      <c r="AH25" s="696"/>
      <c r="AI25" s="696"/>
      <c r="AJ25" s="696"/>
      <c r="AK25" s="696"/>
      <c r="AL25" s="660">
        <v>98.9</v>
      </c>
      <c r="AM25" s="661"/>
      <c r="AN25" s="661"/>
      <c r="AO25" s="697"/>
      <c r="AP25" s="654" t="s">
        <v>281</v>
      </c>
      <c r="AQ25" s="734"/>
      <c r="AR25" s="734"/>
      <c r="AS25" s="734"/>
      <c r="AT25" s="734"/>
      <c r="AU25" s="734"/>
      <c r="AV25" s="734"/>
      <c r="AW25" s="734"/>
      <c r="AX25" s="734"/>
      <c r="AY25" s="734"/>
      <c r="AZ25" s="734"/>
      <c r="BA25" s="734"/>
      <c r="BB25" s="734"/>
      <c r="BC25" s="734"/>
      <c r="BD25" s="734"/>
      <c r="BE25" s="734"/>
      <c r="BF25" s="735"/>
      <c r="BG25" s="657" t="s">
        <v>122</v>
      </c>
      <c r="BH25" s="658"/>
      <c r="BI25" s="658"/>
      <c r="BJ25" s="658"/>
      <c r="BK25" s="658"/>
      <c r="BL25" s="658"/>
      <c r="BM25" s="658"/>
      <c r="BN25" s="659"/>
      <c r="BO25" s="695" t="s">
        <v>122</v>
      </c>
      <c r="BP25" s="695"/>
      <c r="BQ25" s="695"/>
      <c r="BR25" s="695"/>
      <c r="BS25" s="696" t="s">
        <v>122</v>
      </c>
      <c r="BT25" s="696"/>
      <c r="BU25" s="696"/>
      <c r="BV25" s="696"/>
      <c r="BW25" s="696"/>
      <c r="BX25" s="696"/>
      <c r="BY25" s="696"/>
      <c r="BZ25" s="696"/>
      <c r="CA25" s="696"/>
      <c r="CB25" s="736"/>
      <c r="CD25" s="654" t="s">
        <v>282</v>
      </c>
      <c r="CE25" s="655"/>
      <c r="CF25" s="655"/>
      <c r="CG25" s="655"/>
      <c r="CH25" s="655"/>
      <c r="CI25" s="655"/>
      <c r="CJ25" s="655"/>
      <c r="CK25" s="655"/>
      <c r="CL25" s="655"/>
      <c r="CM25" s="655"/>
      <c r="CN25" s="655"/>
      <c r="CO25" s="655"/>
      <c r="CP25" s="655"/>
      <c r="CQ25" s="656"/>
      <c r="CR25" s="657">
        <v>5028973</v>
      </c>
      <c r="CS25" s="670"/>
      <c r="CT25" s="670"/>
      <c r="CU25" s="670"/>
      <c r="CV25" s="670"/>
      <c r="CW25" s="670"/>
      <c r="CX25" s="670"/>
      <c r="CY25" s="671"/>
      <c r="CZ25" s="660">
        <v>15.8</v>
      </c>
      <c r="DA25" s="672"/>
      <c r="DB25" s="672"/>
      <c r="DC25" s="673"/>
      <c r="DD25" s="663">
        <v>4540275</v>
      </c>
      <c r="DE25" s="670"/>
      <c r="DF25" s="670"/>
      <c r="DG25" s="670"/>
      <c r="DH25" s="670"/>
      <c r="DI25" s="670"/>
      <c r="DJ25" s="670"/>
      <c r="DK25" s="671"/>
      <c r="DL25" s="663">
        <v>4482815</v>
      </c>
      <c r="DM25" s="670"/>
      <c r="DN25" s="670"/>
      <c r="DO25" s="670"/>
      <c r="DP25" s="670"/>
      <c r="DQ25" s="670"/>
      <c r="DR25" s="670"/>
      <c r="DS25" s="670"/>
      <c r="DT25" s="670"/>
      <c r="DU25" s="670"/>
      <c r="DV25" s="671"/>
      <c r="DW25" s="660">
        <v>25.5</v>
      </c>
      <c r="DX25" s="672"/>
      <c r="DY25" s="672"/>
      <c r="DZ25" s="672"/>
      <c r="EA25" s="672"/>
      <c r="EB25" s="672"/>
      <c r="EC25" s="684"/>
    </row>
    <row r="26" spans="2:133" ht="11.25" customHeight="1" x14ac:dyDescent="0.15">
      <c r="B26" s="654" t="s">
        <v>283</v>
      </c>
      <c r="C26" s="655"/>
      <c r="D26" s="655"/>
      <c r="E26" s="655"/>
      <c r="F26" s="655"/>
      <c r="G26" s="655"/>
      <c r="H26" s="655"/>
      <c r="I26" s="655"/>
      <c r="J26" s="655"/>
      <c r="K26" s="655"/>
      <c r="L26" s="655"/>
      <c r="M26" s="655"/>
      <c r="N26" s="655"/>
      <c r="O26" s="655"/>
      <c r="P26" s="655"/>
      <c r="Q26" s="656"/>
      <c r="R26" s="657">
        <v>5634</v>
      </c>
      <c r="S26" s="658"/>
      <c r="T26" s="658"/>
      <c r="U26" s="658"/>
      <c r="V26" s="658"/>
      <c r="W26" s="658"/>
      <c r="X26" s="658"/>
      <c r="Y26" s="659"/>
      <c r="Z26" s="695">
        <v>0</v>
      </c>
      <c r="AA26" s="695"/>
      <c r="AB26" s="695"/>
      <c r="AC26" s="695"/>
      <c r="AD26" s="696">
        <v>5634</v>
      </c>
      <c r="AE26" s="696"/>
      <c r="AF26" s="696"/>
      <c r="AG26" s="696"/>
      <c r="AH26" s="696"/>
      <c r="AI26" s="696"/>
      <c r="AJ26" s="696"/>
      <c r="AK26" s="696"/>
      <c r="AL26" s="660">
        <v>0</v>
      </c>
      <c r="AM26" s="661"/>
      <c r="AN26" s="661"/>
      <c r="AO26" s="697"/>
      <c r="AP26" s="654" t="s">
        <v>284</v>
      </c>
      <c r="AQ26" s="734"/>
      <c r="AR26" s="734"/>
      <c r="AS26" s="734"/>
      <c r="AT26" s="734"/>
      <c r="AU26" s="734"/>
      <c r="AV26" s="734"/>
      <c r="AW26" s="734"/>
      <c r="AX26" s="734"/>
      <c r="AY26" s="734"/>
      <c r="AZ26" s="734"/>
      <c r="BA26" s="734"/>
      <c r="BB26" s="734"/>
      <c r="BC26" s="734"/>
      <c r="BD26" s="734"/>
      <c r="BE26" s="734"/>
      <c r="BF26" s="735"/>
      <c r="BG26" s="657" t="s">
        <v>122</v>
      </c>
      <c r="BH26" s="658"/>
      <c r="BI26" s="658"/>
      <c r="BJ26" s="658"/>
      <c r="BK26" s="658"/>
      <c r="BL26" s="658"/>
      <c r="BM26" s="658"/>
      <c r="BN26" s="659"/>
      <c r="BO26" s="695" t="s">
        <v>122</v>
      </c>
      <c r="BP26" s="695"/>
      <c r="BQ26" s="695"/>
      <c r="BR26" s="695"/>
      <c r="BS26" s="696" t="s">
        <v>122</v>
      </c>
      <c r="BT26" s="696"/>
      <c r="BU26" s="696"/>
      <c r="BV26" s="696"/>
      <c r="BW26" s="696"/>
      <c r="BX26" s="696"/>
      <c r="BY26" s="696"/>
      <c r="BZ26" s="696"/>
      <c r="CA26" s="696"/>
      <c r="CB26" s="736"/>
      <c r="CD26" s="654" t="s">
        <v>285</v>
      </c>
      <c r="CE26" s="655"/>
      <c r="CF26" s="655"/>
      <c r="CG26" s="655"/>
      <c r="CH26" s="655"/>
      <c r="CI26" s="655"/>
      <c r="CJ26" s="655"/>
      <c r="CK26" s="655"/>
      <c r="CL26" s="655"/>
      <c r="CM26" s="655"/>
      <c r="CN26" s="655"/>
      <c r="CO26" s="655"/>
      <c r="CP26" s="655"/>
      <c r="CQ26" s="656"/>
      <c r="CR26" s="657">
        <v>3198542</v>
      </c>
      <c r="CS26" s="658"/>
      <c r="CT26" s="658"/>
      <c r="CU26" s="658"/>
      <c r="CV26" s="658"/>
      <c r="CW26" s="658"/>
      <c r="CX26" s="658"/>
      <c r="CY26" s="659"/>
      <c r="CZ26" s="660">
        <v>10.1</v>
      </c>
      <c r="DA26" s="672"/>
      <c r="DB26" s="672"/>
      <c r="DC26" s="673"/>
      <c r="DD26" s="663">
        <v>2936401</v>
      </c>
      <c r="DE26" s="658"/>
      <c r="DF26" s="658"/>
      <c r="DG26" s="658"/>
      <c r="DH26" s="658"/>
      <c r="DI26" s="658"/>
      <c r="DJ26" s="658"/>
      <c r="DK26" s="659"/>
      <c r="DL26" s="663" t="s">
        <v>122</v>
      </c>
      <c r="DM26" s="658"/>
      <c r="DN26" s="658"/>
      <c r="DO26" s="658"/>
      <c r="DP26" s="658"/>
      <c r="DQ26" s="658"/>
      <c r="DR26" s="658"/>
      <c r="DS26" s="658"/>
      <c r="DT26" s="658"/>
      <c r="DU26" s="658"/>
      <c r="DV26" s="659"/>
      <c r="DW26" s="660" t="s">
        <v>122</v>
      </c>
      <c r="DX26" s="672"/>
      <c r="DY26" s="672"/>
      <c r="DZ26" s="672"/>
      <c r="EA26" s="672"/>
      <c r="EB26" s="672"/>
      <c r="EC26" s="684"/>
    </row>
    <row r="27" spans="2:133" ht="11.25" customHeight="1" x14ac:dyDescent="0.15">
      <c r="B27" s="654" t="s">
        <v>286</v>
      </c>
      <c r="C27" s="655"/>
      <c r="D27" s="655"/>
      <c r="E27" s="655"/>
      <c r="F27" s="655"/>
      <c r="G27" s="655"/>
      <c r="H27" s="655"/>
      <c r="I27" s="655"/>
      <c r="J27" s="655"/>
      <c r="K27" s="655"/>
      <c r="L27" s="655"/>
      <c r="M27" s="655"/>
      <c r="N27" s="655"/>
      <c r="O27" s="655"/>
      <c r="P27" s="655"/>
      <c r="Q27" s="656"/>
      <c r="R27" s="657">
        <v>111690</v>
      </c>
      <c r="S27" s="658"/>
      <c r="T27" s="658"/>
      <c r="U27" s="658"/>
      <c r="V27" s="658"/>
      <c r="W27" s="658"/>
      <c r="X27" s="658"/>
      <c r="Y27" s="659"/>
      <c r="Z27" s="695">
        <v>0.3</v>
      </c>
      <c r="AA27" s="695"/>
      <c r="AB27" s="695"/>
      <c r="AC27" s="695"/>
      <c r="AD27" s="696" t="s">
        <v>122</v>
      </c>
      <c r="AE27" s="696"/>
      <c r="AF27" s="696"/>
      <c r="AG27" s="696"/>
      <c r="AH27" s="696"/>
      <c r="AI27" s="696"/>
      <c r="AJ27" s="696"/>
      <c r="AK27" s="696"/>
      <c r="AL27" s="660" t="s">
        <v>122</v>
      </c>
      <c r="AM27" s="661"/>
      <c r="AN27" s="661"/>
      <c r="AO27" s="697"/>
      <c r="AP27" s="654" t="s">
        <v>287</v>
      </c>
      <c r="AQ27" s="655"/>
      <c r="AR27" s="655"/>
      <c r="AS27" s="655"/>
      <c r="AT27" s="655"/>
      <c r="AU27" s="655"/>
      <c r="AV27" s="655"/>
      <c r="AW27" s="655"/>
      <c r="AX27" s="655"/>
      <c r="AY27" s="655"/>
      <c r="AZ27" s="655"/>
      <c r="BA27" s="655"/>
      <c r="BB27" s="655"/>
      <c r="BC27" s="655"/>
      <c r="BD27" s="655"/>
      <c r="BE27" s="655"/>
      <c r="BF27" s="656"/>
      <c r="BG27" s="657">
        <v>10051267</v>
      </c>
      <c r="BH27" s="658"/>
      <c r="BI27" s="658"/>
      <c r="BJ27" s="658"/>
      <c r="BK27" s="658"/>
      <c r="BL27" s="658"/>
      <c r="BM27" s="658"/>
      <c r="BN27" s="659"/>
      <c r="BO27" s="695">
        <v>100</v>
      </c>
      <c r="BP27" s="695"/>
      <c r="BQ27" s="695"/>
      <c r="BR27" s="695"/>
      <c r="BS27" s="696">
        <v>987969</v>
      </c>
      <c r="BT27" s="696"/>
      <c r="BU27" s="696"/>
      <c r="BV27" s="696"/>
      <c r="BW27" s="696"/>
      <c r="BX27" s="696"/>
      <c r="BY27" s="696"/>
      <c r="BZ27" s="696"/>
      <c r="CA27" s="696"/>
      <c r="CB27" s="736"/>
      <c r="CD27" s="654" t="s">
        <v>288</v>
      </c>
      <c r="CE27" s="655"/>
      <c r="CF27" s="655"/>
      <c r="CG27" s="655"/>
      <c r="CH27" s="655"/>
      <c r="CI27" s="655"/>
      <c r="CJ27" s="655"/>
      <c r="CK27" s="655"/>
      <c r="CL27" s="655"/>
      <c r="CM27" s="655"/>
      <c r="CN27" s="655"/>
      <c r="CO27" s="655"/>
      <c r="CP27" s="655"/>
      <c r="CQ27" s="656"/>
      <c r="CR27" s="657">
        <v>8836685</v>
      </c>
      <c r="CS27" s="670"/>
      <c r="CT27" s="670"/>
      <c r="CU27" s="670"/>
      <c r="CV27" s="670"/>
      <c r="CW27" s="670"/>
      <c r="CX27" s="670"/>
      <c r="CY27" s="671"/>
      <c r="CZ27" s="660">
        <v>27.8</v>
      </c>
      <c r="DA27" s="672"/>
      <c r="DB27" s="672"/>
      <c r="DC27" s="673"/>
      <c r="DD27" s="663">
        <v>3571850</v>
      </c>
      <c r="DE27" s="670"/>
      <c r="DF27" s="670"/>
      <c r="DG27" s="670"/>
      <c r="DH27" s="670"/>
      <c r="DI27" s="670"/>
      <c r="DJ27" s="670"/>
      <c r="DK27" s="671"/>
      <c r="DL27" s="663">
        <v>2492994</v>
      </c>
      <c r="DM27" s="670"/>
      <c r="DN27" s="670"/>
      <c r="DO27" s="670"/>
      <c r="DP27" s="670"/>
      <c r="DQ27" s="670"/>
      <c r="DR27" s="670"/>
      <c r="DS27" s="670"/>
      <c r="DT27" s="670"/>
      <c r="DU27" s="670"/>
      <c r="DV27" s="671"/>
      <c r="DW27" s="660">
        <v>14.2</v>
      </c>
      <c r="DX27" s="672"/>
      <c r="DY27" s="672"/>
      <c r="DZ27" s="672"/>
      <c r="EA27" s="672"/>
      <c r="EB27" s="672"/>
      <c r="EC27" s="684"/>
    </row>
    <row r="28" spans="2:133" ht="11.25" customHeight="1" x14ac:dyDescent="0.15">
      <c r="B28" s="654" t="s">
        <v>289</v>
      </c>
      <c r="C28" s="655"/>
      <c r="D28" s="655"/>
      <c r="E28" s="655"/>
      <c r="F28" s="655"/>
      <c r="G28" s="655"/>
      <c r="H28" s="655"/>
      <c r="I28" s="655"/>
      <c r="J28" s="655"/>
      <c r="K28" s="655"/>
      <c r="L28" s="655"/>
      <c r="M28" s="655"/>
      <c r="N28" s="655"/>
      <c r="O28" s="655"/>
      <c r="P28" s="655"/>
      <c r="Q28" s="656"/>
      <c r="R28" s="657">
        <v>166205</v>
      </c>
      <c r="S28" s="658"/>
      <c r="T28" s="658"/>
      <c r="U28" s="658"/>
      <c r="V28" s="658"/>
      <c r="W28" s="658"/>
      <c r="X28" s="658"/>
      <c r="Y28" s="659"/>
      <c r="Z28" s="695">
        <v>0.5</v>
      </c>
      <c r="AA28" s="695"/>
      <c r="AB28" s="695"/>
      <c r="AC28" s="695"/>
      <c r="AD28" s="696">
        <v>77476</v>
      </c>
      <c r="AE28" s="696"/>
      <c r="AF28" s="696"/>
      <c r="AG28" s="696"/>
      <c r="AH28" s="696"/>
      <c r="AI28" s="696"/>
      <c r="AJ28" s="696"/>
      <c r="AK28" s="696"/>
      <c r="AL28" s="660">
        <v>0.4</v>
      </c>
      <c r="AM28" s="661"/>
      <c r="AN28" s="661"/>
      <c r="AO28" s="697"/>
      <c r="AP28" s="654"/>
      <c r="AQ28" s="655"/>
      <c r="AR28" s="655"/>
      <c r="AS28" s="655"/>
      <c r="AT28" s="655"/>
      <c r="AU28" s="655"/>
      <c r="AV28" s="655"/>
      <c r="AW28" s="655"/>
      <c r="AX28" s="655"/>
      <c r="AY28" s="655"/>
      <c r="AZ28" s="655"/>
      <c r="BA28" s="655"/>
      <c r="BB28" s="655"/>
      <c r="BC28" s="655"/>
      <c r="BD28" s="655"/>
      <c r="BE28" s="655"/>
      <c r="BF28" s="656"/>
      <c r="BG28" s="657"/>
      <c r="BH28" s="658"/>
      <c r="BI28" s="658"/>
      <c r="BJ28" s="658"/>
      <c r="BK28" s="658"/>
      <c r="BL28" s="658"/>
      <c r="BM28" s="658"/>
      <c r="BN28" s="659"/>
      <c r="BO28" s="695"/>
      <c r="BP28" s="695"/>
      <c r="BQ28" s="695"/>
      <c r="BR28" s="695"/>
      <c r="BS28" s="663"/>
      <c r="BT28" s="658"/>
      <c r="BU28" s="658"/>
      <c r="BV28" s="658"/>
      <c r="BW28" s="658"/>
      <c r="BX28" s="658"/>
      <c r="BY28" s="658"/>
      <c r="BZ28" s="658"/>
      <c r="CA28" s="658"/>
      <c r="CB28" s="694"/>
      <c r="CD28" s="654" t="s">
        <v>290</v>
      </c>
      <c r="CE28" s="655"/>
      <c r="CF28" s="655"/>
      <c r="CG28" s="655"/>
      <c r="CH28" s="655"/>
      <c r="CI28" s="655"/>
      <c r="CJ28" s="655"/>
      <c r="CK28" s="655"/>
      <c r="CL28" s="655"/>
      <c r="CM28" s="655"/>
      <c r="CN28" s="655"/>
      <c r="CO28" s="655"/>
      <c r="CP28" s="655"/>
      <c r="CQ28" s="656"/>
      <c r="CR28" s="657">
        <v>3164952</v>
      </c>
      <c r="CS28" s="658"/>
      <c r="CT28" s="658"/>
      <c r="CU28" s="658"/>
      <c r="CV28" s="658"/>
      <c r="CW28" s="658"/>
      <c r="CX28" s="658"/>
      <c r="CY28" s="659"/>
      <c r="CZ28" s="660">
        <v>9.9</v>
      </c>
      <c r="DA28" s="672"/>
      <c r="DB28" s="672"/>
      <c r="DC28" s="673"/>
      <c r="DD28" s="663">
        <v>3151146</v>
      </c>
      <c r="DE28" s="658"/>
      <c r="DF28" s="658"/>
      <c r="DG28" s="658"/>
      <c r="DH28" s="658"/>
      <c r="DI28" s="658"/>
      <c r="DJ28" s="658"/>
      <c r="DK28" s="659"/>
      <c r="DL28" s="663">
        <v>3151146</v>
      </c>
      <c r="DM28" s="658"/>
      <c r="DN28" s="658"/>
      <c r="DO28" s="658"/>
      <c r="DP28" s="658"/>
      <c r="DQ28" s="658"/>
      <c r="DR28" s="658"/>
      <c r="DS28" s="658"/>
      <c r="DT28" s="658"/>
      <c r="DU28" s="658"/>
      <c r="DV28" s="659"/>
      <c r="DW28" s="660">
        <v>17.899999999999999</v>
      </c>
      <c r="DX28" s="672"/>
      <c r="DY28" s="672"/>
      <c r="DZ28" s="672"/>
      <c r="EA28" s="672"/>
      <c r="EB28" s="672"/>
      <c r="EC28" s="684"/>
    </row>
    <row r="29" spans="2:133" ht="11.25" customHeight="1" x14ac:dyDescent="0.15">
      <c r="B29" s="654" t="s">
        <v>291</v>
      </c>
      <c r="C29" s="655"/>
      <c r="D29" s="655"/>
      <c r="E29" s="655"/>
      <c r="F29" s="655"/>
      <c r="G29" s="655"/>
      <c r="H29" s="655"/>
      <c r="I29" s="655"/>
      <c r="J29" s="655"/>
      <c r="K29" s="655"/>
      <c r="L29" s="655"/>
      <c r="M29" s="655"/>
      <c r="N29" s="655"/>
      <c r="O29" s="655"/>
      <c r="P29" s="655"/>
      <c r="Q29" s="656"/>
      <c r="R29" s="657">
        <v>37786</v>
      </c>
      <c r="S29" s="658"/>
      <c r="T29" s="658"/>
      <c r="U29" s="658"/>
      <c r="V29" s="658"/>
      <c r="W29" s="658"/>
      <c r="X29" s="658"/>
      <c r="Y29" s="659"/>
      <c r="Z29" s="695">
        <v>0.1</v>
      </c>
      <c r="AA29" s="695"/>
      <c r="AB29" s="695"/>
      <c r="AC29" s="695"/>
      <c r="AD29" s="696">
        <v>14</v>
      </c>
      <c r="AE29" s="696"/>
      <c r="AF29" s="696"/>
      <c r="AG29" s="696"/>
      <c r="AH29" s="696"/>
      <c r="AI29" s="696"/>
      <c r="AJ29" s="696"/>
      <c r="AK29" s="696"/>
      <c r="AL29" s="660">
        <v>0</v>
      </c>
      <c r="AM29" s="661"/>
      <c r="AN29" s="661"/>
      <c r="AO29" s="697"/>
      <c r="AP29" s="638"/>
      <c r="AQ29" s="639"/>
      <c r="AR29" s="639"/>
      <c r="AS29" s="639"/>
      <c r="AT29" s="639"/>
      <c r="AU29" s="639"/>
      <c r="AV29" s="639"/>
      <c r="AW29" s="639"/>
      <c r="AX29" s="639"/>
      <c r="AY29" s="639"/>
      <c r="AZ29" s="639"/>
      <c r="BA29" s="639"/>
      <c r="BB29" s="639"/>
      <c r="BC29" s="639"/>
      <c r="BD29" s="639"/>
      <c r="BE29" s="639"/>
      <c r="BF29" s="640"/>
      <c r="BG29" s="657"/>
      <c r="BH29" s="658"/>
      <c r="BI29" s="658"/>
      <c r="BJ29" s="658"/>
      <c r="BK29" s="658"/>
      <c r="BL29" s="658"/>
      <c r="BM29" s="658"/>
      <c r="BN29" s="659"/>
      <c r="BO29" s="695"/>
      <c r="BP29" s="695"/>
      <c r="BQ29" s="695"/>
      <c r="BR29" s="695"/>
      <c r="BS29" s="696"/>
      <c r="BT29" s="696"/>
      <c r="BU29" s="696"/>
      <c r="BV29" s="696"/>
      <c r="BW29" s="696"/>
      <c r="BX29" s="696"/>
      <c r="BY29" s="696"/>
      <c r="BZ29" s="696"/>
      <c r="CA29" s="696"/>
      <c r="CB29" s="736"/>
      <c r="CD29" s="676" t="s">
        <v>292</v>
      </c>
      <c r="CE29" s="677"/>
      <c r="CF29" s="654" t="s">
        <v>66</v>
      </c>
      <c r="CG29" s="655"/>
      <c r="CH29" s="655"/>
      <c r="CI29" s="655"/>
      <c r="CJ29" s="655"/>
      <c r="CK29" s="655"/>
      <c r="CL29" s="655"/>
      <c r="CM29" s="655"/>
      <c r="CN29" s="655"/>
      <c r="CO29" s="655"/>
      <c r="CP29" s="655"/>
      <c r="CQ29" s="656"/>
      <c r="CR29" s="657">
        <v>3164952</v>
      </c>
      <c r="CS29" s="670"/>
      <c r="CT29" s="670"/>
      <c r="CU29" s="670"/>
      <c r="CV29" s="670"/>
      <c r="CW29" s="670"/>
      <c r="CX29" s="670"/>
      <c r="CY29" s="671"/>
      <c r="CZ29" s="660">
        <v>9.9</v>
      </c>
      <c r="DA29" s="672"/>
      <c r="DB29" s="672"/>
      <c r="DC29" s="673"/>
      <c r="DD29" s="663">
        <v>3151146</v>
      </c>
      <c r="DE29" s="670"/>
      <c r="DF29" s="670"/>
      <c r="DG29" s="670"/>
      <c r="DH29" s="670"/>
      <c r="DI29" s="670"/>
      <c r="DJ29" s="670"/>
      <c r="DK29" s="671"/>
      <c r="DL29" s="663">
        <v>3151146</v>
      </c>
      <c r="DM29" s="670"/>
      <c r="DN29" s="670"/>
      <c r="DO29" s="670"/>
      <c r="DP29" s="670"/>
      <c r="DQ29" s="670"/>
      <c r="DR29" s="670"/>
      <c r="DS29" s="670"/>
      <c r="DT29" s="670"/>
      <c r="DU29" s="670"/>
      <c r="DV29" s="671"/>
      <c r="DW29" s="660">
        <v>17.899999999999999</v>
      </c>
      <c r="DX29" s="672"/>
      <c r="DY29" s="672"/>
      <c r="DZ29" s="672"/>
      <c r="EA29" s="672"/>
      <c r="EB29" s="672"/>
      <c r="EC29" s="684"/>
    </row>
    <row r="30" spans="2:133" ht="11.25" customHeight="1" x14ac:dyDescent="0.15">
      <c r="B30" s="654" t="s">
        <v>293</v>
      </c>
      <c r="C30" s="655"/>
      <c r="D30" s="655"/>
      <c r="E30" s="655"/>
      <c r="F30" s="655"/>
      <c r="G30" s="655"/>
      <c r="H30" s="655"/>
      <c r="I30" s="655"/>
      <c r="J30" s="655"/>
      <c r="K30" s="655"/>
      <c r="L30" s="655"/>
      <c r="M30" s="655"/>
      <c r="N30" s="655"/>
      <c r="O30" s="655"/>
      <c r="P30" s="655"/>
      <c r="Q30" s="656"/>
      <c r="R30" s="657">
        <v>6397602</v>
      </c>
      <c r="S30" s="658"/>
      <c r="T30" s="658"/>
      <c r="U30" s="658"/>
      <c r="V30" s="658"/>
      <c r="W30" s="658"/>
      <c r="X30" s="658"/>
      <c r="Y30" s="659"/>
      <c r="Z30" s="695">
        <v>19.8</v>
      </c>
      <c r="AA30" s="695"/>
      <c r="AB30" s="695"/>
      <c r="AC30" s="695"/>
      <c r="AD30" s="696" t="s">
        <v>122</v>
      </c>
      <c r="AE30" s="696"/>
      <c r="AF30" s="696"/>
      <c r="AG30" s="696"/>
      <c r="AH30" s="696"/>
      <c r="AI30" s="696"/>
      <c r="AJ30" s="696"/>
      <c r="AK30" s="696"/>
      <c r="AL30" s="660" t="s">
        <v>122</v>
      </c>
      <c r="AM30" s="661"/>
      <c r="AN30" s="661"/>
      <c r="AO30" s="697"/>
      <c r="AP30" s="709" t="s">
        <v>211</v>
      </c>
      <c r="AQ30" s="710"/>
      <c r="AR30" s="710"/>
      <c r="AS30" s="710"/>
      <c r="AT30" s="710"/>
      <c r="AU30" s="710"/>
      <c r="AV30" s="710"/>
      <c r="AW30" s="710"/>
      <c r="AX30" s="710"/>
      <c r="AY30" s="710"/>
      <c r="AZ30" s="710"/>
      <c r="BA30" s="710"/>
      <c r="BB30" s="710"/>
      <c r="BC30" s="710"/>
      <c r="BD30" s="710"/>
      <c r="BE30" s="710"/>
      <c r="BF30" s="711"/>
      <c r="BG30" s="709" t="s">
        <v>294</v>
      </c>
      <c r="BH30" s="727"/>
      <c r="BI30" s="727"/>
      <c r="BJ30" s="727"/>
      <c r="BK30" s="727"/>
      <c r="BL30" s="727"/>
      <c r="BM30" s="727"/>
      <c r="BN30" s="727"/>
      <c r="BO30" s="727"/>
      <c r="BP30" s="727"/>
      <c r="BQ30" s="728"/>
      <c r="BR30" s="709" t="s">
        <v>295</v>
      </c>
      <c r="BS30" s="727"/>
      <c r="BT30" s="727"/>
      <c r="BU30" s="727"/>
      <c r="BV30" s="727"/>
      <c r="BW30" s="727"/>
      <c r="BX30" s="727"/>
      <c r="BY30" s="727"/>
      <c r="BZ30" s="727"/>
      <c r="CA30" s="727"/>
      <c r="CB30" s="728"/>
      <c r="CD30" s="678"/>
      <c r="CE30" s="679"/>
      <c r="CF30" s="654" t="s">
        <v>296</v>
      </c>
      <c r="CG30" s="655"/>
      <c r="CH30" s="655"/>
      <c r="CI30" s="655"/>
      <c r="CJ30" s="655"/>
      <c r="CK30" s="655"/>
      <c r="CL30" s="655"/>
      <c r="CM30" s="655"/>
      <c r="CN30" s="655"/>
      <c r="CO30" s="655"/>
      <c r="CP30" s="655"/>
      <c r="CQ30" s="656"/>
      <c r="CR30" s="657">
        <v>3051117</v>
      </c>
      <c r="CS30" s="658"/>
      <c r="CT30" s="658"/>
      <c r="CU30" s="658"/>
      <c r="CV30" s="658"/>
      <c r="CW30" s="658"/>
      <c r="CX30" s="658"/>
      <c r="CY30" s="659"/>
      <c r="CZ30" s="660">
        <v>9.6</v>
      </c>
      <c r="DA30" s="672"/>
      <c r="DB30" s="672"/>
      <c r="DC30" s="673"/>
      <c r="DD30" s="663">
        <v>3037594</v>
      </c>
      <c r="DE30" s="658"/>
      <c r="DF30" s="658"/>
      <c r="DG30" s="658"/>
      <c r="DH30" s="658"/>
      <c r="DI30" s="658"/>
      <c r="DJ30" s="658"/>
      <c r="DK30" s="659"/>
      <c r="DL30" s="663">
        <v>3037594</v>
      </c>
      <c r="DM30" s="658"/>
      <c r="DN30" s="658"/>
      <c r="DO30" s="658"/>
      <c r="DP30" s="658"/>
      <c r="DQ30" s="658"/>
      <c r="DR30" s="658"/>
      <c r="DS30" s="658"/>
      <c r="DT30" s="658"/>
      <c r="DU30" s="658"/>
      <c r="DV30" s="659"/>
      <c r="DW30" s="660">
        <v>17.3</v>
      </c>
      <c r="DX30" s="672"/>
      <c r="DY30" s="672"/>
      <c r="DZ30" s="672"/>
      <c r="EA30" s="672"/>
      <c r="EB30" s="672"/>
      <c r="EC30" s="684"/>
    </row>
    <row r="31" spans="2:133" ht="11.25" customHeight="1" x14ac:dyDescent="0.15">
      <c r="B31" s="724" t="s">
        <v>297</v>
      </c>
      <c r="C31" s="725"/>
      <c r="D31" s="725"/>
      <c r="E31" s="725"/>
      <c r="F31" s="725"/>
      <c r="G31" s="725"/>
      <c r="H31" s="725"/>
      <c r="I31" s="725"/>
      <c r="J31" s="725"/>
      <c r="K31" s="725"/>
      <c r="L31" s="725"/>
      <c r="M31" s="725"/>
      <c r="N31" s="725"/>
      <c r="O31" s="725"/>
      <c r="P31" s="725"/>
      <c r="Q31" s="726"/>
      <c r="R31" s="657" t="s">
        <v>122</v>
      </c>
      <c r="S31" s="658"/>
      <c r="T31" s="658"/>
      <c r="U31" s="658"/>
      <c r="V31" s="658"/>
      <c r="W31" s="658"/>
      <c r="X31" s="658"/>
      <c r="Y31" s="659"/>
      <c r="Z31" s="695" t="s">
        <v>122</v>
      </c>
      <c r="AA31" s="695"/>
      <c r="AB31" s="695"/>
      <c r="AC31" s="695"/>
      <c r="AD31" s="696" t="s">
        <v>122</v>
      </c>
      <c r="AE31" s="696"/>
      <c r="AF31" s="696"/>
      <c r="AG31" s="696"/>
      <c r="AH31" s="696"/>
      <c r="AI31" s="696"/>
      <c r="AJ31" s="696"/>
      <c r="AK31" s="696"/>
      <c r="AL31" s="660" t="s">
        <v>122</v>
      </c>
      <c r="AM31" s="661"/>
      <c r="AN31" s="661"/>
      <c r="AO31" s="697"/>
      <c r="AP31" s="729" t="s">
        <v>298</v>
      </c>
      <c r="AQ31" s="730"/>
      <c r="AR31" s="730"/>
      <c r="AS31" s="730"/>
      <c r="AT31" s="731" t="s">
        <v>299</v>
      </c>
      <c r="AU31" s="218"/>
      <c r="AV31" s="218"/>
      <c r="AW31" s="218"/>
      <c r="AX31" s="715" t="s">
        <v>177</v>
      </c>
      <c r="AY31" s="716"/>
      <c r="AZ31" s="716"/>
      <c r="BA31" s="716"/>
      <c r="BB31" s="716"/>
      <c r="BC31" s="716"/>
      <c r="BD31" s="716"/>
      <c r="BE31" s="716"/>
      <c r="BF31" s="717"/>
      <c r="BG31" s="719">
        <v>99.2</v>
      </c>
      <c r="BH31" s="720"/>
      <c r="BI31" s="720"/>
      <c r="BJ31" s="720"/>
      <c r="BK31" s="720"/>
      <c r="BL31" s="720"/>
      <c r="BM31" s="721">
        <v>97.6</v>
      </c>
      <c r="BN31" s="720"/>
      <c r="BO31" s="720"/>
      <c r="BP31" s="720"/>
      <c r="BQ31" s="722"/>
      <c r="BR31" s="719">
        <v>99.3</v>
      </c>
      <c r="BS31" s="720"/>
      <c r="BT31" s="720"/>
      <c r="BU31" s="720"/>
      <c r="BV31" s="720"/>
      <c r="BW31" s="720"/>
      <c r="BX31" s="721">
        <v>97.7</v>
      </c>
      <c r="BY31" s="720"/>
      <c r="BZ31" s="720"/>
      <c r="CA31" s="720"/>
      <c r="CB31" s="722"/>
      <c r="CD31" s="678"/>
      <c r="CE31" s="679"/>
      <c r="CF31" s="654" t="s">
        <v>300</v>
      </c>
      <c r="CG31" s="655"/>
      <c r="CH31" s="655"/>
      <c r="CI31" s="655"/>
      <c r="CJ31" s="655"/>
      <c r="CK31" s="655"/>
      <c r="CL31" s="655"/>
      <c r="CM31" s="655"/>
      <c r="CN31" s="655"/>
      <c r="CO31" s="655"/>
      <c r="CP31" s="655"/>
      <c r="CQ31" s="656"/>
      <c r="CR31" s="657">
        <v>113835</v>
      </c>
      <c r="CS31" s="670"/>
      <c r="CT31" s="670"/>
      <c r="CU31" s="670"/>
      <c r="CV31" s="670"/>
      <c r="CW31" s="670"/>
      <c r="CX31" s="670"/>
      <c r="CY31" s="671"/>
      <c r="CZ31" s="660">
        <v>0.4</v>
      </c>
      <c r="DA31" s="672"/>
      <c r="DB31" s="672"/>
      <c r="DC31" s="673"/>
      <c r="DD31" s="663">
        <v>113552</v>
      </c>
      <c r="DE31" s="670"/>
      <c r="DF31" s="670"/>
      <c r="DG31" s="670"/>
      <c r="DH31" s="670"/>
      <c r="DI31" s="670"/>
      <c r="DJ31" s="670"/>
      <c r="DK31" s="671"/>
      <c r="DL31" s="663">
        <v>113552</v>
      </c>
      <c r="DM31" s="670"/>
      <c r="DN31" s="670"/>
      <c r="DO31" s="670"/>
      <c r="DP31" s="670"/>
      <c r="DQ31" s="670"/>
      <c r="DR31" s="670"/>
      <c r="DS31" s="670"/>
      <c r="DT31" s="670"/>
      <c r="DU31" s="670"/>
      <c r="DV31" s="671"/>
      <c r="DW31" s="660">
        <v>0.6</v>
      </c>
      <c r="DX31" s="672"/>
      <c r="DY31" s="672"/>
      <c r="DZ31" s="672"/>
      <c r="EA31" s="672"/>
      <c r="EB31" s="672"/>
      <c r="EC31" s="684"/>
    </row>
    <row r="32" spans="2:133" ht="11.25" customHeight="1" x14ac:dyDescent="0.15">
      <c r="B32" s="654" t="s">
        <v>301</v>
      </c>
      <c r="C32" s="655"/>
      <c r="D32" s="655"/>
      <c r="E32" s="655"/>
      <c r="F32" s="655"/>
      <c r="G32" s="655"/>
      <c r="H32" s="655"/>
      <c r="I32" s="655"/>
      <c r="J32" s="655"/>
      <c r="K32" s="655"/>
      <c r="L32" s="655"/>
      <c r="M32" s="655"/>
      <c r="N32" s="655"/>
      <c r="O32" s="655"/>
      <c r="P32" s="655"/>
      <c r="Q32" s="656"/>
      <c r="R32" s="657">
        <v>2496118</v>
      </c>
      <c r="S32" s="658"/>
      <c r="T32" s="658"/>
      <c r="U32" s="658"/>
      <c r="V32" s="658"/>
      <c r="W32" s="658"/>
      <c r="X32" s="658"/>
      <c r="Y32" s="659"/>
      <c r="Z32" s="695">
        <v>7.7</v>
      </c>
      <c r="AA32" s="695"/>
      <c r="AB32" s="695"/>
      <c r="AC32" s="695"/>
      <c r="AD32" s="696" t="s">
        <v>122</v>
      </c>
      <c r="AE32" s="696"/>
      <c r="AF32" s="696"/>
      <c r="AG32" s="696"/>
      <c r="AH32" s="696"/>
      <c r="AI32" s="696"/>
      <c r="AJ32" s="696"/>
      <c r="AK32" s="696"/>
      <c r="AL32" s="660" t="s">
        <v>122</v>
      </c>
      <c r="AM32" s="661"/>
      <c r="AN32" s="661"/>
      <c r="AO32" s="697"/>
      <c r="AP32" s="698"/>
      <c r="AQ32" s="699"/>
      <c r="AR32" s="699"/>
      <c r="AS32" s="699"/>
      <c r="AT32" s="732"/>
      <c r="AU32" s="214" t="s">
        <v>302</v>
      </c>
      <c r="AX32" s="654" t="s">
        <v>303</v>
      </c>
      <c r="AY32" s="655"/>
      <c r="AZ32" s="655"/>
      <c r="BA32" s="655"/>
      <c r="BB32" s="655"/>
      <c r="BC32" s="655"/>
      <c r="BD32" s="655"/>
      <c r="BE32" s="655"/>
      <c r="BF32" s="656"/>
      <c r="BG32" s="723">
        <v>99.1</v>
      </c>
      <c r="BH32" s="670"/>
      <c r="BI32" s="670"/>
      <c r="BJ32" s="670"/>
      <c r="BK32" s="670"/>
      <c r="BL32" s="670"/>
      <c r="BM32" s="661">
        <v>97.8</v>
      </c>
      <c r="BN32" s="670"/>
      <c r="BO32" s="670"/>
      <c r="BP32" s="670"/>
      <c r="BQ32" s="693"/>
      <c r="BR32" s="723">
        <v>99.1</v>
      </c>
      <c r="BS32" s="670"/>
      <c r="BT32" s="670"/>
      <c r="BU32" s="670"/>
      <c r="BV32" s="670"/>
      <c r="BW32" s="670"/>
      <c r="BX32" s="661">
        <v>98.1</v>
      </c>
      <c r="BY32" s="670"/>
      <c r="BZ32" s="670"/>
      <c r="CA32" s="670"/>
      <c r="CB32" s="693"/>
      <c r="CD32" s="680"/>
      <c r="CE32" s="681"/>
      <c r="CF32" s="654" t="s">
        <v>304</v>
      </c>
      <c r="CG32" s="655"/>
      <c r="CH32" s="655"/>
      <c r="CI32" s="655"/>
      <c r="CJ32" s="655"/>
      <c r="CK32" s="655"/>
      <c r="CL32" s="655"/>
      <c r="CM32" s="655"/>
      <c r="CN32" s="655"/>
      <c r="CO32" s="655"/>
      <c r="CP32" s="655"/>
      <c r="CQ32" s="656"/>
      <c r="CR32" s="657" t="s">
        <v>122</v>
      </c>
      <c r="CS32" s="658"/>
      <c r="CT32" s="658"/>
      <c r="CU32" s="658"/>
      <c r="CV32" s="658"/>
      <c r="CW32" s="658"/>
      <c r="CX32" s="658"/>
      <c r="CY32" s="659"/>
      <c r="CZ32" s="660" t="s">
        <v>122</v>
      </c>
      <c r="DA32" s="672"/>
      <c r="DB32" s="672"/>
      <c r="DC32" s="673"/>
      <c r="DD32" s="663" t="s">
        <v>122</v>
      </c>
      <c r="DE32" s="658"/>
      <c r="DF32" s="658"/>
      <c r="DG32" s="658"/>
      <c r="DH32" s="658"/>
      <c r="DI32" s="658"/>
      <c r="DJ32" s="658"/>
      <c r="DK32" s="659"/>
      <c r="DL32" s="663" t="s">
        <v>122</v>
      </c>
      <c r="DM32" s="658"/>
      <c r="DN32" s="658"/>
      <c r="DO32" s="658"/>
      <c r="DP32" s="658"/>
      <c r="DQ32" s="658"/>
      <c r="DR32" s="658"/>
      <c r="DS32" s="658"/>
      <c r="DT32" s="658"/>
      <c r="DU32" s="658"/>
      <c r="DV32" s="659"/>
      <c r="DW32" s="660" t="s">
        <v>122</v>
      </c>
      <c r="DX32" s="672"/>
      <c r="DY32" s="672"/>
      <c r="DZ32" s="672"/>
      <c r="EA32" s="672"/>
      <c r="EB32" s="672"/>
      <c r="EC32" s="684"/>
    </row>
    <row r="33" spans="2:133" ht="11.25" customHeight="1" x14ac:dyDescent="0.15">
      <c r="B33" s="654" t="s">
        <v>305</v>
      </c>
      <c r="C33" s="655"/>
      <c r="D33" s="655"/>
      <c r="E33" s="655"/>
      <c r="F33" s="655"/>
      <c r="G33" s="655"/>
      <c r="H33" s="655"/>
      <c r="I33" s="655"/>
      <c r="J33" s="655"/>
      <c r="K33" s="655"/>
      <c r="L33" s="655"/>
      <c r="M33" s="655"/>
      <c r="N33" s="655"/>
      <c r="O33" s="655"/>
      <c r="P33" s="655"/>
      <c r="Q33" s="656"/>
      <c r="R33" s="657">
        <v>94422</v>
      </c>
      <c r="S33" s="658"/>
      <c r="T33" s="658"/>
      <c r="U33" s="658"/>
      <c r="V33" s="658"/>
      <c r="W33" s="658"/>
      <c r="X33" s="658"/>
      <c r="Y33" s="659"/>
      <c r="Z33" s="695">
        <v>0.3</v>
      </c>
      <c r="AA33" s="695"/>
      <c r="AB33" s="695"/>
      <c r="AC33" s="695"/>
      <c r="AD33" s="696">
        <v>83095</v>
      </c>
      <c r="AE33" s="696"/>
      <c r="AF33" s="696"/>
      <c r="AG33" s="696"/>
      <c r="AH33" s="696"/>
      <c r="AI33" s="696"/>
      <c r="AJ33" s="696"/>
      <c r="AK33" s="696"/>
      <c r="AL33" s="660">
        <v>0.5</v>
      </c>
      <c r="AM33" s="661"/>
      <c r="AN33" s="661"/>
      <c r="AO33" s="697"/>
      <c r="AP33" s="700"/>
      <c r="AQ33" s="701"/>
      <c r="AR33" s="701"/>
      <c r="AS33" s="701"/>
      <c r="AT33" s="733"/>
      <c r="AU33" s="219"/>
      <c r="AV33" s="219"/>
      <c r="AW33" s="219"/>
      <c r="AX33" s="638" t="s">
        <v>306</v>
      </c>
      <c r="AY33" s="639"/>
      <c r="AZ33" s="639"/>
      <c r="BA33" s="639"/>
      <c r="BB33" s="639"/>
      <c r="BC33" s="639"/>
      <c r="BD33" s="639"/>
      <c r="BE33" s="639"/>
      <c r="BF33" s="640"/>
      <c r="BG33" s="718">
        <v>99.3</v>
      </c>
      <c r="BH33" s="642"/>
      <c r="BI33" s="642"/>
      <c r="BJ33" s="642"/>
      <c r="BK33" s="642"/>
      <c r="BL33" s="642"/>
      <c r="BM33" s="688">
        <v>97.3</v>
      </c>
      <c r="BN33" s="642"/>
      <c r="BO33" s="642"/>
      <c r="BP33" s="642"/>
      <c r="BQ33" s="705"/>
      <c r="BR33" s="718">
        <v>99.4</v>
      </c>
      <c r="BS33" s="642"/>
      <c r="BT33" s="642"/>
      <c r="BU33" s="642"/>
      <c r="BV33" s="642"/>
      <c r="BW33" s="642"/>
      <c r="BX33" s="688">
        <v>97.2</v>
      </c>
      <c r="BY33" s="642"/>
      <c r="BZ33" s="642"/>
      <c r="CA33" s="642"/>
      <c r="CB33" s="705"/>
      <c r="CD33" s="654" t="s">
        <v>307</v>
      </c>
      <c r="CE33" s="655"/>
      <c r="CF33" s="655"/>
      <c r="CG33" s="655"/>
      <c r="CH33" s="655"/>
      <c r="CI33" s="655"/>
      <c r="CJ33" s="655"/>
      <c r="CK33" s="655"/>
      <c r="CL33" s="655"/>
      <c r="CM33" s="655"/>
      <c r="CN33" s="655"/>
      <c r="CO33" s="655"/>
      <c r="CP33" s="655"/>
      <c r="CQ33" s="656"/>
      <c r="CR33" s="657">
        <v>12306200</v>
      </c>
      <c r="CS33" s="670"/>
      <c r="CT33" s="670"/>
      <c r="CU33" s="670"/>
      <c r="CV33" s="670"/>
      <c r="CW33" s="670"/>
      <c r="CX33" s="670"/>
      <c r="CY33" s="671"/>
      <c r="CZ33" s="660">
        <v>38.700000000000003</v>
      </c>
      <c r="DA33" s="672"/>
      <c r="DB33" s="672"/>
      <c r="DC33" s="673"/>
      <c r="DD33" s="663">
        <v>9779272</v>
      </c>
      <c r="DE33" s="670"/>
      <c r="DF33" s="670"/>
      <c r="DG33" s="670"/>
      <c r="DH33" s="670"/>
      <c r="DI33" s="670"/>
      <c r="DJ33" s="670"/>
      <c r="DK33" s="671"/>
      <c r="DL33" s="663">
        <v>7458231</v>
      </c>
      <c r="DM33" s="670"/>
      <c r="DN33" s="670"/>
      <c r="DO33" s="670"/>
      <c r="DP33" s="670"/>
      <c r="DQ33" s="670"/>
      <c r="DR33" s="670"/>
      <c r="DS33" s="670"/>
      <c r="DT33" s="670"/>
      <c r="DU33" s="670"/>
      <c r="DV33" s="671"/>
      <c r="DW33" s="660">
        <v>42.4</v>
      </c>
      <c r="DX33" s="672"/>
      <c r="DY33" s="672"/>
      <c r="DZ33" s="672"/>
      <c r="EA33" s="672"/>
      <c r="EB33" s="672"/>
      <c r="EC33" s="684"/>
    </row>
    <row r="34" spans="2:133" ht="11.25" customHeight="1" x14ac:dyDescent="0.15">
      <c r="B34" s="654" t="s">
        <v>308</v>
      </c>
      <c r="C34" s="655"/>
      <c r="D34" s="655"/>
      <c r="E34" s="655"/>
      <c r="F34" s="655"/>
      <c r="G34" s="655"/>
      <c r="H34" s="655"/>
      <c r="I34" s="655"/>
      <c r="J34" s="655"/>
      <c r="K34" s="655"/>
      <c r="L34" s="655"/>
      <c r="M34" s="655"/>
      <c r="N34" s="655"/>
      <c r="O34" s="655"/>
      <c r="P34" s="655"/>
      <c r="Q34" s="656"/>
      <c r="R34" s="657">
        <v>476901</v>
      </c>
      <c r="S34" s="658"/>
      <c r="T34" s="658"/>
      <c r="U34" s="658"/>
      <c r="V34" s="658"/>
      <c r="W34" s="658"/>
      <c r="X34" s="658"/>
      <c r="Y34" s="659"/>
      <c r="Z34" s="695">
        <v>1.5</v>
      </c>
      <c r="AA34" s="695"/>
      <c r="AB34" s="695"/>
      <c r="AC34" s="695"/>
      <c r="AD34" s="696" t="s">
        <v>122</v>
      </c>
      <c r="AE34" s="696"/>
      <c r="AF34" s="696"/>
      <c r="AG34" s="696"/>
      <c r="AH34" s="696"/>
      <c r="AI34" s="696"/>
      <c r="AJ34" s="696"/>
      <c r="AK34" s="696"/>
      <c r="AL34" s="660" t="s">
        <v>122</v>
      </c>
      <c r="AM34" s="661"/>
      <c r="AN34" s="661"/>
      <c r="AO34" s="697"/>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54" t="s">
        <v>309</v>
      </c>
      <c r="CE34" s="655"/>
      <c r="CF34" s="655"/>
      <c r="CG34" s="655"/>
      <c r="CH34" s="655"/>
      <c r="CI34" s="655"/>
      <c r="CJ34" s="655"/>
      <c r="CK34" s="655"/>
      <c r="CL34" s="655"/>
      <c r="CM34" s="655"/>
      <c r="CN34" s="655"/>
      <c r="CO34" s="655"/>
      <c r="CP34" s="655"/>
      <c r="CQ34" s="656"/>
      <c r="CR34" s="657">
        <v>2862386</v>
      </c>
      <c r="CS34" s="658"/>
      <c r="CT34" s="658"/>
      <c r="CU34" s="658"/>
      <c r="CV34" s="658"/>
      <c r="CW34" s="658"/>
      <c r="CX34" s="658"/>
      <c r="CY34" s="659"/>
      <c r="CZ34" s="660">
        <v>9</v>
      </c>
      <c r="DA34" s="672"/>
      <c r="DB34" s="672"/>
      <c r="DC34" s="673"/>
      <c r="DD34" s="663">
        <v>2160477</v>
      </c>
      <c r="DE34" s="658"/>
      <c r="DF34" s="658"/>
      <c r="DG34" s="658"/>
      <c r="DH34" s="658"/>
      <c r="DI34" s="658"/>
      <c r="DJ34" s="658"/>
      <c r="DK34" s="659"/>
      <c r="DL34" s="663">
        <v>1929788</v>
      </c>
      <c r="DM34" s="658"/>
      <c r="DN34" s="658"/>
      <c r="DO34" s="658"/>
      <c r="DP34" s="658"/>
      <c r="DQ34" s="658"/>
      <c r="DR34" s="658"/>
      <c r="DS34" s="658"/>
      <c r="DT34" s="658"/>
      <c r="DU34" s="658"/>
      <c r="DV34" s="659"/>
      <c r="DW34" s="660">
        <v>11</v>
      </c>
      <c r="DX34" s="672"/>
      <c r="DY34" s="672"/>
      <c r="DZ34" s="672"/>
      <c r="EA34" s="672"/>
      <c r="EB34" s="672"/>
      <c r="EC34" s="684"/>
    </row>
    <row r="35" spans="2:133" ht="11.25" customHeight="1" x14ac:dyDescent="0.15">
      <c r="B35" s="654" t="s">
        <v>310</v>
      </c>
      <c r="C35" s="655"/>
      <c r="D35" s="655"/>
      <c r="E35" s="655"/>
      <c r="F35" s="655"/>
      <c r="G35" s="655"/>
      <c r="H35" s="655"/>
      <c r="I35" s="655"/>
      <c r="J35" s="655"/>
      <c r="K35" s="655"/>
      <c r="L35" s="655"/>
      <c r="M35" s="655"/>
      <c r="N35" s="655"/>
      <c r="O35" s="655"/>
      <c r="P35" s="655"/>
      <c r="Q35" s="656"/>
      <c r="R35" s="657">
        <v>543135</v>
      </c>
      <c r="S35" s="658"/>
      <c r="T35" s="658"/>
      <c r="U35" s="658"/>
      <c r="V35" s="658"/>
      <c r="W35" s="658"/>
      <c r="X35" s="658"/>
      <c r="Y35" s="659"/>
      <c r="Z35" s="695">
        <v>1.7</v>
      </c>
      <c r="AA35" s="695"/>
      <c r="AB35" s="695"/>
      <c r="AC35" s="695"/>
      <c r="AD35" s="696" t="s">
        <v>122</v>
      </c>
      <c r="AE35" s="696"/>
      <c r="AF35" s="696"/>
      <c r="AG35" s="696"/>
      <c r="AH35" s="696"/>
      <c r="AI35" s="696"/>
      <c r="AJ35" s="696"/>
      <c r="AK35" s="696"/>
      <c r="AL35" s="660" t="s">
        <v>122</v>
      </c>
      <c r="AM35" s="661"/>
      <c r="AN35" s="661"/>
      <c r="AO35" s="697"/>
      <c r="AP35" s="222"/>
      <c r="AQ35" s="709" t="s">
        <v>311</v>
      </c>
      <c r="AR35" s="710"/>
      <c r="AS35" s="710"/>
      <c r="AT35" s="710"/>
      <c r="AU35" s="710"/>
      <c r="AV35" s="710"/>
      <c r="AW35" s="710"/>
      <c r="AX35" s="710"/>
      <c r="AY35" s="710"/>
      <c r="AZ35" s="710"/>
      <c r="BA35" s="710"/>
      <c r="BB35" s="710"/>
      <c r="BC35" s="710"/>
      <c r="BD35" s="710"/>
      <c r="BE35" s="710"/>
      <c r="BF35" s="711"/>
      <c r="BG35" s="709" t="s">
        <v>312</v>
      </c>
      <c r="BH35" s="710"/>
      <c r="BI35" s="710"/>
      <c r="BJ35" s="710"/>
      <c r="BK35" s="710"/>
      <c r="BL35" s="710"/>
      <c r="BM35" s="710"/>
      <c r="BN35" s="710"/>
      <c r="BO35" s="710"/>
      <c r="BP35" s="710"/>
      <c r="BQ35" s="710"/>
      <c r="BR35" s="710"/>
      <c r="BS35" s="710"/>
      <c r="BT35" s="710"/>
      <c r="BU35" s="710"/>
      <c r="BV35" s="710"/>
      <c r="BW35" s="710"/>
      <c r="BX35" s="710"/>
      <c r="BY35" s="710"/>
      <c r="BZ35" s="710"/>
      <c r="CA35" s="710"/>
      <c r="CB35" s="711"/>
      <c r="CD35" s="654" t="s">
        <v>313</v>
      </c>
      <c r="CE35" s="655"/>
      <c r="CF35" s="655"/>
      <c r="CG35" s="655"/>
      <c r="CH35" s="655"/>
      <c r="CI35" s="655"/>
      <c r="CJ35" s="655"/>
      <c r="CK35" s="655"/>
      <c r="CL35" s="655"/>
      <c r="CM35" s="655"/>
      <c r="CN35" s="655"/>
      <c r="CO35" s="655"/>
      <c r="CP35" s="655"/>
      <c r="CQ35" s="656"/>
      <c r="CR35" s="657">
        <v>318345</v>
      </c>
      <c r="CS35" s="670"/>
      <c r="CT35" s="670"/>
      <c r="CU35" s="670"/>
      <c r="CV35" s="670"/>
      <c r="CW35" s="670"/>
      <c r="CX35" s="670"/>
      <c r="CY35" s="671"/>
      <c r="CZ35" s="660">
        <v>1</v>
      </c>
      <c r="DA35" s="672"/>
      <c r="DB35" s="672"/>
      <c r="DC35" s="673"/>
      <c r="DD35" s="663">
        <v>280260</v>
      </c>
      <c r="DE35" s="670"/>
      <c r="DF35" s="670"/>
      <c r="DG35" s="670"/>
      <c r="DH35" s="670"/>
      <c r="DI35" s="670"/>
      <c r="DJ35" s="670"/>
      <c r="DK35" s="671"/>
      <c r="DL35" s="663">
        <v>275353</v>
      </c>
      <c r="DM35" s="670"/>
      <c r="DN35" s="670"/>
      <c r="DO35" s="670"/>
      <c r="DP35" s="670"/>
      <c r="DQ35" s="670"/>
      <c r="DR35" s="670"/>
      <c r="DS35" s="670"/>
      <c r="DT35" s="670"/>
      <c r="DU35" s="670"/>
      <c r="DV35" s="671"/>
      <c r="DW35" s="660">
        <v>1.6</v>
      </c>
      <c r="DX35" s="672"/>
      <c r="DY35" s="672"/>
      <c r="DZ35" s="672"/>
      <c r="EA35" s="672"/>
      <c r="EB35" s="672"/>
      <c r="EC35" s="684"/>
    </row>
    <row r="36" spans="2:133" ht="11.25" customHeight="1" x14ac:dyDescent="0.15">
      <c r="B36" s="654" t="s">
        <v>314</v>
      </c>
      <c r="C36" s="655"/>
      <c r="D36" s="655"/>
      <c r="E36" s="655"/>
      <c r="F36" s="655"/>
      <c r="G36" s="655"/>
      <c r="H36" s="655"/>
      <c r="I36" s="655"/>
      <c r="J36" s="655"/>
      <c r="K36" s="655"/>
      <c r="L36" s="655"/>
      <c r="M36" s="655"/>
      <c r="N36" s="655"/>
      <c r="O36" s="655"/>
      <c r="P36" s="655"/>
      <c r="Q36" s="656"/>
      <c r="R36" s="657">
        <v>568364</v>
      </c>
      <c r="S36" s="658"/>
      <c r="T36" s="658"/>
      <c r="U36" s="658"/>
      <c r="V36" s="658"/>
      <c r="W36" s="658"/>
      <c r="X36" s="658"/>
      <c r="Y36" s="659"/>
      <c r="Z36" s="695">
        <v>1.8</v>
      </c>
      <c r="AA36" s="695"/>
      <c r="AB36" s="695"/>
      <c r="AC36" s="695"/>
      <c r="AD36" s="696" t="s">
        <v>122</v>
      </c>
      <c r="AE36" s="696"/>
      <c r="AF36" s="696"/>
      <c r="AG36" s="696"/>
      <c r="AH36" s="696"/>
      <c r="AI36" s="696"/>
      <c r="AJ36" s="696"/>
      <c r="AK36" s="696"/>
      <c r="AL36" s="660" t="s">
        <v>122</v>
      </c>
      <c r="AM36" s="661"/>
      <c r="AN36" s="661"/>
      <c r="AO36" s="697"/>
      <c r="AP36" s="222"/>
      <c r="AQ36" s="706" t="s">
        <v>315</v>
      </c>
      <c r="AR36" s="707"/>
      <c r="AS36" s="707"/>
      <c r="AT36" s="707"/>
      <c r="AU36" s="707"/>
      <c r="AV36" s="707"/>
      <c r="AW36" s="707"/>
      <c r="AX36" s="707"/>
      <c r="AY36" s="708"/>
      <c r="AZ36" s="712">
        <v>5095082</v>
      </c>
      <c r="BA36" s="713"/>
      <c r="BB36" s="713"/>
      <c r="BC36" s="713"/>
      <c r="BD36" s="713"/>
      <c r="BE36" s="713"/>
      <c r="BF36" s="714"/>
      <c r="BG36" s="715" t="s">
        <v>316</v>
      </c>
      <c r="BH36" s="716"/>
      <c r="BI36" s="716"/>
      <c r="BJ36" s="716"/>
      <c r="BK36" s="716"/>
      <c r="BL36" s="716"/>
      <c r="BM36" s="716"/>
      <c r="BN36" s="716"/>
      <c r="BO36" s="716"/>
      <c r="BP36" s="716"/>
      <c r="BQ36" s="716"/>
      <c r="BR36" s="716"/>
      <c r="BS36" s="716"/>
      <c r="BT36" s="716"/>
      <c r="BU36" s="717"/>
      <c r="BV36" s="712">
        <v>168918</v>
      </c>
      <c r="BW36" s="713"/>
      <c r="BX36" s="713"/>
      <c r="BY36" s="713"/>
      <c r="BZ36" s="713"/>
      <c r="CA36" s="713"/>
      <c r="CB36" s="714"/>
      <c r="CD36" s="654" t="s">
        <v>317</v>
      </c>
      <c r="CE36" s="655"/>
      <c r="CF36" s="655"/>
      <c r="CG36" s="655"/>
      <c r="CH36" s="655"/>
      <c r="CI36" s="655"/>
      <c r="CJ36" s="655"/>
      <c r="CK36" s="655"/>
      <c r="CL36" s="655"/>
      <c r="CM36" s="655"/>
      <c r="CN36" s="655"/>
      <c r="CO36" s="655"/>
      <c r="CP36" s="655"/>
      <c r="CQ36" s="656"/>
      <c r="CR36" s="657">
        <v>4281439</v>
      </c>
      <c r="CS36" s="658"/>
      <c r="CT36" s="658"/>
      <c r="CU36" s="658"/>
      <c r="CV36" s="658"/>
      <c r="CW36" s="658"/>
      <c r="CX36" s="658"/>
      <c r="CY36" s="659"/>
      <c r="CZ36" s="660">
        <v>13.5</v>
      </c>
      <c r="DA36" s="672"/>
      <c r="DB36" s="672"/>
      <c r="DC36" s="673"/>
      <c r="DD36" s="663">
        <v>4059211</v>
      </c>
      <c r="DE36" s="658"/>
      <c r="DF36" s="658"/>
      <c r="DG36" s="658"/>
      <c r="DH36" s="658"/>
      <c r="DI36" s="658"/>
      <c r="DJ36" s="658"/>
      <c r="DK36" s="659"/>
      <c r="DL36" s="663">
        <v>3136558</v>
      </c>
      <c r="DM36" s="658"/>
      <c r="DN36" s="658"/>
      <c r="DO36" s="658"/>
      <c r="DP36" s="658"/>
      <c r="DQ36" s="658"/>
      <c r="DR36" s="658"/>
      <c r="DS36" s="658"/>
      <c r="DT36" s="658"/>
      <c r="DU36" s="658"/>
      <c r="DV36" s="659"/>
      <c r="DW36" s="660">
        <v>17.8</v>
      </c>
      <c r="DX36" s="672"/>
      <c r="DY36" s="672"/>
      <c r="DZ36" s="672"/>
      <c r="EA36" s="672"/>
      <c r="EB36" s="672"/>
      <c r="EC36" s="684"/>
    </row>
    <row r="37" spans="2:133" ht="11.25" customHeight="1" x14ac:dyDescent="0.15">
      <c r="B37" s="654" t="s">
        <v>318</v>
      </c>
      <c r="C37" s="655"/>
      <c r="D37" s="655"/>
      <c r="E37" s="655"/>
      <c r="F37" s="655"/>
      <c r="G37" s="655"/>
      <c r="H37" s="655"/>
      <c r="I37" s="655"/>
      <c r="J37" s="655"/>
      <c r="K37" s="655"/>
      <c r="L37" s="655"/>
      <c r="M37" s="655"/>
      <c r="N37" s="655"/>
      <c r="O37" s="655"/>
      <c r="P37" s="655"/>
      <c r="Q37" s="656"/>
      <c r="R37" s="657">
        <v>327345</v>
      </c>
      <c r="S37" s="658"/>
      <c r="T37" s="658"/>
      <c r="U37" s="658"/>
      <c r="V37" s="658"/>
      <c r="W37" s="658"/>
      <c r="X37" s="658"/>
      <c r="Y37" s="659"/>
      <c r="Z37" s="695">
        <v>1</v>
      </c>
      <c r="AA37" s="695"/>
      <c r="AB37" s="695"/>
      <c r="AC37" s="695"/>
      <c r="AD37" s="696">
        <v>33705</v>
      </c>
      <c r="AE37" s="696"/>
      <c r="AF37" s="696"/>
      <c r="AG37" s="696"/>
      <c r="AH37" s="696"/>
      <c r="AI37" s="696"/>
      <c r="AJ37" s="696"/>
      <c r="AK37" s="696"/>
      <c r="AL37" s="660">
        <v>0.2</v>
      </c>
      <c r="AM37" s="661"/>
      <c r="AN37" s="661"/>
      <c r="AO37" s="697"/>
      <c r="AQ37" s="690" t="s">
        <v>319</v>
      </c>
      <c r="AR37" s="691"/>
      <c r="AS37" s="691"/>
      <c r="AT37" s="691"/>
      <c r="AU37" s="691"/>
      <c r="AV37" s="691"/>
      <c r="AW37" s="691"/>
      <c r="AX37" s="691"/>
      <c r="AY37" s="692"/>
      <c r="AZ37" s="657">
        <v>1239977</v>
      </c>
      <c r="BA37" s="658"/>
      <c r="BB37" s="658"/>
      <c r="BC37" s="658"/>
      <c r="BD37" s="670"/>
      <c r="BE37" s="670"/>
      <c r="BF37" s="693"/>
      <c r="BG37" s="654" t="s">
        <v>320</v>
      </c>
      <c r="BH37" s="655"/>
      <c r="BI37" s="655"/>
      <c r="BJ37" s="655"/>
      <c r="BK37" s="655"/>
      <c r="BL37" s="655"/>
      <c r="BM37" s="655"/>
      <c r="BN37" s="655"/>
      <c r="BO37" s="655"/>
      <c r="BP37" s="655"/>
      <c r="BQ37" s="655"/>
      <c r="BR37" s="655"/>
      <c r="BS37" s="655"/>
      <c r="BT37" s="655"/>
      <c r="BU37" s="656"/>
      <c r="BV37" s="657">
        <v>168918</v>
      </c>
      <c r="BW37" s="658"/>
      <c r="BX37" s="658"/>
      <c r="BY37" s="658"/>
      <c r="BZ37" s="658"/>
      <c r="CA37" s="658"/>
      <c r="CB37" s="694"/>
      <c r="CD37" s="654" t="s">
        <v>321</v>
      </c>
      <c r="CE37" s="655"/>
      <c r="CF37" s="655"/>
      <c r="CG37" s="655"/>
      <c r="CH37" s="655"/>
      <c r="CI37" s="655"/>
      <c r="CJ37" s="655"/>
      <c r="CK37" s="655"/>
      <c r="CL37" s="655"/>
      <c r="CM37" s="655"/>
      <c r="CN37" s="655"/>
      <c r="CO37" s="655"/>
      <c r="CP37" s="655"/>
      <c r="CQ37" s="656"/>
      <c r="CR37" s="657">
        <v>1354660</v>
      </c>
      <c r="CS37" s="670"/>
      <c r="CT37" s="670"/>
      <c r="CU37" s="670"/>
      <c r="CV37" s="670"/>
      <c r="CW37" s="670"/>
      <c r="CX37" s="670"/>
      <c r="CY37" s="671"/>
      <c r="CZ37" s="660">
        <v>4.3</v>
      </c>
      <c r="DA37" s="672"/>
      <c r="DB37" s="672"/>
      <c r="DC37" s="673"/>
      <c r="DD37" s="663">
        <v>1315474</v>
      </c>
      <c r="DE37" s="670"/>
      <c r="DF37" s="670"/>
      <c r="DG37" s="670"/>
      <c r="DH37" s="670"/>
      <c r="DI37" s="670"/>
      <c r="DJ37" s="670"/>
      <c r="DK37" s="671"/>
      <c r="DL37" s="663">
        <v>1300668</v>
      </c>
      <c r="DM37" s="670"/>
      <c r="DN37" s="670"/>
      <c r="DO37" s="670"/>
      <c r="DP37" s="670"/>
      <c r="DQ37" s="670"/>
      <c r="DR37" s="670"/>
      <c r="DS37" s="670"/>
      <c r="DT37" s="670"/>
      <c r="DU37" s="670"/>
      <c r="DV37" s="671"/>
      <c r="DW37" s="660">
        <v>7.4</v>
      </c>
      <c r="DX37" s="672"/>
      <c r="DY37" s="672"/>
      <c r="DZ37" s="672"/>
      <c r="EA37" s="672"/>
      <c r="EB37" s="672"/>
      <c r="EC37" s="684"/>
    </row>
    <row r="38" spans="2:133" ht="11.25" customHeight="1" x14ac:dyDescent="0.15">
      <c r="B38" s="654" t="s">
        <v>322</v>
      </c>
      <c r="C38" s="655"/>
      <c r="D38" s="655"/>
      <c r="E38" s="655"/>
      <c r="F38" s="655"/>
      <c r="G38" s="655"/>
      <c r="H38" s="655"/>
      <c r="I38" s="655"/>
      <c r="J38" s="655"/>
      <c r="K38" s="655"/>
      <c r="L38" s="655"/>
      <c r="M38" s="655"/>
      <c r="N38" s="655"/>
      <c r="O38" s="655"/>
      <c r="P38" s="655"/>
      <c r="Q38" s="656"/>
      <c r="R38" s="657">
        <v>2071000</v>
      </c>
      <c r="S38" s="658"/>
      <c r="T38" s="658"/>
      <c r="U38" s="658"/>
      <c r="V38" s="658"/>
      <c r="W38" s="658"/>
      <c r="X38" s="658"/>
      <c r="Y38" s="659"/>
      <c r="Z38" s="695">
        <v>6.4</v>
      </c>
      <c r="AA38" s="695"/>
      <c r="AB38" s="695"/>
      <c r="AC38" s="695"/>
      <c r="AD38" s="696" t="s">
        <v>122</v>
      </c>
      <c r="AE38" s="696"/>
      <c r="AF38" s="696"/>
      <c r="AG38" s="696"/>
      <c r="AH38" s="696"/>
      <c r="AI38" s="696"/>
      <c r="AJ38" s="696"/>
      <c r="AK38" s="696"/>
      <c r="AL38" s="660" t="s">
        <v>122</v>
      </c>
      <c r="AM38" s="661"/>
      <c r="AN38" s="661"/>
      <c r="AO38" s="697"/>
      <c r="AQ38" s="690" t="s">
        <v>323</v>
      </c>
      <c r="AR38" s="691"/>
      <c r="AS38" s="691"/>
      <c r="AT38" s="691"/>
      <c r="AU38" s="691"/>
      <c r="AV38" s="691"/>
      <c r="AW38" s="691"/>
      <c r="AX38" s="691"/>
      <c r="AY38" s="692"/>
      <c r="AZ38" s="657">
        <v>729464</v>
      </c>
      <c r="BA38" s="658"/>
      <c r="BB38" s="658"/>
      <c r="BC38" s="658"/>
      <c r="BD38" s="670"/>
      <c r="BE38" s="670"/>
      <c r="BF38" s="693"/>
      <c r="BG38" s="654" t="s">
        <v>324</v>
      </c>
      <c r="BH38" s="655"/>
      <c r="BI38" s="655"/>
      <c r="BJ38" s="655"/>
      <c r="BK38" s="655"/>
      <c r="BL38" s="655"/>
      <c r="BM38" s="655"/>
      <c r="BN38" s="655"/>
      <c r="BO38" s="655"/>
      <c r="BP38" s="655"/>
      <c r="BQ38" s="655"/>
      <c r="BR38" s="655"/>
      <c r="BS38" s="655"/>
      <c r="BT38" s="655"/>
      <c r="BU38" s="656"/>
      <c r="BV38" s="657">
        <v>9686</v>
      </c>
      <c r="BW38" s="658"/>
      <c r="BX38" s="658"/>
      <c r="BY38" s="658"/>
      <c r="BZ38" s="658"/>
      <c r="CA38" s="658"/>
      <c r="CB38" s="694"/>
      <c r="CD38" s="654" t="s">
        <v>325</v>
      </c>
      <c r="CE38" s="655"/>
      <c r="CF38" s="655"/>
      <c r="CG38" s="655"/>
      <c r="CH38" s="655"/>
      <c r="CI38" s="655"/>
      <c r="CJ38" s="655"/>
      <c r="CK38" s="655"/>
      <c r="CL38" s="655"/>
      <c r="CM38" s="655"/>
      <c r="CN38" s="655"/>
      <c r="CO38" s="655"/>
      <c r="CP38" s="655"/>
      <c r="CQ38" s="656"/>
      <c r="CR38" s="657">
        <v>2871782</v>
      </c>
      <c r="CS38" s="658"/>
      <c r="CT38" s="658"/>
      <c r="CU38" s="658"/>
      <c r="CV38" s="658"/>
      <c r="CW38" s="658"/>
      <c r="CX38" s="658"/>
      <c r="CY38" s="659"/>
      <c r="CZ38" s="660">
        <v>9</v>
      </c>
      <c r="DA38" s="672"/>
      <c r="DB38" s="672"/>
      <c r="DC38" s="673"/>
      <c r="DD38" s="663">
        <v>2241069</v>
      </c>
      <c r="DE38" s="658"/>
      <c r="DF38" s="658"/>
      <c r="DG38" s="658"/>
      <c r="DH38" s="658"/>
      <c r="DI38" s="658"/>
      <c r="DJ38" s="658"/>
      <c r="DK38" s="659"/>
      <c r="DL38" s="663">
        <v>2116532</v>
      </c>
      <c r="DM38" s="658"/>
      <c r="DN38" s="658"/>
      <c r="DO38" s="658"/>
      <c r="DP38" s="658"/>
      <c r="DQ38" s="658"/>
      <c r="DR38" s="658"/>
      <c r="DS38" s="658"/>
      <c r="DT38" s="658"/>
      <c r="DU38" s="658"/>
      <c r="DV38" s="659"/>
      <c r="DW38" s="660">
        <v>12</v>
      </c>
      <c r="DX38" s="672"/>
      <c r="DY38" s="672"/>
      <c r="DZ38" s="672"/>
      <c r="EA38" s="672"/>
      <c r="EB38" s="672"/>
      <c r="EC38" s="684"/>
    </row>
    <row r="39" spans="2:133" ht="11.25" customHeight="1" x14ac:dyDescent="0.15">
      <c r="B39" s="654" t="s">
        <v>326</v>
      </c>
      <c r="C39" s="655"/>
      <c r="D39" s="655"/>
      <c r="E39" s="655"/>
      <c r="F39" s="655"/>
      <c r="G39" s="655"/>
      <c r="H39" s="655"/>
      <c r="I39" s="655"/>
      <c r="J39" s="655"/>
      <c r="K39" s="655"/>
      <c r="L39" s="655"/>
      <c r="M39" s="655"/>
      <c r="N39" s="655"/>
      <c r="O39" s="655"/>
      <c r="P39" s="655"/>
      <c r="Q39" s="656"/>
      <c r="R39" s="657" t="s">
        <v>122</v>
      </c>
      <c r="S39" s="658"/>
      <c r="T39" s="658"/>
      <c r="U39" s="658"/>
      <c r="V39" s="658"/>
      <c r="W39" s="658"/>
      <c r="X39" s="658"/>
      <c r="Y39" s="659"/>
      <c r="Z39" s="695" t="s">
        <v>122</v>
      </c>
      <c r="AA39" s="695"/>
      <c r="AB39" s="695"/>
      <c r="AC39" s="695"/>
      <c r="AD39" s="696" t="s">
        <v>122</v>
      </c>
      <c r="AE39" s="696"/>
      <c r="AF39" s="696"/>
      <c r="AG39" s="696"/>
      <c r="AH39" s="696"/>
      <c r="AI39" s="696"/>
      <c r="AJ39" s="696"/>
      <c r="AK39" s="696"/>
      <c r="AL39" s="660" t="s">
        <v>122</v>
      </c>
      <c r="AM39" s="661"/>
      <c r="AN39" s="661"/>
      <c r="AO39" s="697"/>
      <c r="AQ39" s="690" t="s">
        <v>327</v>
      </c>
      <c r="AR39" s="691"/>
      <c r="AS39" s="691"/>
      <c r="AT39" s="691"/>
      <c r="AU39" s="691"/>
      <c r="AV39" s="691"/>
      <c r="AW39" s="691"/>
      <c r="AX39" s="691"/>
      <c r="AY39" s="692"/>
      <c r="AZ39" s="657">
        <v>253859</v>
      </c>
      <c r="BA39" s="658"/>
      <c r="BB39" s="658"/>
      <c r="BC39" s="658"/>
      <c r="BD39" s="670"/>
      <c r="BE39" s="670"/>
      <c r="BF39" s="693"/>
      <c r="BG39" s="654" t="s">
        <v>328</v>
      </c>
      <c r="BH39" s="655"/>
      <c r="BI39" s="655"/>
      <c r="BJ39" s="655"/>
      <c r="BK39" s="655"/>
      <c r="BL39" s="655"/>
      <c r="BM39" s="655"/>
      <c r="BN39" s="655"/>
      <c r="BO39" s="655"/>
      <c r="BP39" s="655"/>
      <c r="BQ39" s="655"/>
      <c r="BR39" s="655"/>
      <c r="BS39" s="655"/>
      <c r="BT39" s="655"/>
      <c r="BU39" s="656"/>
      <c r="BV39" s="657">
        <v>14262</v>
      </c>
      <c r="BW39" s="658"/>
      <c r="BX39" s="658"/>
      <c r="BY39" s="658"/>
      <c r="BZ39" s="658"/>
      <c r="CA39" s="658"/>
      <c r="CB39" s="694"/>
      <c r="CD39" s="654" t="s">
        <v>329</v>
      </c>
      <c r="CE39" s="655"/>
      <c r="CF39" s="655"/>
      <c r="CG39" s="655"/>
      <c r="CH39" s="655"/>
      <c r="CI39" s="655"/>
      <c r="CJ39" s="655"/>
      <c r="CK39" s="655"/>
      <c r="CL39" s="655"/>
      <c r="CM39" s="655"/>
      <c r="CN39" s="655"/>
      <c r="CO39" s="655"/>
      <c r="CP39" s="655"/>
      <c r="CQ39" s="656"/>
      <c r="CR39" s="657">
        <v>1225002</v>
      </c>
      <c r="CS39" s="670"/>
      <c r="CT39" s="670"/>
      <c r="CU39" s="670"/>
      <c r="CV39" s="670"/>
      <c r="CW39" s="670"/>
      <c r="CX39" s="670"/>
      <c r="CY39" s="671"/>
      <c r="CZ39" s="660">
        <v>3.9</v>
      </c>
      <c r="DA39" s="672"/>
      <c r="DB39" s="672"/>
      <c r="DC39" s="673"/>
      <c r="DD39" s="663">
        <v>475034</v>
      </c>
      <c r="DE39" s="670"/>
      <c r="DF39" s="670"/>
      <c r="DG39" s="670"/>
      <c r="DH39" s="670"/>
      <c r="DI39" s="670"/>
      <c r="DJ39" s="670"/>
      <c r="DK39" s="671"/>
      <c r="DL39" s="663" t="s">
        <v>122</v>
      </c>
      <c r="DM39" s="670"/>
      <c r="DN39" s="670"/>
      <c r="DO39" s="670"/>
      <c r="DP39" s="670"/>
      <c r="DQ39" s="670"/>
      <c r="DR39" s="670"/>
      <c r="DS39" s="670"/>
      <c r="DT39" s="670"/>
      <c r="DU39" s="670"/>
      <c r="DV39" s="671"/>
      <c r="DW39" s="660" t="s">
        <v>122</v>
      </c>
      <c r="DX39" s="672"/>
      <c r="DY39" s="672"/>
      <c r="DZ39" s="672"/>
      <c r="EA39" s="672"/>
      <c r="EB39" s="672"/>
      <c r="EC39" s="684"/>
    </row>
    <row r="40" spans="2:133" ht="11.25" customHeight="1" x14ac:dyDescent="0.15">
      <c r="B40" s="654" t="s">
        <v>330</v>
      </c>
      <c r="C40" s="655"/>
      <c r="D40" s="655"/>
      <c r="E40" s="655"/>
      <c r="F40" s="655"/>
      <c r="G40" s="655"/>
      <c r="H40" s="655"/>
      <c r="I40" s="655"/>
      <c r="J40" s="655"/>
      <c r="K40" s="655"/>
      <c r="L40" s="655"/>
      <c r="M40" s="655"/>
      <c r="N40" s="655"/>
      <c r="O40" s="655"/>
      <c r="P40" s="655"/>
      <c r="Q40" s="656"/>
      <c r="R40" s="657">
        <v>163500</v>
      </c>
      <c r="S40" s="658"/>
      <c r="T40" s="658"/>
      <c r="U40" s="658"/>
      <c r="V40" s="658"/>
      <c r="W40" s="658"/>
      <c r="X40" s="658"/>
      <c r="Y40" s="659"/>
      <c r="Z40" s="695">
        <v>0.5</v>
      </c>
      <c r="AA40" s="695"/>
      <c r="AB40" s="695"/>
      <c r="AC40" s="695"/>
      <c r="AD40" s="696" t="s">
        <v>122</v>
      </c>
      <c r="AE40" s="696"/>
      <c r="AF40" s="696"/>
      <c r="AG40" s="696"/>
      <c r="AH40" s="696"/>
      <c r="AI40" s="696"/>
      <c r="AJ40" s="696"/>
      <c r="AK40" s="696"/>
      <c r="AL40" s="660" t="s">
        <v>122</v>
      </c>
      <c r="AM40" s="661"/>
      <c r="AN40" s="661"/>
      <c r="AO40" s="697"/>
      <c r="AQ40" s="690" t="s">
        <v>331</v>
      </c>
      <c r="AR40" s="691"/>
      <c r="AS40" s="691"/>
      <c r="AT40" s="691"/>
      <c r="AU40" s="691"/>
      <c r="AV40" s="691"/>
      <c r="AW40" s="691"/>
      <c r="AX40" s="691"/>
      <c r="AY40" s="692"/>
      <c r="AZ40" s="657" t="s">
        <v>122</v>
      </c>
      <c r="BA40" s="658"/>
      <c r="BB40" s="658"/>
      <c r="BC40" s="658"/>
      <c r="BD40" s="670"/>
      <c r="BE40" s="670"/>
      <c r="BF40" s="693"/>
      <c r="BG40" s="698" t="s">
        <v>332</v>
      </c>
      <c r="BH40" s="699"/>
      <c r="BI40" s="699"/>
      <c r="BJ40" s="699"/>
      <c r="BK40" s="699"/>
      <c r="BL40" s="223"/>
      <c r="BM40" s="655" t="s">
        <v>333</v>
      </c>
      <c r="BN40" s="655"/>
      <c r="BO40" s="655"/>
      <c r="BP40" s="655"/>
      <c r="BQ40" s="655"/>
      <c r="BR40" s="655"/>
      <c r="BS40" s="655"/>
      <c r="BT40" s="655"/>
      <c r="BU40" s="656"/>
      <c r="BV40" s="657">
        <v>99</v>
      </c>
      <c r="BW40" s="658"/>
      <c r="BX40" s="658"/>
      <c r="BY40" s="658"/>
      <c r="BZ40" s="658"/>
      <c r="CA40" s="658"/>
      <c r="CB40" s="694"/>
      <c r="CD40" s="654" t="s">
        <v>334</v>
      </c>
      <c r="CE40" s="655"/>
      <c r="CF40" s="655"/>
      <c r="CG40" s="655"/>
      <c r="CH40" s="655"/>
      <c r="CI40" s="655"/>
      <c r="CJ40" s="655"/>
      <c r="CK40" s="655"/>
      <c r="CL40" s="655"/>
      <c r="CM40" s="655"/>
      <c r="CN40" s="655"/>
      <c r="CO40" s="655"/>
      <c r="CP40" s="655"/>
      <c r="CQ40" s="656"/>
      <c r="CR40" s="657">
        <v>747246</v>
      </c>
      <c r="CS40" s="658"/>
      <c r="CT40" s="658"/>
      <c r="CU40" s="658"/>
      <c r="CV40" s="658"/>
      <c r="CW40" s="658"/>
      <c r="CX40" s="658"/>
      <c r="CY40" s="659"/>
      <c r="CZ40" s="660">
        <v>2.2999999999999998</v>
      </c>
      <c r="DA40" s="672"/>
      <c r="DB40" s="672"/>
      <c r="DC40" s="673"/>
      <c r="DD40" s="663">
        <v>563221</v>
      </c>
      <c r="DE40" s="658"/>
      <c r="DF40" s="658"/>
      <c r="DG40" s="658"/>
      <c r="DH40" s="658"/>
      <c r="DI40" s="658"/>
      <c r="DJ40" s="658"/>
      <c r="DK40" s="659"/>
      <c r="DL40" s="663" t="s">
        <v>122</v>
      </c>
      <c r="DM40" s="658"/>
      <c r="DN40" s="658"/>
      <c r="DO40" s="658"/>
      <c r="DP40" s="658"/>
      <c r="DQ40" s="658"/>
      <c r="DR40" s="658"/>
      <c r="DS40" s="658"/>
      <c r="DT40" s="658"/>
      <c r="DU40" s="658"/>
      <c r="DV40" s="659"/>
      <c r="DW40" s="660" t="s">
        <v>122</v>
      </c>
      <c r="DX40" s="672"/>
      <c r="DY40" s="672"/>
      <c r="DZ40" s="672"/>
      <c r="EA40" s="672"/>
      <c r="EB40" s="672"/>
      <c r="EC40" s="684"/>
    </row>
    <row r="41" spans="2:133" ht="11.25" customHeight="1" x14ac:dyDescent="0.15">
      <c r="B41" s="638" t="s">
        <v>335</v>
      </c>
      <c r="C41" s="639"/>
      <c r="D41" s="639"/>
      <c r="E41" s="639"/>
      <c r="F41" s="639"/>
      <c r="G41" s="639"/>
      <c r="H41" s="639"/>
      <c r="I41" s="639"/>
      <c r="J41" s="639"/>
      <c r="K41" s="639"/>
      <c r="L41" s="639"/>
      <c r="M41" s="639"/>
      <c r="N41" s="639"/>
      <c r="O41" s="639"/>
      <c r="P41" s="639"/>
      <c r="Q41" s="640"/>
      <c r="R41" s="641">
        <v>32382032</v>
      </c>
      <c r="S41" s="682"/>
      <c r="T41" s="682"/>
      <c r="U41" s="682"/>
      <c r="V41" s="682"/>
      <c r="W41" s="682"/>
      <c r="X41" s="682"/>
      <c r="Y41" s="685"/>
      <c r="Z41" s="686">
        <v>100</v>
      </c>
      <c r="AA41" s="686"/>
      <c r="AB41" s="686"/>
      <c r="AC41" s="686"/>
      <c r="AD41" s="687">
        <v>17412939</v>
      </c>
      <c r="AE41" s="687"/>
      <c r="AF41" s="687"/>
      <c r="AG41" s="687"/>
      <c r="AH41" s="687"/>
      <c r="AI41" s="687"/>
      <c r="AJ41" s="687"/>
      <c r="AK41" s="687"/>
      <c r="AL41" s="644">
        <v>100</v>
      </c>
      <c r="AM41" s="688"/>
      <c r="AN41" s="688"/>
      <c r="AO41" s="689"/>
      <c r="AQ41" s="690" t="s">
        <v>336</v>
      </c>
      <c r="AR41" s="691"/>
      <c r="AS41" s="691"/>
      <c r="AT41" s="691"/>
      <c r="AU41" s="691"/>
      <c r="AV41" s="691"/>
      <c r="AW41" s="691"/>
      <c r="AX41" s="691"/>
      <c r="AY41" s="692"/>
      <c r="AZ41" s="657">
        <v>544745</v>
      </c>
      <c r="BA41" s="658"/>
      <c r="BB41" s="658"/>
      <c r="BC41" s="658"/>
      <c r="BD41" s="670"/>
      <c r="BE41" s="670"/>
      <c r="BF41" s="693"/>
      <c r="BG41" s="698"/>
      <c r="BH41" s="699"/>
      <c r="BI41" s="699"/>
      <c r="BJ41" s="699"/>
      <c r="BK41" s="699"/>
      <c r="BL41" s="223"/>
      <c r="BM41" s="655" t="s">
        <v>337</v>
      </c>
      <c r="BN41" s="655"/>
      <c r="BO41" s="655"/>
      <c r="BP41" s="655"/>
      <c r="BQ41" s="655"/>
      <c r="BR41" s="655"/>
      <c r="BS41" s="655"/>
      <c r="BT41" s="655"/>
      <c r="BU41" s="656"/>
      <c r="BV41" s="657" t="s">
        <v>122</v>
      </c>
      <c r="BW41" s="658"/>
      <c r="BX41" s="658"/>
      <c r="BY41" s="658"/>
      <c r="BZ41" s="658"/>
      <c r="CA41" s="658"/>
      <c r="CB41" s="694"/>
      <c r="CD41" s="654" t="s">
        <v>338</v>
      </c>
      <c r="CE41" s="655"/>
      <c r="CF41" s="655"/>
      <c r="CG41" s="655"/>
      <c r="CH41" s="655"/>
      <c r="CI41" s="655"/>
      <c r="CJ41" s="655"/>
      <c r="CK41" s="655"/>
      <c r="CL41" s="655"/>
      <c r="CM41" s="655"/>
      <c r="CN41" s="655"/>
      <c r="CO41" s="655"/>
      <c r="CP41" s="655"/>
      <c r="CQ41" s="656"/>
      <c r="CR41" s="657" t="s">
        <v>122</v>
      </c>
      <c r="CS41" s="670"/>
      <c r="CT41" s="670"/>
      <c r="CU41" s="670"/>
      <c r="CV41" s="670"/>
      <c r="CW41" s="670"/>
      <c r="CX41" s="670"/>
      <c r="CY41" s="671"/>
      <c r="CZ41" s="660" t="s">
        <v>122</v>
      </c>
      <c r="DA41" s="672"/>
      <c r="DB41" s="672"/>
      <c r="DC41" s="673"/>
      <c r="DD41" s="663" t="s">
        <v>122</v>
      </c>
      <c r="DE41" s="670"/>
      <c r="DF41" s="670"/>
      <c r="DG41" s="670"/>
      <c r="DH41" s="670"/>
      <c r="DI41" s="670"/>
      <c r="DJ41" s="670"/>
      <c r="DK41" s="671"/>
      <c r="DL41" s="664"/>
      <c r="DM41" s="665"/>
      <c r="DN41" s="665"/>
      <c r="DO41" s="665"/>
      <c r="DP41" s="665"/>
      <c r="DQ41" s="665"/>
      <c r="DR41" s="665"/>
      <c r="DS41" s="665"/>
      <c r="DT41" s="665"/>
      <c r="DU41" s="665"/>
      <c r="DV41" s="666"/>
      <c r="DW41" s="667"/>
      <c r="DX41" s="668"/>
      <c r="DY41" s="668"/>
      <c r="DZ41" s="668"/>
      <c r="EA41" s="668"/>
      <c r="EB41" s="668"/>
      <c r="EC41" s="669"/>
    </row>
    <row r="42" spans="2:133" ht="11.25" customHeight="1" x14ac:dyDescent="0.15">
      <c r="AQ42" s="702" t="s">
        <v>339</v>
      </c>
      <c r="AR42" s="703"/>
      <c r="AS42" s="703"/>
      <c r="AT42" s="703"/>
      <c r="AU42" s="703"/>
      <c r="AV42" s="703"/>
      <c r="AW42" s="703"/>
      <c r="AX42" s="703"/>
      <c r="AY42" s="704"/>
      <c r="AZ42" s="641">
        <v>2327037</v>
      </c>
      <c r="BA42" s="682"/>
      <c r="BB42" s="682"/>
      <c r="BC42" s="682"/>
      <c r="BD42" s="642"/>
      <c r="BE42" s="642"/>
      <c r="BF42" s="705"/>
      <c r="BG42" s="700"/>
      <c r="BH42" s="701"/>
      <c r="BI42" s="701"/>
      <c r="BJ42" s="701"/>
      <c r="BK42" s="701"/>
      <c r="BL42" s="224"/>
      <c r="BM42" s="639" t="s">
        <v>340</v>
      </c>
      <c r="BN42" s="639"/>
      <c r="BO42" s="639"/>
      <c r="BP42" s="639"/>
      <c r="BQ42" s="639"/>
      <c r="BR42" s="639"/>
      <c r="BS42" s="639"/>
      <c r="BT42" s="639"/>
      <c r="BU42" s="640"/>
      <c r="BV42" s="641">
        <v>421</v>
      </c>
      <c r="BW42" s="682"/>
      <c r="BX42" s="682"/>
      <c r="BY42" s="682"/>
      <c r="BZ42" s="682"/>
      <c r="CA42" s="682"/>
      <c r="CB42" s="683"/>
      <c r="CD42" s="654" t="s">
        <v>341</v>
      </c>
      <c r="CE42" s="655"/>
      <c r="CF42" s="655"/>
      <c r="CG42" s="655"/>
      <c r="CH42" s="655"/>
      <c r="CI42" s="655"/>
      <c r="CJ42" s="655"/>
      <c r="CK42" s="655"/>
      <c r="CL42" s="655"/>
      <c r="CM42" s="655"/>
      <c r="CN42" s="655"/>
      <c r="CO42" s="655"/>
      <c r="CP42" s="655"/>
      <c r="CQ42" s="656"/>
      <c r="CR42" s="657">
        <v>2473217</v>
      </c>
      <c r="CS42" s="670"/>
      <c r="CT42" s="670"/>
      <c r="CU42" s="670"/>
      <c r="CV42" s="670"/>
      <c r="CW42" s="670"/>
      <c r="CX42" s="670"/>
      <c r="CY42" s="671"/>
      <c r="CZ42" s="660">
        <v>7.8</v>
      </c>
      <c r="DA42" s="672"/>
      <c r="DB42" s="672"/>
      <c r="DC42" s="673"/>
      <c r="DD42" s="663">
        <v>174384</v>
      </c>
      <c r="DE42" s="670"/>
      <c r="DF42" s="670"/>
      <c r="DG42" s="670"/>
      <c r="DH42" s="670"/>
      <c r="DI42" s="670"/>
      <c r="DJ42" s="670"/>
      <c r="DK42" s="671"/>
      <c r="DL42" s="664"/>
      <c r="DM42" s="665"/>
      <c r="DN42" s="665"/>
      <c r="DO42" s="665"/>
      <c r="DP42" s="665"/>
      <c r="DQ42" s="665"/>
      <c r="DR42" s="665"/>
      <c r="DS42" s="665"/>
      <c r="DT42" s="665"/>
      <c r="DU42" s="665"/>
      <c r="DV42" s="666"/>
      <c r="DW42" s="667"/>
      <c r="DX42" s="668"/>
      <c r="DY42" s="668"/>
      <c r="DZ42" s="668"/>
      <c r="EA42" s="668"/>
      <c r="EB42" s="668"/>
      <c r="EC42" s="669"/>
    </row>
    <row r="43" spans="2:133" ht="11.25" customHeight="1" x14ac:dyDescent="0.15">
      <c r="B43" s="214" t="s">
        <v>342</v>
      </c>
      <c r="CD43" s="654" t="s">
        <v>343</v>
      </c>
      <c r="CE43" s="655"/>
      <c r="CF43" s="655"/>
      <c r="CG43" s="655"/>
      <c r="CH43" s="655"/>
      <c r="CI43" s="655"/>
      <c r="CJ43" s="655"/>
      <c r="CK43" s="655"/>
      <c r="CL43" s="655"/>
      <c r="CM43" s="655"/>
      <c r="CN43" s="655"/>
      <c r="CO43" s="655"/>
      <c r="CP43" s="655"/>
      <c r="CQ43" s="656"/>
      <c r="CR43" s="657">
        <v>30734</v>
      </c>
      <c r="CS43" s="670"/>
      <c r="CT43" s="670"/>
      <c r="CU43" s="670"/>
      <c r="CV43" s="670"/>
      <c r="CW43" s="670"/>
      <c r="CX43" s="670"/>
      <c r="CY43" s="671"/>
      <c r="CZ43" s="660">
        <v>0.1</v>
      </c>
      <c r="DA43" s="672"/>
      <c r="DB43" s="672"/>
      <c r="DC43" s="673"/>
      <c r="DD43" s="663">
        <v>30734</v>
      </c>
      <c r="DE43" s="670"/>
      <c r="DF43" s="670"/>
      <c r="DG43" s="670"/>
      <c r="DH43" s="670"/>
      <c r="DI43" s="670"/>
      <c r="DJ43" s="670"/>
      <c r="DK43" s="671"/>
      <c r="DL43" s="664"/>
      <c r="DM43" s="665"/>
      <c r="DN43" s="665"/>
      <c r="DO43" s="665"/>
      <c r="DP43" s="665"/>
      <c r="DQ43" s="665"/>
      <c r="DR43" s="665"/>
      <c r="DS43" s="665"/>
      <c r="DT43" s="665"/>
      <c r="DU43" s="665"/>
      <c r="DV43" s="666"/>
      <c r="DW43" s="667"/>
      <c r="DX43" s="668"/>
      <c r="DY43" s="668"/>
      <c r="DZ43" s="668"/>
      <c r="EA43" s="668"/>
      <c r="EB43" s="668"/>
      <c r="EC43" s="669"/>
    </row>
    <row r="44" spans="2:133" ht="11.25" customHeight="1" x14ac:dyDescent="0.15">
      <c r="B44" s="674" t="s">
        <v>344</v>
      </c>
      <c r="C44" s="674"/>
      <c r="D44" s="674"/>
      <c r="E44" s="674"/>
      <c r="F44" s="674"/>
      <c r="G44" s="674"/>
      <c r="H44" s="674"/>
      <c r="I44" s="674"/>
      <c r="J44" s="674"/>
      <c r="K44" s="674"/>
      <c r="L44" s="674"/>
      <c r="M44" s="674"/>
      <c r="N44" s="674"/>
      <c r="O44" s="674"/>
      <c r="P44" s="674"/>
      <c r="Q44" s="674"/>
      <c r="R44" s="674"/>
      <c r="S44" s="674"/>
      <c r="T44" s="674"/>
      <c r="U44" s="674"/>
      <c r="V44" s="674"/>
      <c r="W44" s="674"/>
      <c r="X44" s="674"/>
      <c r="Y44" s="674"/>
      <c r="Z44" s="674"/>
      <c r="AA44" s="674"/>
      <c r="AB44" s="674"/>
      <c r="AC44" s="674"/>
      <c r="AD44" s="674"/>
      <c r="AE44" s="674"/>
      <c r="AF44" s="674"/>
      <c r="AG44" s="674"/>
      <c r="AH44" s="674"/>
      <c r="AI44" s="674"/>
      <c r="AJ44" s="674"/>
      <c r="AK44" s="674"/>
      <c r="AL44" s="674"/>
      <c r="AM44" s="674"/>
      <c r="AN44" s="674"/>
      <c r="AO44" s="674"/>
      <c r="AP44" s="674"/>
      <c r="AQ44" s="674"/>
      <c r="AR44" s="674"/>
      <c r="AS44" s="674"/>
      <c r="AT44" s="674"/>
      <c r="AU44" s="674"/>
      <c r="AV44" s="674"/>
      <c r="AW44" s="674"/>
      <c r="AX44" s="674"/>
      <c r="AY44" s="674"/>
      <c r="AZ44" s="674"/>
      <c r="BA44" s="674"/>
      <c r="BB44" s="674"/>
      <c r="BC44" s="674"/>
      <c r="BD44" s="674"/>
      <c r="BE44" s="674"/>
      <c r="BF44" s="674"/>
      <c r="BG44" s="674"/>
      <c r="BH44" s="674"/>
      <c r="BI44" s="674"/>
      <c r="BJ44" s="674"/>
      <c r="BK44" s="674"/>
      <c r="BL44" s="674"/>
      <c r="BM44" s="674"/>
      <c r="BN44" s="674"/>
      <c r="BO44" s="674"/>
      <c r="BP44" s="674"/>
      <c r="BQ44" s="674"/>
      <c r="BR44" s="674"/>
      <c r="BS44" s="674"/>
      <c r="BT44" s="674"/>
      <c r="BU44" s="674"/>
      <c r="BV44" s="674"/>
      <c r="BW44" s="674"/>
      <c r="BX44" s="674"/>
      <c r="BY44" s="674"/>
      <c r="BZ44" s="674"/>
      <c r="CA44" s="674"/>
      <c r="CB44" s="674"/>
      <c r="CC44" s="675"/>
      <c r="CD44" s="676" t="s">
        <v>292</v>
      </c>
      <c r="CE44" s="677"/>
      <c r="CF44" s="654" t="s">
        <v>345</v>
      </c>
      <c r="CG44" s="655"/>
      <c r="CH44" s="655"/>
      <c r="CI44" s="655"/>
      <c r="CJ44" s="655"/>
      <c r="CK44" s="655"/>
      <c r="CL44" s="655"/>
      <c r="CM44" s="655"/>
      <c r="CN44" s="655"/>
      <c r="CO44" s="655"/>
      <c r="CP44" s="655"/>
      <c r="CQ44" s="656"/>
      <c r="CR44" s="657">
        <v>2377918</v>
      </c>
      <c r="CS44" s="658"/>
      <c r="CT44" s="658"/>
      <c r="CU44" s="658"/>
      <c r="CV44" s="658"/>
      <c r="CW44" s="658"/>
      <c r="CX44" s="658"/>
      <c r="CY44" s="659"/>
      <c r="CZ44" s="660">
        <v>7.5</v>
      </c>
      <c r="DA44" s="661"/>
      <c r="DB44" s="661"/>
      <c r="DC44" s="662"/>
      <c r="DD44" s="663">
        <v>166435</v>
      </c>
      <c r="DE44" s="658"/>
      <c r="DF44" s="658"/>
      <c r="DG44" s="658"/>
      <c r="DH44" s="658"/>
      <c r="DI44" s="658"/>
      <c r="DJ44" s="658"/>
      <c r="DK44" s="659"/>
      <c r="DL44" s="664"/>
      <c r="DM44" s="665"/>
      <c r="DN44" s="665"/>
      <c r="DO44" s="665"/>
      <c r="DP44" s="665"/>
      <c r="DQ44" s="665"/>
      <c r="DR44" s="665"/>
      <c r="DS44" s="665"/>
      <c r="DT44" s="665"/>
      <c r="DU44" s="665"/>
      <c r="DV44" s="666"/>
      <c r="DW44" s="667"/>
      <c r="DX44" s="668"/>
      <c r="DY44" s="668"/>
      <c r="DZ44" s="668"/>
      <c r="EA44" s="668"/>
      <c r="EB44" s="668"/>
      <c r="EC44" s="669"/>
    </row>
    <row r="45" spans="2:133" ht="11.25" customHeight="1" x14ac:dyDescent="0.15">
      <c r="B45" s="674" t="s">
        <v>346</v>
      </c>
      <c r="C45" s="674"/>
      <c r="D45" s="674"/>
      <c r="E45" s="674"/>
      <c r="F45" s="674"/>
      <c r="G45" s="674"/>
      <c r="H45" s="674"/>
      <c r="I45" s="674"/>
      <c r="J45" s="674"/>
      <c r="K45" s="674"/>
      <c r="L45" s="674"/>
      <c r="M45" s="674"/>
      <c r="N45" s="674"/>
      <c r="O45" s="674"/>
      <c r="P45" s="674"/>
      <c r="Q45" s="674"/>
      <c r="R45" s="674"/>
      <c r="S45" s="674"/>
      <c r="T45" s="674"/>
      <c r="U45" s="674"/>
      <c r="V45" s="674"/>
      <c r="W45" s="674"/>
      <c r="X45" s="674"/>
      <c r="Y45" s="674"/>
      <c r="Z45" s="674"/>
      <c r="AA45" s="674"/>
      <c r="AB45" s="674"/>
      <c r="AC45" s="674"/>
      <c r="AD45" s="674"/>
      <c r="AE45" s="674"/>
      <c r="AF45" s="674"/>
      <c r="AG45" s="674"/>
      <c r="AH45" s="674"/>
      <c r="AI45" s="674"/>
      <c r="AJ45" s="674"/>
      <c r="AK45" s="674"/>
      <c r="AL45" s="674"/>
      <c r="AM45" s="674"/>
      <c r="AN45" s="674"/>
      <c r="AO45" s="674"/>
      <c r="AP45" s="674"/>
      <c r="AQ45" s="674"/>
      <c r="AR45" s="674"/>
      <c r="AS45" s="674"/>
      <c r="AT45" s="674"/>
      <c r="AU45" s="674"/>
      <c r="AV45" s="674"/>
      <c r="AW45" s="674"/>
      <c r="AX45" s="674"/>
      <c r="AY45" s="674"/>
      <c r="AZ45" s="674"/>
      <c r="BA45" s="674"/>
      <c r="BB45" s="674"/>
      <c r="BC45" s="674"/>
      <c r="BD45" s="674"/>
      <c r="BE45" s="674"/>
      <c r="BF45" s="674"/>
      <c r="BG45" s="674"/>
      <c r="BH45" s="674"/>
      <c r="BI45" s="674"/>
      <c r="BJ45" s="674"/>
      <c r="BK45" s="674"/>
      <c r="BL45" s="674"/>
      <c r="BM45" s="674"/>
      <c r="BN45" s="674"/>
      <c r="BO45" s="674"/>
      <c r="BP45" s="674"/>
      <c r="BQ45" s="674"/>
      <c r="BR45" s="674"/>
      <c r="BS45" s="674"/>
      <c r="BT45" s="674"/>
      <c r="BU45" s="674"/>
      <c r="BV45" s="674"/>
      <c r="BW45" s="674"/>
      <c r="BX45" s="674"/>
      <c r="BY45" s="674"/>
      <c r="BZ45" s="674"/>
      <c r="CA45" s="674"/>
      <c r="CB45" s="674"/>
      <c r="CC45" s="675"/>
      <c r="CD45" s="678"/>
      <c r="CE45" s="679"/>
      <c r="CF45" s="654" t="s">
        <v>347</v>
      </c>
      <c r="CG45" s="655"/>
      <c r="CH45" s="655"/>
      <c r="CI45" s="655"/>
      <c r="CJ45" s="655"/>
      <c r="CK45" s="655"/>
      <c r="CL45" s="655"/>
      <c r="CM45" s="655"/>
      <c r="CN45" s="655"/>
      <c r="CO45" s="655"/>
      <c r="CP45" s="655"/>
      <c r="CQ45" s="656"/>
      <c r="CR45" s="657">
        <v>1241244</v>
      </c>
      <c r="CS45" s="670"/>
      <c r="CT45" s="670"/>
      <c r="CU45" s="670"/>
      <c r="CV45" s="670"/>
      <c r="CW45" s="670"/>
      <c r="CX45" s="670"/>
      <c r="CY45" s="671"/>
      <c r="CZ45" s="660">
        <v>3.9</v>
      </c>
      <c r="DA45" s="672"/>
      <c r="DB45" s="672"/>
      <c r="DC45" s="673"/>
      <c r="DD45" s="663">
        <v>27537</v>
      </c>
      <c r="DE45" s="670"/>
      <c r="DF45" s="670"/>
      <c r="DG45" s="670"/>
      <c r="DH45" s="670"/>
      <c r="DI45" s="670"/>
      <c r="DJ45" s="670"/>
      <c r="DK45" s="671"/>
      <c r="DL45" s="664"/>
      <c r="DM45" s="665"/>
      <c r="DN45" s="665"/>
      <c r="DO45" s="665"/>
      <c r="DP45" s="665"/>
      <c r="DQ45" s="665"/>
      <c r="DR45" s="665"/>
      <c r="DS45" s="665"/>
      <c r="DT45" s="665"/>
      <c r="DU45" s="665"/>
      <c r="DV45" s="666"/>
      <c r="DW45" s="667"/>
      <c r="DX45" s="668"/>
      <c r="DY45" s="668"/>
      <c r="DZ45" s="668"/>
      <c r="EA45" s="668"/>
      <c r="EB45" s="668"/>
      <c r="EC45" s="669"/>
    </row>
    <row r="46" spans="2:133" ht="11.25" customHeight="1" x14ac:dyDescent="0.15">
      <c r="B46" s="225"/>
      <c r="CD46" s="678"/>
      <c r="CE46" s="679"/>
      <c r="CF46" s="654" t="s">
        <v>348</v>
      </c>
      <c r="CG46" s="655"/>
      <c r="CH46" s="655"/>
      <c r="CI46" s="655"/>
      <c r="CJ46" s="655"/>
      <c r="CK46" s="655"/>
      <c r="CL46" s="655"/>
      <c r="CM46" s="655"/>
      <c r="CN46" s="655"/>
      <c r="CO46" s="655"/>
      <c r="CP46" s="655"/>
      <c r="CQ46" s="656"/>
      <c r="CR46" s="657">
        <v>1106990</v>
      </c>
      <c r="CS46" s="658"/>
      <c r="CT46" s="658"/>
      <c r="CU46" s="658"/>
      <c r="CV46" s="658"/>
      <c r="CW46" s="658"/>
      <c r="CX46" s="658"/>
      <c r="CY46" s="659"/>
      <c r="CZ46" s="660">
        <v>3.5</v>
      </c>
      <c r="DA46" s="661"/>
      <c r="DB46" s="661"/>
      <c r="DC46" s="662"/>
      <c r="DD46" s="663">
        <v>138140</v>
      </c>
      <c r="DE46" s="658"/>
      <c r="DF46" s="658"/>
      <c r="DG46" s="658"/>
      <c r="DH46" s="658"/>
      <c r="DI46" s="658"/>
      <c r="DJ46" s="658"/>
      <c r="DK46" s="659"/>
      <c r="DL46" s="664"/>
      <c r="DM46" s="665"/>
      <c r="DN46" s="665"/>
      <c r="DO46" s="665"/>
      <c r="DP46" s="665"/>
      <c r="DQ46" s="665"/>
      <c r="DR46" s="665"/>
      <c r="DS46" s="665"/>
      <c r="DT46" s="665"/>
      <c r="DU46" s="665"/>
      <c r="DV46" s="666"/>
      <c r="DW46" s="667"/>
      <c r="DX46" s="668"/>
      <c r="DY46" s="668"/>
      <c r="DZ46" s="668"/>
      <c r="EA46" s="668"/>
      <c r="EB46" s="668"/>
      <c r="EC46" s="669"/>
    </row>
    <row r="47" spans="2:133" ht="11.25" customHeight="1" x14ac:dyDescent="0.15">
      <c r="B47" s="225"/>
      <c r="CD47" s="678"/>
      <c r="CE47" s="679"/>
      <c r="CF47" s="654" t="s">
        <v>349</v>
      </c>
      <c r="CG47" s="655"/>
      <c r="CH47" s="655"/>
      <c r="CI47" s="655"/>
      <c r="CJ47" s="655"/>
      <c r="CK47" s="655"/>
      <c r="CL47" s="655"/>
      <c r="CM47" s="655"/>
      <c r="CN47" s="655"/>
      <c r="CO47" s="655"/>
      <c r="CP47" s="655"/>
      <c r="CQ47" s="656"/>
      <c r="CR47" s="657">
        <v>95299</v>
      </c>
      <c r="CS47" s="670"/>
      <c r="CT47" s="670"/>
      <c r="CU47" s="670"/>
      <c r="CV47" s="670"/>
      <c r="CW47" s="670"/>
      <c r="CX47" s="670"/>
      <c r="CY47" s="671"/>
      <c r="CZ47" s="660">
        <v>0.3</v>
      </c>
      <c r="DA47" s="672"/>
      <c r="DB47" s="672"/>
      <c r="DC47" s="673"/>
      <c r="DD47" s="663">
        <v>7949</v>
      </c>
      <c r="DE47" s="670"/>
      <c r="DF47" s="670"/>
      <c r="DG47" s="670"/>
      <c r="DH47" s="670"/>
      <c r="DI47" s="670"/>
      <c r="DJ47" s="670"/>
      <c r="DK47" s="671"/>
      <c r="DL47" s="664"/>
      <c r="DM47" s="665"/>
      <c r="DN47" s="665"/>
      <c r="DO47" s="665"/>
      <c r="DP47" s="665"/>
      <c r="DQ47" s="665"/>
      <c r="DR47" s="665"/>
      <c r="DS47" s="665"/>
      <c r="DT47" s="665"/>
      <c r="DU47" s="665"/>
      <c r="DV47" s="666"/>
      <c r="DW47" s="667"/>
      <c r="DX47" s="668"/>
      <c r="DY47" s="668"/>
      <c r="DZ47" s="668"/>
      <c r="EA47" s="668"/>
      <c r="EB47" s="668"/>
      <c r="EC47" s="669"/>
    </row>
    <row r="48" spans="2:133" x14ac:dyDescent="0.15">
      <c r="B48" s="225"/>
      <c r="CD48" s="680"/>
      <c r="CE48" s="681"/>
      <c r="CF48" s="654" t="s">
        <v>350</v>
      </c>
      <c r="CG48" s="655"/>
      <c r="CH48" s="655"/>
      <c r="CI48" s="655"/>
      <c r="CJ48" s="655"/>
      <c r="CK48" s="655"/>
      <c r="CL48" s="655"/>
      <c r="CM48" s="655"/>
      <c r="CN48" s="655"/>
      <c r="CO48" s="655"/>
      <c r="CP48" s="655"/>
      <c r="CQ48" s="656"/>
      <c r="CR48" s="657" t="s">
        <v>122</v>
      </c>
      <c r="CS48" s="658"/>
      <c r="CT48" s="658"/>
      <c r="CU48" s="658"/>
      <c r="CV48" s="658"/>
      <c r="CW48" s="658"/>
      <c r="CX48" s="658"/>
      <c r="CY48" s="659"/>
      <c r="CZ48" s="660" t="s">
        <v>122</v>
      </c>
      <c r="DA48" s="661"/>
      <c r="DB48" s="661"/>
      <c r="DC48" s="662"/>
      <c r="DD48" s="663" t="s">
        <v>122</v>
      </c>
      <c r="DE48" s="658"/>
      <c r="DF48" s="658"/>
      <c r="DG48" s="658"/>
      <c r="DH48" s="658"/>
      <c r="DI48" s="658"/>
      <c r="DJ48" s="658"/>
      <c r="DK48" s="659"/>
      <c r="DL48" s="664"/>
      <c r="DM48" s="665"/>
      <c r="DN48" s="665"/>
      <c r="DO48" s="665"/>
      <c r="DP48" s="665"/>
      <c r="DQ48" s="665"/>
      <c r="DR48" s="665"/>
      <c r="DS48" s="665"/>
      <c r="DT48" s="665"/>
      <c r="DU48" s="665"/>
      <c r="DV48" s="666"/>
      <c r="DW48" s="667"/>
      <c r="DX48" s="668"/>
      <c r="DY48" s="668"/>
      <c r="DZ48" s="668"/>
      <c r="EA48" s="668"/>
      <c r="EB48" s="668"/>
      <c r="EC48" s="669"/>
    </row>
    <row r="49" spans="2:133" ht="11.25" customHeight="1" x14ac:dyDescent="0.15">
      <c r="B49" s="225"/>
      <c r="CD49" s="638" t="s">
        <v>351</v>
      </c>
      <c r="CE49" s="639"/>
      <c r="CF49" s="639"/>
      <c r="CG49" s="639"/>
      <c r="CH49" s="639"/>
      <c r="CI49" s="639"/>
      <c r="CJ49" s="639"/>
      <c r="CK49" s="639"/>
      <c r="CL49" s="639"/>
      <c r="CM49" s="639"/>
      <c r="CN49" s="639"/>
      <c r="CO49" s="639"/>
      <c r="CP49" s="639"/>
      <c r="CQ49" s="640"/>
      <c r="CR49" s="641">
        <v>31810027</v>
      </c>
      <c r="CS49" s="642"/>
      <c r="CT49" s="642"/>
      <c r="CU49" s="642"/>
      <c r="CV49" s="642"/>
      <c r="CW49" s="642"/>
      <c r="CX49" s="642"/>
      <c r="CY49" s="643"/>
      <c r="CZ49" s="644">
        <v>100</v>
      </c>
      <c r="DA49" s="645"/>
      <c r="DB49" s="645"/>
      <c r="DC49" s="646"/>
      <c r="DD49" s="647">
        <v>21216927</v>
      </c>
      <c r="DE49" s="642"/>
      <c r="DF49" s="642"/>
      <c r="DG49" s="642"/>
      <c r="DH49" s="642"/>
      <c r="DI49" s="642"/>
      <c r="DJ49" s="642"/>
      <c r="DK49" s="643"/>
      <c r="DL49" s="648"/>
      <c r="DM49" s="649"/>
      <c r="DN49" s="649"/>
      <c r="DO49" s="649"/>
      <c r="DP49" s="649"/>
      <c r="DQ49" s="649"/>
      <c r="DR49" s="649"/>
      <c r="DS49" s="649"/>
      <c r="DT49" s="649"/>
      <c r="DU49" s="649"/>
      <c r="DV49" s="650"/>
      <c r="DW49" s="651"/>
      <c r="DX49" s="652"/>
      <c r="DY49" s="652"/>
      <c r="DZ49" s="652"/>
      <c r="EA49" s="652"/>
      <c r="EB49" s="652"/>
      <c r="EC49" s="653"/>
    </row>
  </sheetData>
  <sheetProtection algorithmName="SHA-512" hashValue="Rlfeg6I2yiN9Cz8QGlD9rbFe8AzW+YemiDvMT8rIgrqfbKb6IG/gMmhBIzuQoYBKChKhqz9Mox3lY90WAWsoLw==" saltValue="jv2RWhbZirULo3i5JCAZA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O22:BR22"/>
    <mergeCell ref="BS22:CB22"/>
    <mergeCell ref="CD21:CQ21"/>
    <mergeCell ref="CR21:CY21"/>
    <mergeCell ref="CZ21:DC21"/>
    <mergeCell ref="DD21:DP21"/>
    <mergeCell ref="CD23:CQ23"/>
    <mergeCell ref="CR23:CY23"/>
    <mergeCell ref="CZ23:DC23"/>
    <mergeCell ref="DD23:DK23"/>
    <mergeCell ref="DL23:DV23"/>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DD29:DK29"/>
    <mergeCell ref="DL29:DV29"/>
    <mergeCell ref="B27:Q27"/>
    <mergeCell ref="R27:Y27"/>
    <mergeCell ref="Z27:AC27"/>
    <mergeCell ref="AD27:AK27"/>
    <mergeCell ref="AL27:AO27"/>
    <mergeCell ref="AP27:BF27"/>
    <mergeCell ref="BG27:BN27"/>
    <mergeCell ref="BO27:BR27"/>
    <mergeCell ref="BS27:CB27"/>
    <mergeCell ref="DL25:DV25"/>
    <mergeCell ref="DW27:EC27"/>
    <mergeCell ref="DW26:EC26"/>
    <mergeCell ref="BS26:CB26"/>
    <mergeCell ref="CD26:CQ26"/>
    <mergeCell ref="CR26:CY26"/>
    <mergeCell ref="CZ26:DC26"/>
    <mergeCell ref="DD26:DK26"/>
    <mergeCell ref="DL26:DV26"/>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AD29:AK29"/>
    <mergeCell ref="AL29:AO29"/>
    <mergeCell ref="AP29:BF29"/>
    <mergeCell ref="BG29:BN29"/>
    <mergeCell ref="BG28:BN28"/>
    <mergeCell ref="BO28:BR28"/>
    <mergeCell ref="Z32:AC32"/>
    <mergeCell ref="AD32:AK32"/>
    <mergeCell ref="AL32:AO32"/>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D31:AK31"/>
    <mergeCell ref="AL31:AO31"/>
    <mergeCell ref="AP31:AS33"/>
    <mergeCell ref="AT31:AT33"/>
    <mergeCell ref="DW30:EC30"/>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election activeCell="AK34" sqref="AK34:AO34"/>
    </sheetView>
  </sheetViews>
  <sheetFormatPr defaultColWidth="0" defaultRowHeight="13.5" zeroHeight="1" x14ac:dyDescent="0.15"/>
  <cols>
    <col min="1" max="130" width="2.75" style="231" customWidth="1"/>
    <col min="131" max="131" width="1.62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1126" t="s">
        <v>352</v>
      </c>
      <c r="B2" s="1126"/>
      <c r="C2" s="1126"/>
      <c r="D2" s="1126"/>
      <c r="E2" s="1126"/>
      <c r="F2" s="1126"/>
      <c r="G2" s="1126"/>
      <c r="H2" s="1126"/>
      <c r="I2" s="1126"/>
      <c r="J2" s="1126"/>
      <c r="K2" s="1126"/>
      <c r="L2" s="1126"/>
      <c r="M2" s="1126"/>
      <c r="N2" s="1126"/>
      <c r="O2" s="1126"/>
      <c r="P2" s="1126"/>
      <c r="Q2" s="1126"/>
      <c r="R2" s="1126"/>
      <c r="S2" s="1126"/>
      <c r="T2" s="1126"/>
      <c r="U2" s="1126"/>
      <c r="V2" s="1126"/>
      <c r="W2" s="1126"/>
      <c r="X2" s="1126"/>
      <c r="Y2" s="1126"/>
      <c r="Z2" s="1126"/>
      <c r="AA2" s="1126"/>
      <c r="AB2" s="1126"/>
      <c r="AC2" s="1126"/>
      <c r="AD2" s="1126"/>
      <c r="AE2" s="1126"/>
      <c r="AF2" s="1126"/>
      <c r="AG2" s="1126"/>
      <c r="AH2" s="1126"/>
      <c r="AI2" s="1126"/>
      <c r="AJ2" s="1126"/>
      <c r="AK2" s="1126"/>
      <c r="AL2" s="1126"/>
      <c r="AM2" s="1126"/>
      <c r="AN2" s="1126"/>
      <c r="AO2" s="1126"/>
      <c r="AP2" s="1126"/>
      <c r="AQ2" s="1126"/>
      <c r="AR2" s="1126"/>
      <c r="AS2" s="1126"/>
      <c r="AT2" s="1126"/>
      <c r="AU2" s="1126"/>
      <c r="AV2" s="1126"/>
      <c r="AW2" s="1126"/>
      <c r="AX2" s="1126"/>
      <c r="AY2" s="1126"/>
      <c r="AZ2" s="1126"/>
      <c r="BA2" s="1126"/>
      <c r="BB2" s="1126"/>
      <c r="BC2" s="1126"/>
      <c r="BD2" s="1126"/>
      <c r="BE2" s="1126"/>
      <c r="BF2" s="1126"/>
      <c r="BG2" s="1126"/>
      <c r="BH2" s="1126"/>
      <c r="BI2" s="1126"/>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1127" t="s">
        <v>353</v>
      </c>
      <c r="DK2" s="1128"/>
      <c r="DL2" s="1128"/>
      <c r="DM2" s="1128"/>
      <c r="DN2" s="1128"/>
      <c r="DO2" s="1129"/>
      <c r="DP2" s="228"/>
      <c r="DQ2" s="1127" t="s">
        <v>354</v>
      </c>
      <c r="DR2" s="1128"/>
      <c r="DS2" s="1128"/>
      <c r="DT2" s="1128"/>
      <c r="DU2" s="1128"/>
      <c r="DV2" s="1128"/>
      <c r="DW2" s="1128"/>
      <c r="DX2" s="1128"/>
      <c r="DY2" s="1128"/>
      <c r="DZ2" s="1129"/>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1095" t="s">
        <v>355</v>
      </c>
      <c r="B4" s="1095"/>
      <c r="C4" s="1095"/>
      <c r="D4" s="1095"/>
      <c r="E4" s="1095"/>
      <c r="F4" s="1095"/>
      <c r="G4" s="1095"/>
      <c r="H4" s="1095"/>
      <c r="I4" s="1095"/>
      <c r="J4" s="1095"/>
      <c r="K4" s="1095"/>
      <c r="L4" s="1095"/>
      <c r="M4" s="1095"/>
      <c r="N4" s="1095"/>
      <c r="O4" s="1095"/>
      <c r="P4" s="1095"/>
      <c r="Q4" s="1095"/>
      <c r="R4" s="1095"/>
      <c r="S4" s="1095"/>
      <c r="T4" s="1095"/>
      <c r="U4" s="1095"/>
      <c r="V4" s="1095"/>
      <c r="W4" s="1095"/>
      <c r="X4" s="1095"/>
      <c r="Y4" s="1095"/>
      <c r="Z4" s="1095"/>
      <c r="AA4" s="1095"/>
      <c r="AB4" s="1095"/>
      <c r="AC4" s="1095"/>
      <c r="AD4" s="1095"/>
      <c r="AE4" s="1095"/>
      <c r="AF4" s="1095"/>
      <c r="AG4" s="1095"/>
      <c r="AH4" s="1095"/>
      <c r="AI4" s="1095"/>
      <c r="AJ4" s="1095"/>
      <c r="AK4" s="1095"/>
      <c r="AL4" s="1095"/>
      <c r="AM4" s="1095"/>
      <c r="AN4" s="1095"/>
      <c r="AO4" s="1095"/>
      <c r="AP4" s="1095"/>
      <c r="AQ4" s="1095"/>
      <c r="AR4" s="1095"/>
      <c r="AS4" s="1095"/>
      <c r="AT4" s="1095"/>
      <c r="AU4" s="1095"/>
      <c r="AV4" s="1095"/>
      <c r="AW4" s="1095"/>
      <c r="AX4" s="1095"/>
      <c r="AY4" s="1095"/>
      <c r="AZ4" s="232"/>
      <c r="BA4" s="232"/>
      <c r="BB4" s="232"/>
      <c r="BC4" s="232"/>
      <c r="BD4" s="232"/>
      <c r="BE4" s="233"/>
      <c r="BF4" s="233"/>
      <c r="BG4" s="233"/>
      <c r="BH4" s="233"/>
      <c r="BI4" s="233"/>
      <c r="BJ4" s="233"/>
      <c r="BK4" s="233"/>
      <c r="BL4" s="233"/>
      <c r="BM4" s="233"/>
      <c r="BN4" s="233"/>
      <c r="BO4" s="233"/>
      <c r="BP4" s="233"/>
      <c r="BQ4" s="766" t="s">
        <v>356</v>
      </c>
      <c r="BR4" s="766"/>
      <c r="BS4" s="766"/>
      <c r="BT4" s="766"/>
      <c r="BU4" s="766"/>
      <c r="BV4" s="766"/>
      <c r="BW4" s="766"/>
      <c r="BX4" s="766"/>
      <c r="BY4" s="766"/>
      <c r="BZ4" s="766"/>
      <c r="CA4" s="766"/>
      <c r="CB4" s="766"/>
      <c r="CC4" s="766"/>
      <c r="CD4" s="766"/>
      <c r="CE4" s="766"/>
      <c r="CF4" s="766"/>
      <c r="CG4" s="766"/>
      <c r="CH4" s="766"/>
      <c r="CI4" s="766"/>
      <c r="CJ4" s="766"/>
      <c r="CK4" s="766"/>
      <c r="CL4" s="766"/>
      <c r="CM4" s="766"/>
      <c r="CN4" s="766"/>
      <c r="CO4" s="766"/>
      <c r="CP4" s="766"/>
      <c r="CQ4" s="766"/>
      <c r="CR4" s="766"/>
      <c r="CS4" s="766"/>
      <c r="CT4" s="766"/>
      <c r="CU4" s="766"/>
      <c r="CV4" s="766"/>
      <c r="CW4" s="766"/>
      <c r="CX4" s="766"/>
      <c r="CY4" s="766"/>
      <c r="CZ4" s="766"/>
      <c r="DA4" s="766"/>
      <c r="DB4" s="766"/>
      <c r="DC4" s="766"/>
      <c r="DD4" s="766"/>
      <c r="DE4" s="766"/>
      <c r="DF4" s="766"/>
      <c r="DG4" s="766"/>
      <c r="DH4" s="766"/>
      <c r="DI4" s="766"/>
      <c r="DJ4" s="766"/>
      <c r="DK4" s="766"/>
      <c r="DL4" s="766"/>
      <c r="DM4" s="766"/>
      <c r="DN4" s="766"/>
      <c r="DO4" s="766"/>
      <c r="DP4" s="766"/>
      <c r="DQ4" s="766"/>
      <c r="DR4" s="766"/>
      <c r="DS4" s="766"/>
      <c r="DT4" s="766"/>
      <c r="DU4" s="766"/>
      <c r="DV4" s="766"/>
      <c r="DW4" s="766"/>
      <c r="DX4" s="766"/>
      <c r="DY4" s="766"/>
      <c r="DZ4" s="766"/>
      <c r="EA4" s="234"/>
    </row>
    <row r="5" spans="1:131" s="235" customFormat="1" ht="26.25" customHeight="1" x14ac:dyDescent="0.15">
      <c r="A5" s="1031" t="s">
        <v>357</v>
      </c>
      <c r="B5" s="1032"/>
      <c r="C5" s="1032"/>
      <c r="D5" s="1032"/>
      <c r="E5" s="1032"/>
      <c r="F5" s="1032"/>
      <c r="G5" s="1032"/>
      <c r="H5" s="1032"/>
      <c r="I5" s="1032"/>
      <c r="J5" s="1032"/>
      <c r="K5" s="1032"/>
      <c r="L5" s="1032"/>
      <c r="M5" s="1032"/>
      <c r="N5" s="1032"/>
      <c r="O5" s="1032"/>
      <c r="P5" s="1033"/>
      <c r="Q5" s="1037" t="s">
        <v>358</v>
      </c>
      <c r="R5" s="1038"/>
      <c r="S5" s="1038"/>
      <c r="T5" s="1038"/>
      <c r="U5" s="1039"/>
      <c r="V5" s="1037" t="s">
        <v>359</v>
      </c>
      <c r="W5" s="1038"/>
      <c r="X5" s="1038"/>
      <c r="Y5" s="1038"/>
      <c r="Z5" s="1039"/>
      <c r="AA5" s="1037" t="s">
        <v>360</v>
      </c>
      <c r="AB5" s="1038"/>
      <c r="AC5" s="1038"/>
      <c r="AD5" s="1038"/>
      <c r="AE5" s="1038"/>
      <c r="AF5" s="1130" t="s">
        <v>361</v>
      </c>
      <c r="AG5" s="1038"/>
      <c r="AH5" s="1038"/>
      <c r="AI5" s="1038"/>
      <c r="AJ5" s="1051"/>
      <c r="AK5" s="1038" t="s">
        <v>362</v>
      </c>
      <c r="AL5" s="1038"/>
      <c r="AM5" s="1038"/>
      <c r="AN5" s="1038"/>
      <c r="AO5" s="1039"/>
      <c r="AP5" s="1037" t="s">
        <v>363</v>
      </c>
      <c r="AQ5" s="1038"/>
      <c r="AR5" s="1038"/>
      <c r="AS5" s="1038"/>
      <c r="AT5" s="1039"/>
      <c r="AU5" s="1037" t="s">
        <v>364</v>
      </c>
      <c r="AV5" s="1038"/>
      <c r="AW5" s="1038"/>
      <c r="AX5" s="1038"/>
      <c r="AY5" s="1051"/>
      <c r="AZ5" s="232"/>
      <c r="BA5" s="232"/>
      <c r="BB5" s="232"/>
      <c r="BC5" s="232"/>
      <c r="BD5" s="232"/>
      <c r="BE5" s="233"/>
      <c r="BF5" s="233"/>
      <c r="BG5" s="233"/>
      <c r="BH5" s="233"/>
      <c r="BI5" s="233"/>
      <c r="BJ5" s="233"/>
      <c r="BK5" s="233"/>
      <c r="BL5" s="233"/>
      <c r="BM5" s="233"/>
      <c r="BN5" s="233"/>
      <c r="BO5" s="233"/>
      <c r="BP5" s="233"/>
      <c r="BQ5" s="1031" t="s">
        <v>365</v>
      </c>
      <c r="BR5" s="1032"/>
      <c r="BS5" s="1032"/>
      <c r="BT5" s="1032"/>
      <c r="BU5" s="1032"/>
      <c r="BV5" s="1032"/>
      <c r="BW5" s="1032"/>
      <c r="BX5" s="1032"/>
      <c r="BY5" s="1032"/>
      <c r="BZ5" s="1032"/>
      <c r="CA5" s="1032"/>
      <c r="CB5" s="1032"/>
      <c r="CC5" s="1032"/>
      <c r="CD5" s="1032"/>
      <c r="CE5" s="1032"/>
      <c r="CF5" s="1032"/>
      <c r="CG5" s="1033"/>
      <c r="CH5" s="1037" t="s">
        <v>366</v>
      </c>
      <c r="CI5" s="1038"/>
      <c r="CJ5" s="1038"/>
      <c r="CK5" s="1038"/>
      <c r="CL5" s="1039"/>
      <c r="CM5" s="1037" t="s">
        <v>367</v>
      </c>
      <c r="CN5" s="1038"/>
      <c r="CO5" s="1038"/>
      <c r="CP5" s="1038"/>
      <c r="CQ5" s="1039"/>
      <c r="CR5" s="1037" t="s">
        <v>368</v>
      </c>
      <c r="CS5" s="1038"/>
      <c r="CT5" s="1038"/>
      <c r="CU5" s="1038"/>
      <c r="CV5" s="1039"/>
      <c r="CW5" s="1037" t="s">
        <v>369</v>
      </c>
      <c r="CX5" s="1038"/>
      <c r="CY5" s="1038"/>
      <c r="CZ5" s="1038"/>
      <c r="DA5" s="1039"/>
      <c r="DB5" s="1037" t="s">
        <v>370</v>
      </c>
      <c r="DC5" s="1038"/>
      <c r="DD5" s="1038"/>
      <c r="DE5" s="1038"/>
      <c r="DF5" s="1039"/>
      <c r="DG5" s="1120" t="s">
        <v>371</v>
      </c>
      <c r="DH5" s="1121"/>
      <c r="DI5" s="1121"/>
      <c r="DJ5" s="1121"/>
      <c r="DK5" s="1122"/>
      <c r="DL5" s="1120" t="s">
        <v>372</v>
      </c>
      <c r="DM5" s="1121"/>
      <c r="DN5" s="1121"/>
      <c r="DO5" s="1121"/>
      <c r="DP5" s="1122"/>
      <c r="DQ5" s="1037" t="s">
        <v>373</v>
      </c>
      <c r="DR5" s="1038"/>
      <c r="DS5" s="1038"/>
      <c r="DT5" s="1038"/>
      <c r="DU5" s="1039"/>
      <c r="DV5" s="1037" t="s">
        <v>364</v>
      </c>
      <c r="DW5" s="1038"/>
      <c r="DX5" s="1038"/>
      <c r="DY5" s="1038"/>
      <c r="DZ5" s="1051"/>
      <c r="EA5" s="234"/>
    </row>
    <row r="6" spans="1:131" s="235" customFormat="1" ht="26.25" customHeight="1" thickBot="1" x14ac:dyDescent="0.2">
      <c r="A6" s="1034"/>
      <c r="B6" s="1035"/>
      <c r="C6" s="1035"/>
      <c r="D6" s="1035"/>
      <c r="E6" s="1035"/>
      <c r="F6" s="1035"/>
      <c r="G6" s="1035"/>
      <c r="H6" s="1035"/>
      <c r="I6" s="1035"/>
      <c r="J6" s="1035"/>
      <c r="K6" s="1035"/>
      <c r="L6" s="1035"/>
      <c r="M6" s="1035"/>
      <c r="N6" s="1035"/>
      <c r="O6" s="1035"/>
      <c r="P6" s="1036"/>
      <c r="Q6" s="1040"/>
      <c r="R6" s="1041"/>
      <c r="S6" s="1041"/>
      <c r="T6" s="1041"/>
      <c r="U6" s="1042"/>
      <c r="V6" s="1040"/>
      <c r="W6" s="1041"/>
      <c r="X6" s="1041"/>
      <c r="Y6" s="1041"/>
      <c r="Z6" s="1042"/>
      <c r="AA6" s="1040"/>
      <c r="AB6" s="1041"/>
      <c r="AC6" s="1041"/>
      <c r="AD6" s="1041"/>
      <c r="AE6" s="1041"/>
      <c r="AF6" s="1131"/>
      <c r="AG6" s="1041"/>
      <c r="AH6" s="1041"/>
      <c r="AI6" s="1041"/>
      <c r="AJ6" s="1052"/>
      <c r="AK6" s="1041"/>
      <c r="AL6" s="1041"/>
      <c r="AM6" s="1041"/>
      <c r="AN6" s="1041"/>
      <c r="AO6" s="1042"/>
      <c r="AP6" s="1040"/>
      <c r="AQ6" s="1041"/>
      <c r="AR6" s="1041"/>
      <c r="AS6" s="1041"/>
      <c r="AT6" s="1042"/>
      <c r="AU6" s="1040"/>
      <c r="AV6" s="1041"/>
      <c r="AW6" s="1041"/>
      <c r="AX6" s="1041"/>
      <c r="AY6" s="1052"/>
      <c r="AZ6" s="232"/>
      <c r="BA6" s="232"/>
      <c r="BB6" s="232"/>
      <c r="BC6" s="232"/>
      <c r="BD6" s="232"/>
      <c r="BE6" s="233"/>
      <c r="BF6" s="233"/>
      <c r="BG6" s="233"/>
      <c r="BH6" s="233"/>
      <c r="BI6" s="233"/>
      <c r="BJ6" s="233"/>
      <c r="BK6" s="233"/>
      <c r="BL6" s="233"/>
      <c r="BM6" s="233"/>
      <c r="BN6" s="233"/>
      <c r="BO6" s="233"/>
      <c r="BP6" s="233"/>
      <c r="BQ6" s="1034"/>
      <c r="BR6" s="1035"/>
      <c r="BS6" s="1035"/>
      <c r="BT6" s="1035"/>
      <c r="BU6" s="1035"/>
      <c r="BV6" s="1035"/>
      <c r="BW6" s="1035"/>
      <c r="BX6" s="1035"/>
      <c r="BY6" s="1035"/>
      <c r="BZ6" s="1035"/>
      <c r="CA6" s="1035"/>
      <c r="CB6" s="1035"/>
      <c r="CC6" s="1035"/>
      <c r="CD6" s="1035"/>
      <c r="CE6" s="1035"/>
      <c r="CF6" s="1035"/>
      <c r="CG6" s="1036"/>
      <c r="CH6" s="1040"/>
      <c r="CI6" s="1041"/>
      <c r="CJ6" s="1041"/>
      <c r="CK6" s="1041"/>
      <c r="CL6" s="1042"/>
      <c r="CM6" s="1040"/>
      <c r="CN6" s="1041"/>
      <c r="CO6" s="1041"/>
      <c r="CP6" s="1041"/>
      <c r="CQ6" s="1042"/>
      <c r="CR6" s="1040"/>
      <c r="CS6" s="1041"/>
      <c r="CT6" s="1041"/>
      <c r="CU6" s="1041"/>
      <c r="CV6" s="1042"/>
      <c r="CW6" s="1040"/>
      <c r="CX6" s="1041"/>
      <c r="CY6" s="1041"/>
      <c r="CZ6" s="1041"/>
      <c r="DA6" s="1042"/>
      <c r="DB6" s="1040"/>
      <c r="DC6" s="1041"/>
      <c r="DD6" s="1041"/>
      <c r="DE6" s="1041"/>
      <c r="DF6" s="1042"/>
      <c r="DG6" s="1123"/>
      <c r="DH6" s="1124"/>
      <c r="DI6" s="1124"/>
      <c r="DJ6" s="1124"/>
      <c r="DK6" s="1125"/>
      <c r="DL6" s="1123"/>
      <c r="DM6" s="1124"/>
      <c r="DN6" s="1124"/>
      <c r="DO6" s="1124"/>
      <c r="DP6" s="1125"/>
      <c r="DQ6" s="1040"/>
      <c r="DR6" s="1041"/>
      <c r="DS6" s="1041"/>
      <c r="DT6" s="1041"/>
      <c r="DU6" s="1042"/>
      <c r="DV6" s="1040"/>
      <c r="DW6" s="1041"/>
      <c r="DX6" s="1041"/>
      <c r="DY6" s="1041"/>
      <c r="DZ6" s="1052"/>
      <c r="EA6" s="234"/>
    </row>
    <row r="7" spans="1:131" s="235" customFormat="1" ht="26.25" customHeight="1" thickTop="1" x14ac:dyDescent="0.15">
      <c r="A7" s="236">
        <v>1</v>
      </c>
      <c r="B7" s="1083" t="s">
        <v>374</v>
      </c>
      <c r="C7" s="1084"/>
      <c r="D7" s="1084"/>
      <c r="E7" s="1084"/>
      <c r="F7" s="1084"/>
      <c r="G7" s="1084"/>
      <c r="H7" s="1084"/>
      <c r="I7" s="1084"/>
      <c r="J7" s="1084"/>
      <c r="K7" s="1084"/>
      <c r="L7" s="1084"/>
      <c r="M7" s="1084"/>
      <c r="N7" s="1084"/>
      <c r="O7" s="1084"/>
      <c r="P7" s="1085"/>
      <c r="Q7" s="1138">
        <v>32370</v>
      </c>
      <c r="R7" s="1139"/>
      <c r="S7" s="1139"/>
      <c r="T7" s="1139"/>
      <c r="U7" s="1139"/>
      <c r="V7" s="1139">
        <v>31802</v>
      </c>
      <c r="W7" s="1139"/>
      <c r="X7" s="1139"/>
      <c r="Y7" s="1139"/>
      <c r="Z7" s="1139"/>
      <c r="AA7" s="1139">
        <v>568</v>
      </c>
      <c r="AB7" s="1139"/>
      <c r="AC7" s="1139"/>
      <c r="AD7" s="1139"/>
      <c r="AE7" s="1140"/>
      <c r="AF7" s="1141">
        <v>524</v>
      </c>
      <c r="AG7" s="1142"/>
      <c r="AH7" s="1142"/>
      <c r="AI7" s="1142"/>
      <c r="AJ7" s="1143"/>
      <c r="AK7" s="1144">
        <v>507</v>
      </c>
      <c r="AL7" s="1145"/>
      <c r="AM7" s="1145"/>
      <c r="AN7" s="1145"/>
      <c r="AO7" s="1145"/>
      <c r="AP7" s="1145">
        <v>31608</v>
      </c>
      <c r="AQ7" s="1145"/>
      <c r="AR7" s="1145"/>
      <c r="AS7" s="1145"/>
      <c r="AT7" s="1145"/>
      <c r="AU7" s="1146"/>
      <c r="AV7" s="1146"/>
      <c r="AW7" s="1146"/>
      <c r="AX7" s="1146"/>
      <c r="AY7" s="1147"/>
      <c r="AZ7" s="232"/>
      <c r="BA7" s="232"/>
      <c r="BB7" s="232"/>
      <c r="BC7" s="232"/>
      <c r="BD7" s="232"/>
      <c r="BE7" s="233"/>
      <c r="BF7" s="233"/>
      <c r="BG7" s="233"/>
      <c r="BH7" s="233"/>
      <c r="BI7" s="233"/>
      <c r="BJ7" s="233"/>
      <c r="BK7" s="233"/>
      <c r="BL7" s="233"/>
      <c r="BM7" s="233"/>
      <c r="BN7" s="233"/>
      <c r="BO7" s="233"/>
      <c r="BP7" s="233"/>
      <c r="BQ7" s="236">
        <v>1</v>
      </c>
      <c r="BR7" s="237"/>
      <c r="BS7" s="1135" t="s">
        <v>561</v>
      </c>
      <c r="BT7" s="1136"/>
      <c r="BU7" s="1136"/>
      <c r="BV7" s="1136"/>
      <c r="BW7" s="1136"/>
      <c r="BX7" s="1136"/>
      <c r="BY7" s="1136"/>
      <c r="BZ7" s="1136"/>
      <c r="CA7" s="1136"/>
      <c r="CB7" s="1136"/>
      <c r="CC7" s="1136"/>
      <c r="CD7" s="1136"/>
      <c r="CE7" s="1136"/>
      <c r="CF7" s="1136"/>
      <c r="CG7" s="1148"/>
      <c r="CH7" s="1132">
        <v>7</v>
      </c>
      <c r="CI7" s="1133"/>
      <c r="CJ7" s="1133"/>
      <c r="CK7" s="1133"/>
      <c r="CL7" s="1134"/>
      <c r="CM7" s="1132">
        <v>447</v>
      </c>
      <c r="CN7" s="1133"/>
      <c r="CO7" s="1133"/>
      <c r="CP7" s="1133"/>
      <c r="CQ7" s="1134"/>
      <c r="CR7" s="1132">
        <v>25</v>
      </c>
      <c r="CS7" s="1133"/>
      <c r="CT7" s="1133"/>
      <c r="CU7" s="1133"/>
      <c r="CV7" s="1134"/>
      <c r="CW7" s="1132" t="s">
        <v>550</v>
      </c>
      <c r="CX7" s="1133"/>
      <c r="CY7" s="1133"/>
      <c r="CZ7" s="1133"/>
      <c r="DA7" s="1134"/>
      <c r="DB7" s="1132" t="s">
        <v>550</v>
      </c>
      <c r="DC7" s="1133"/>
      <c r="DD7" s="1133"/>
      <c r="DE7" s="1133"/>
      <c r="DF7" s="1134"/>
      <c r="DG7" s="1132" t="s">
        <v>550</v>
      </c>
      <c r="DH7" s="1133"/>
      <c r="DI7" s="1133"/>
      <c r="DJ7" s="1133"/>
      <c r="DK7" s="1134"/>
      <c r="DL7" s="1132" t="s">
        <v>550</v>
      </c>
      <c r="DM7" s="1133"/>
      <c r="DN7" s="1133"/>
      <c r="DO7" s="1133"/>
      <c r="DP7" s="1134"/>
      <c r="DQ7" s="1132" t="s">
        <v>550</v>
      </c>
      <c r="DR7" s="1133"/>
      <c r="DS7" s="1133"/>
      <c r="DT7" s="1133"/>
      <c r="DU7" s="1134"/>
      <c r="DV7" s="1135"/>
      <c r="DW7" s="1136"/>
      <c r="DX7" s="1136"/>
      <c r="DY7" s="1136"/>
      <c r="DZ7" s="1137"/>
      <c r="EA7" s="234"/>
    </row>
    <row r="8" spans="1:131" s="235" customFormat="1" ht="26.25" customHeight="1" x14ac:dyDescent="0.15">
      <c r="A8" s="238">
        <v>2</v>
      </c>
      <c r="B8" s="1066" t="s">
        <v>375</v>
      </c>
      <c r="C8" s="1067"/>
      <c r="D8" s="1067"/>
      <c r="E8" s="1067"/>
      <c r="F8" s="1067"/>
      <c r="G8" s="1067"/>
      <c r="H8" s="1067"/>
      <c r="I8" s="1067"/>
      <c r="J8" s="1067"/>
      <c r="K8" s="1067"/>
      <c r="L8" s="1067"/>
      <c r="M8" s="1067"/>
      <c r="N8" s="1067"/>
      <c r="O8" s="1067"/>
      <c r="P8" s="1068"/>
      <c r="Q8" s="1074">
        <v>5</v>
      </c>
      <c r="R8" s="1075"/>
      <c r="S8" s="1075"/>
      <c r="T8" s="1075"/>
      <c r="U8" s="1075"/>
      <c r="V8" s="1075">
        <v>4</v>
      </c>
      <c r="W8" s="1075"/>
      <c r="X8" s="1075"/>
      <c r="Y8" s="1075"/>
      <c r="Z8" s="1075"/>
      <c r="AA8" s="1075">
        <v>0</v>
      </c>
      <c r="AB8" s="1075"/>
      <c r="AC8" s="1075"/>
      <c r="AD8" s="1075"/>
      <c r="AE8" s="1076"/>
      <c r="AF8" s="1071">
        <v>0</v>
      </c>
      <c r="AG8" s="1072"/>
      <c r="AH8" s="1072"/>
      <c r="AI8" s="1072"/>
      <c r="AJ8" s="1073"/>
      <c r="AK8" s="1116">
        <v>0</v>
      </c>
      <c r="AL8" s="1117"/>
      <c r="AM8" s="1117"/>
      <c r="AN8" s="1117"/>
      <c r="AO8" s="1117"/>
      <c r="AP8" s="1117">
        <v>0</v>
      </c>
      <c r="AQ8" s="1117"/>
      <c r="AR8" s="1117"/>
      <c r="AS8" s="1117"/>
      <c r="AT8" s="1117"/>
      <c r="AU8" s="1118"/>
      <c r="AV8" s="1118"/>
      <c r="AW8" s="1118"/>
      <c r="AX8" s="1118"/>
      <c r="AY8" s="1119"/>
      <c r="AZ8" s="232"/>
      <c r="BA8" s="232"/>
      <c r="BB8" s="232"/>
      <c r="BC8" s="232"/>
      <c r="BD8" s="232"/>
      <c r="BE8" s="233"/>
      <c r="BF8" s="233"/>
      <c r="BG8" s="233"/>
      <c r="BH8" s="233"/>
      <c r="BI8" s="233"/>
      <c r="BJ8" s="233"/>
      <c r="BK8" s="233"/>
      <c r="BL8" s="233"/>
      <c r="BM8" s="233"/>
      <c r="BN8" s="233"/>
      <c r="BO8" s="233"/>
      <c r="BP8" s="233"/>
      <c r="BQ8" s="238">
        <v>2</v>
      </c>
      <c r="BR8" s="239"/>
      <c r="BS8" s="1028"/>
      <c r="BT8" s="1029"/>
      <c r="BU8" s="1029"/>
      <c r="BV8" s="1029"/>
      <c r="BW8" s="1029"/>
      <c r="BX8" s="1029"/>
      <c r="BY8" s="1029"/>
      <c r="BZ8" s="1029"/>
      <c r="CA8" s="1029"/>
      <c r="CB8" s="1029"/>
      <c r="CC8" s="1029"/>
      <c r="CD8" s="1029"/>
      <c r="CE8" s="1029"/>
      <c r="CF8" s="1029"/>
      <c r="CG8" s="1050"/>
      <c r="CH8" s="1025"/>
      <c r="CI8" s="1026"/>
      <c r="CJ8" s="1026"/>
      <c r="CK8" s="1026"/>
      <c r="CL8" s="1027"/>
      <c r="CM8" s="1025"/>
      <c r="CN8" s="1026"/>
      <c r="CO8" s="1026"/>
      <c r="CP8" s="1026"/>
      <c r="CQ8" s="1027"/>
      <c r="CR8" s="1025"/>
      <c r="CS8" s="1026"/>
      <c r="CT8" s="1026"/>
      <c r="CU8" s="1026"/>
      <c r="CV8" s="1027"/>
      <c r="CW8" s="1025"/>
      <c r="CX8" s="1026"/>
      <c r="CY8" s="1026"/>
      <c r="CZ8" s="1026"/>
      <c r="DA8" s="1027"/>
      <c r="DB8" s="1025"/>
      <c r="DC8" s="1026"/>
      <c r="DD8" s="1026"/>
      <c r="DE8" s="1026"/>
      <c r="DF8" s="1027"/>
      <c r="DG8" s="1025"/>
      <c r="DH8" s="1026"/>
      <c r="DI8" s="1026"/>
      <c r="DJ8" s="1026"/>
      <c r="DK8" s="1027"/>
      <c r="DL8" s="1025"/>
      <c r="DM8" s="1026"/>
      <c r="DN8" s="1026"/>
      <c r="DO8" s="1026"/>
      <c r="DP8" s="1027"/>
      <c r="DQ8" s="1025"/>
      <c r="DR8" s="1026"/>
      <c r="DS8" s="1026"/>
      <c r="DT8" s="1026"/>
      <c r="DU8" s="1027"/>
      <c r="DV8" s="1028"/>
      <c r="DW8" s="1029"/>
      <c r="DX8" s="1029"/>
      <c r="DY8" s="1029"/>
      <c r="DZ8" s="1030"/>
      <c r="EA8" s="234"/>
    </row>
    <row r="9" spans="1:131" s="235" customFormat="1" ht="26.25" customHeight="1" x14ac:dyDescent="0.15">
      <c r="A9" s="238">
        <v>3</v>
      </c>
      <c r="B9" s="1066" t="s">
        <v>376</v>
      </c>
      <c r="C9" s="1067"/>
      <c r="D9" s="1067"/>
      <c r="E9" s="1067"/>
      <c r="F9" s="1067"/>
      <c r="G9" s="1067"/>
      <c r="H9" s="1067"/>
      <c r="I9" s="1067"/>
      <c r="J9" s="1067"/>
      <c r="K9" s="1067"/>
      <c r="L9" s="1067"/>
      <c r="M9" s="1067"/>
      <c r="N9" s="1067"/>
      <c r="O9" s="1067"/>
      <c r="P9" s="1068"/>
      <c r="Q9" s="1074">
        <v>49</v>
      </c>
      <c r="R9" s="1075"/>
      <c r="S9" s="1075"/>
      <c r="T9" s="1075"/>
      <c r="U9" s="1075"/>
      <c r="V9" s="1075">
        <v>45</v>
      </c>
      <c r="W9" s="1075"/>
      <c r="X9" s="1075"/>
      <c r="Y9" s="1075"/>
      <c r="Z9" s="1075"/>
      <c r="AA9" s="1075">
        <v>3</v>
      </c>
      <c r="AB9" s="1075"/>
      <c r="AC9" s="1075"/>
      <c r="AD9" s="1075"/>
      <c r="AE9" s="1076"/>
      <c r="AF9" s="1071">
        <v>3</v>
      </c>
      <c r="AG9" s="1072"/>
      <c r="AH9" s="1072"/>
      <c r="AI9" s="1072"/>
      <c r="AJ9" s="1073"/>
      <c r="AK9" s="1116">
        <v>27</v>
      </c>
      <c r="AL9" s="1117"/>
      <c r="AM9" s="1117"/>
      <c r="AN9" s="1117"/>
      <c r="AO9" s="1117"/>
      <c r="AP9" s="1117">
        <v>136</v>
      </c>
      <c r="AQ9" s="1117"/>
      <c r="AR9" s="1117"/>
      <c r="AS9" s="1117"/>
      <c r="AT9" s="1117"/>
      <c r="AU9" s="1118"/>
      <c r="AV9" s="1118"/>
      <c r="AW9" s="1118"/>
      <c r="AX9" s="1118"/>
      <c r="AY9" s="1119"/>
      <c r="AZ9" s="232"/>
      <c r="BA9" s="232"/>
      <c r="BB9" s="232"/>
      <c r="BC9" s="232"/>
      <c r="BD9" s="232"/>
      <c r="BE9" s="233"/>
      <c r="BF9" s="233"/>
      <c r="BG9" s="233"/>
      <c r="BH9" s="233"/>
      <c r="BI9" s="233"/>
      <c r="BJ9" s="233"/>
      <c r="BK9" s="233"/>
      <c r="BL9" s="233"/>
      <c r="BM9" s="233"/>
      <c r="BN9" s="233"/>
      <c r="BO9" s="233"/>
      <c r="BP9" s="233"/>
      <c r="BQ9" s="238">
        <v>3</v>
      </c>
      <c r="BR9" s="239"/>
      <c r="BS9" s="1028"/>
      <c r="BT9" s="1029"/>
      <c r="BU9" s="1029"/>
      <c r="BV9" s="1029"/>
      <c r="BW9" s="1029"/>
      <c r="BX9" s="1029"/>
      <c r="BY9" s="1029"/>
      <c r="BZ9" s="1029"/>
      <c r="CA9" s="1029"/>
      <c r="CB9" s="1029"/>
      <c r="CC9" s="1029"/>
      <c r="CD9" s="1029"/>
      <c r="CE9" s="1029"/>
      <c r="CF9" s="1029"/>
      <c r="CG9" s="1050"/>
      <c r="CH9" s="1025"/>
      <c r="CI9" s="1026"/>
      <c r="CJ9" s="1026"/>
      <c r="CK9" s="1026"/>
      <c r="CL9" s="1027"/>
      <c r="CM9" s="1025"/>
      <c r="CN9" s="1026"/>
      <c r="CO9" s="1026"/>
      <c r="CP9" s="1026"/>
      <c r="CQ9" s="1027"/>
      <c r="CR9" s="1025"/>
      <c r="CS9" s="1026"/>
      <c r="CT9" s="1026"/>
      <c r="CU9" s="1026"/>
      <c r="CV9" s="1027"/>
      <c r="CW9" s="1025"/>
      <c r="CX9" s="1026"/>
      <c r="CY9" s="1026"/>
      <c r="CZ9" s="1026"/>
      <c r="DA9" s="1027"/>
      <c r="DB9" s="1025"/>
      <c r="DC9" s="1026"/>
      <c r="DD9" s="1026"/>
      <c r="DE9" s="1026"/>
      <c r="DF9" s="1027"/>
      <c r="DG9" s="1025"/>
      <c r="DH9" s="1026"/>
      <c r="DI9" s="1026"/>
      <c r="DJ9" s="1026"/>
      <c r="DK9" s="1027"/>
      <c r="DL9" s="1025"/>
      <c r="DM9" s="1026"/>
      <c r="DN9" s="1026"/>
      <c r="DO9" s="1026"/>
      <c r="DP9" s="1027"/>
      <c r="DQ9" s="1025"/>
      <c r="DR9" s="1026"/>
      <c r="DS9" s="1026"/>
      <c r="DT9" s="1026"/>
      <c r="DU9" s="1027"/>
      <c r="DV9" s="1028"/>
      <c r="DW9" s="1029"/>
      <c r="DX9" s="1029"/>
      <c r="DY9" s="1029"/>
      <c r="DZ9" s="1030"/>
      <c r="EA9" s="234"/>
    </row>
    <row r="10" spans="1:131" s="235" customFormat="1" ht="26.25" customHeight="1" x14ac:dyDescent="0.15">
      <c r="A10" s="238">
        <v>4</v>
      </c>
      <c r="B10" s="1066"/>
      <c r="C10" s="1067"/>
      <c r="D10" s="1067"/>
      <c r="E10" s="1067"/>
      <c r="F10" s="1067"/>
      <c r="G10" s="1067"/>
      <c r="H10" s="1067"/>
      <c r="I10" s="1067"/>
      <c r="J10" s="1067"/>
      <c r="K10" s="1067"/>
      <c r="L10" s="1067"/>
      <c r="M10" s="1067"/>
      <c r="N10" s="1067"/>
      <c r="O10" s="1067"/>
      <c r="P10" s="1068"/>
      <c r="Q10" s="1074"/>
      <c r="R10" s="1075"/>
      <c r="S10" s="1075"/>
      <c r="T10" s="1075"/>
      <c r="U10" s="1075"/>
      <c r="V10" s="1075"/>
      <c r="W10" s="1075"/>
      <c r="X10" s="1075"/>
      <c r="Y10" s="1075"/>
      <c r="Z10" s="1075"/>
      <c r="AA10" s="1075"/>
      <c r="AB10" s="1075"/>
      <c r="AC10" s="1075"/>
      <c r="AD10" s="1075"/>
      <c r="AE10" s="1076"/>
      <c r="AF10" s="1071"/>
      <c r="AG10" s="1072"/>
      <c r="AH10" s="1072"/>
      <c r="AI10" s="1072"/>
      <c r="AJ10" s="1073"/>
      <c r="AK10" s="1116"/>
      <c r="AL10" s="1117"/>
      <c r="AM10" s="1117"/>
      <c r="AN10" s="1117"/>
      <c r="AO10" s="1117"/>
      <c r="AP10" s="1117"/>
      <c r="AQ10" s="1117"/>
      <c r="AR10" s="1117"/>
      <c r="AS10" s="1117"/>
      <c r="AT10" s="1117"/>
      <c r="AU10" s="1118"/>
      <c r="AV10" s="1118"/>
      <c r="AW10" s="1118"/>
      <c r="AX10" s="1118"/>
      <c r="AY10" s="1119"/>
      <c r="AZ10" s="232"/>
      <c r="BA10" s="232"/>
      <c r="BB10" s="232"/>
      <c r="BC10" s="232"/>
      <c r="BD10" s="232"/>
      <c r="BE10" s="233"/>
      <c r="BF10" s="233"/>
      <c r="BG10" s="233"/>
      <c r="BH10" s="233"/>
      <c r="BI10" s="233"/>
      <c r="BJ10" s="233"/>
      <c r="BK10" s="233"/>
      <c r="BL10" s="233"/>
      <c r="BM10" s="233"/>
      <c r="BN10" s="233"/>
      <c r="BO10" s="233"/>
      <c r="BP10" s="233"/>
      <c r="BQ10" s="238">
        <v>4</v>
      </c>
      <c r="BR10" s="239"/>
      <c r="BS10" s="1028"/>
      <c r="BT10" s="1029"/>
      <c r="BU10" s="1029"/>
      <c r="BV10" s="1029"/>
      <c r="BW10" s="1029"/>
      <c r="BX10" s="1029"/>
      <c r="BY10" s="1029"/>
      <c r="BZ10" s="1029"/>
      <c r="CA10" s="1029"/>
      <c r="CB10" s="1029"/>
      <c r="CC10" s="1029"/>
      <c r="CD10" s="1029"/>
      <c r="CE10" s="1029"/>
      <c r="CF10" s="1029"/>
      <c r="CG10" s="1050"/>
      <c r="CH10" s="1025"/>
      <c r="CI10" s="1026"/>
      <c r="CJ10" s="1026"/>
      <c r="CK10" s="1026"/>
      <c r="CL10" s="1027"/>
      <c r="CM10" s="1025"/>
      <c r="CN10" s="1026"/>
      <c r="CO10" s="1026"/>
      <c r="CP10" s="1026"/>
      <c r="CQ10" s="1027"/>
      <c r="CR10" s="1025"/>
      <c r="CS10" s="1026"/>
      <c r="CT10" s="1026"/>
      <c r="CU10" s="1026"/>
      <c r="CV10" s="1027"/>
      <c r="CW10" s="1025"/>
      <c r="CX10" s="1026"/>
      <c r="CY10" s="1026"/>
      <c r="CZ10" s="1026"/>
      <c r="DA10" s="1027"/>
      <c r="DB10" s="1025"/>
      <c r="DC10" s="1026"/>
      <c r="DD10" s="1026"/>
      <c r="DE10" s="1026"/>
      <c r="DF10" s="1027"/>
      <c r="DG10" s="1025"/>
      <c r="DH10" s="1026"/>
      <c r="DI10" s="1026"/>
      <c r="DJ10" s="1026"/>
      <c r="DK10" s="1027"/>
      <c r="DL10" s="1025"/>
      <c r="DM10" s="1026"/>
      <c r="DN10" s="1026"/>
      <c r="DO10" s="1026"/>
      <c r="DP10" s="1027"/>
      <c r="DQ10" s="1025"/>
      <c r="DR10" s="1026"/>
      <c r="DS10" s="1026"/>
      <c r="DT10" s="1026"/>
      <c r="DU10" s="1027"/>
      <c r="DV10" s="1028"/>
      <c r="DW10" s="1029"/>
      <c r="DX10" s="1029"/>
      <c r="DY10" s="1029"/>
      <c r="DZ10" s="1030"/>
      <c r="EA10" s="234"/>
    </row>
    <row r="11" spans="1:131" s="235" customFormat="1" ht="26.25" customHeight="1" x14ac:dyDescent="0.15">
      <c r="A11" s="238">
        <v>5</v>
      </c>
      <c r="B11" s="1066"/>
      <c r="C11" s="1067"/>
      <c r="D11" s="1067"/>
      <c r="E11" s="1067"/>
      <c r="F11" s="1067"/>
      <c r="G11" s="1067"/>
      <c r="H11" s="1067"/>
      <c r="I11" s="1067"/>
      <c r="J11" s="1067"/>
      <c r="K11" s="1067"/>
      <c r="L11" s="1067"/>
      <c r="M11" s="1067"/>
      <c r="N11" s="1067"/>
      <c r="O11" s="1067"/>
      <c r="P11" s="1068"/>
      <c r="Q11" s="1074"/>
      <c r="R11" s="1075"/>
      <c r="S11" s="1075"/>
      <c r="T11" s="1075"/>
      <c r="U11" s="1075"/>
      <c r="V11" s="1075"/>
      <c r="W11" s="1075"/>
      <c r="X11" s="1075"/>
      <c r="Y11" s="1075"/>
      <c r="Z11" s="1075"/>
      <c r="AA11" s="1075"/>
      <c r="AB11" s="1075"/>
      <c r="AC11" s="1075"/>
      <c r="AD11" s="1075"/>
      <c r="AE11" s="1076"/>
      <c r="AF11" s="1071"/>
      <c r="AG11" s="1072"/>
      <c r="AH11" s="1072"/>
      <c r="AI11" s="1072"/>
      <c r="AJ11" s="1073"/>
      <c r="AK11" s="1116"/>
      <c r="AL11" s="1117"/>
      <c r="AM11" s="1117"/>
      <c r="AN11" s="1117"/>
      <c r="AO11" s="1117"/>
      <c r="AP11" s="1117"/>
      <c r="AQ11" s="1117"/>
      <c r="AR11" s="1117"/>
      <c r="AS11" s="1117"/>
      <c r="AT11" s="1117"/>
      <c r="AU11" s="1118"/>
      <c r="AV11" s="1118"/>
      <c r="AW11" s="1118"/>
      <c r="AX11" s="1118"/>
      <c r="AY11" s="1119"/>
      <c r="AZ11" s="232"/>
      <c r="BA11" s="232"/>
      <c r="BB11" s="232"/>
      <c r="BC11" s="232"/>
      <c r="BD11" s="232"/>
      <c r="BE11" s="233"/>
      <c r="BF11" s="233"/>
      <c r="BG11" s="233"/>
      <c r="BH11" s="233"/>
      <c r="BI11" s="233"/>
      <c r="BJ11" s="233"/>
      <c r="BK11" s="233"/>
      <c r="BL11" s="233"/>
      <c r="BM11" s="233"/>
      <c r="BN11" s="233"/>
      <c r="BO11" s="233"/>
      <c r="BP11" s="233"/>
      <c r="BQ11" s="238">
        <v>5</v>
      </c>
      <c r="BR11" s="239"/>
      <c r="BS11" s="1028"/>
      <c r="BT11" s="1029"/>
      <c r="BU11" s="1029"/>
      <c r="BV11" s="1029"/>
      <c r="BW11" s="1029"/>
      <c r="BX11" s="1029"/>
      <c r="BY11" s="1029"/>
      <c r="BZ11" s="1029"/>
      <c r="CA11" s="1029"/>
      <c r="CB11" s="1029"/>
      <c r="CC11" s="1029"/>
      <c r="CD11" s="1029"/>
      <c r="CE11" s="1029"/>
      <c r="CF11" s="1029"/>
      <c r="CG11" s="1050"/>
      <c r="CH11" s="1025"/>
      <c r="CI11" s="1026"/>
      <c r="CJ11" s="1026"/>
      <c r="CK11" s="1026"/>
      <c r="CL11" s="1027"/>
      <c r="CM11" s="1025"/>
      <c r="CN11" s="1026"/>
      <c r="CO11" s="1026"/>
      <c r="CP11" s="1026"/>
      <c r="CQ11" s="1027"/>
      <c r="CR11" s="1025"/>
      <c r="CS11" s="1026"/>
      <c r="CT11" s="1026"/>
      <c r="CU11" s="1026"/>
      <c r="CV11" s="1027"/>
      <c r="CW11" s="1025"/>
      <c r="CX11" s="1026"/>
      <c r="CY11" s="1026"/>
      <c r="CZ11" s="1026"/>
      <c r="DA11" s="1027"/>
      <c r="DB11" s="1025"/>
      <c r="DC11" s="1026"/>
      <c r="DD11" s="1026"/>
      <c r="DE11" s="1026"/>
      <c r="DF11" s="1027"/>
      <c r="DG11" s="1025"/>
      <c r="DH11" s="1026"/>
      <c r="DI11" s="1026"/>
      <c r="DJ11" s="1026"/>
      <c r="DK11" s="1027"/>
      <c r="DL11" s="1025"/>
      <c r="DM11" s="1026"/>
      <c r="DN11" s="1026"/>
      <c r="DO11" s="1026"/>
      <c r="DP11" s="1027"/>
      <c r="DQ11" s="1025"/>
      <c r="DR11" s="1026"/>
      <c r="DS11" s="1026"/>
      <c r="DT11" s="1026"/>
      <c r="DU11" s="1027"/>
      <c r="DV11" s="1028"/>
      <c r="DW11" s="1029"/>
      <c r="DX11" s="1029"/>
      <c r="DY11" s="1029"/>
      <c r="DZ11" s="1030"/>
      <c r="EA11" s="234"/>
    </row>
    <row r="12" spans="1:131" s="235" customFormat="1" ht="26.25" customHeight="1" x14ac:dyDescent="0.15">
      <c r="A12" s="238">
        <v>6</v>
      </c>
      <c r="B12" s="1066"/>
      <c r="C12" s="1067"/>
      <c r="D12" s="1067"/>
      <c r="E12" s="1067"/>
      <c r="F12" s="1067"/>
      <c r="G12" s="1067"/>
      <c r="H12" s="1067"/>
      <c r="I12" s="1067"/>
      <c r="J12" s="1067"/>
      <c r="K12" s="1067"/>
      <c r="L12" s="1067"/>
      <c r="M12" s="1067"/>
      <c r="N12" s="1067"/>
      <c r="O12" s="1067"/>
      <c r="P12" s="1068"/>
      <c r="Q12" s="1074"/>
      <c r="R12" s="1075"/>
      <c r="S12" s="1075"/>
      <c r="T12" s="1075"/>
      <c r="U12" s="1075"/>
      <c r="V12" s="1075"/>
      <c r="W12" s="1075"/>
      <c r="X12" s="1075"/>
      <c r="Y12" s="1075"/>
      <c r="Z12" s="1075"/>
      <c r="AA12" s="1075"/>
      <c r="AB12" s="1075"/>
      <c r="AC12" s="1075"/>
      <c r="AD12" s="1075"/>
      <c r="AE12" s="1076"/>
      <c r="AF12" s="1071"/>
      <c r="AG12" s="1072"/>
      <c r="AH12" s="1072"/>
      <c r="AI12" s="1072"/>
      <c r="AJ12" s="1073"/>
      <c r="AK12" s="1116"/>
      <c r="AL12" s="1117"/>
      <c r="AM12" s="1117"/>
      <c r="AN12" s="1117"/>
      <c r="AO12" s="1117"/>
      <c r="AP12" s="1117"/>
      <c r="AQ12" s="1117"/>
      <c r="AR12" s="1117"/>
      <c r="AS12" s="1117"/>
      <c r="AT12" s="1117"/>
      <c r="AU12" s="1118"/>
      <c r="AV12" s="1118"/>
      <c r="AW12" s="1118"/>
      <c r="AX12" s="1118"/>
      <c r="AY12" s="1119"/>
      <c r="AZ12" s="232"/>
      <c r="BA12" s="232"/>
      <c r="BB12" s="232"/>
      <c r="BC12" s="232"/>
      <c r="BD12" s="232"/>
      <c r="BE12" s="233"/>
      <c r="BF12" s="233"/>
      <c r="BG12" s="233"/>
      <c r="BH12" s="233"/>
      <c r="BI12" s="233"/>
      <c r="BJ12" s="233"/>
      <c r="BK12" s="233"/>
      <c r="BL12" s="233"/>
      <c r="BM12" s="233"/>
      <c r="BN12" s="233"/>
      <c r="BO12" s="233"/>
      <c r="BP12" s="233"/>
      <c r="BQ12" s="238">
        <v>6</v>
      </c>
      <c r="BR12" s="239"/>
      <c r="BS12" s="1028"/>
      <c r="BT12" s="1029"/>
      <c r="BU12" s="1029"/>
      <c r="BV12" s="1029"/>
      <c r="BW12" s="1029"/>
      <c r="BX12" s="1029"/>
      <c r="BY12" s="1029"/>
      <c r="BZ12" s="1029"/>
      <c r="CA12" s="1029"/>
      <c r="CB12" s="1029"/>
      <c r="CC12" s="1029"/>
      <c r="CD12" s="1029"/>
      <c r="CE12" s="1029"/>
      <c r="CF12" s="1029"/>
      <c r="CG12" s="1050"/>
      <c r="CH12" s="1025"/>
      <c r="CI12" s="1026"/>
      <c r="CJ12" s="1026"/>
      <c r="CK12" s="1026"/>
      <c r="CL12" s="1027"/>
      <c r="CM12" s="1025"/>
      <c r="CN12" s="1026"/>
      <c r="CO12" s="1026"/>
      <c r="CP12" s="1026"/>
      <c r="CQ12" s="1027"/>
      <c r="CR12" s="1025"/>
      <c r="CS12" s="1026"/>
      <c r="CT12" s="1026"/>
      <c r="CU12" s="1026"/>
      <c r="CV12" s="1027"/>
      <c r="CW12" s="1025"/>
      <c r="CX12" s="1026"/>
      <c r="CY12" s="1026"/>
      <c r="CZ12" s="1026"/>
      <c r="DA12" s="1027"/>
      <c r="DB12" s="1025"/>
      <c r="DC12" s="1026"/>
      <c r="DD12" s="1026"/>
      <c r="DE12" s="1026"/>
      <c r="DF12" s="1027"/>
      <c r="DG12" s="1025"/>
      <c r="DH12" s="1026"/>
      <c r="DI12" s="1026"/>
      <c r="DJ12" s="1026"/>
      <c r="DK12" s="1027"/>
      <c r="DL12" s="1025"/>
      <c r="DM12" s="1026"/>
      <c r="DN12" s="1026"/>
      <c r="DO12" s="1026"/>
      <c r="DP12" s="1027"/>
      <c r="DQ12" s="1025"/>
      <c r="DR12" s="1026"/>
      <c r="DS12" s="1026"/>
      <c r="DT12" s="1026"/>
      <c r="DU12" s="1027"/>
      <c r="DV12" s="1028"/>
      <c r="DW12" s="1029"/>
      <c r="DX12" s="1029"/>
      <c r="DY12" s="1029"/>
      <c r="DZ12" s="1030"/>
      <c r="EA12" s="234"/>
    </row>
    <row r="13" spans="1:131" s="235" customFormat="1" ht="26.25" customHeight="1" x14ac:dyDescent="0.15">
      <c r="A13" s="238">
        <v>7</v>
      </c>
      <c r="B13" s="1066"/>
      <c r="C13" s="1067"/>
      <c r="D13" s="1067"/>
      <c r="E13" s="1067"/>
      <c r="F13" s="1067"/>
      <c r="G13" s="1067"/>
      <c r="H13" s="1067"/>
      <c r="I13" s="1067"/>
      <c r="J13" s="1067"/>
      <c r="K13" s="1067"/>
      <c r="L13" s="1067"/>
      <c r="M13" s="1067"/>
      <c r="N13" s="1067"/>
      <c r="O13" s="1067"/>
      <c r="P13" s="1068"/>
      <c r="Q13" s="1074"/>
      <c r="R13" s="1075"/>
      <c r="S13" s="1075"/>
      <c r="T13" s="1075"/>
      <c r="U13" s="1075"/>
      <c r="V13" s="1075"/>
      <c r="W13" s="1075"/>
      <c r="X13" s="1075"/>
      <c r="Y13" s="1075"/>
      <c r="Z13" s="1075"/>
      <c r="AA13" s="1075"/>
      <c r="AB13" s="1075"/>
      <c r="AC13" s="1075"/>
      <c r="AD13" s="1075"/>
      <c r="AE13" s="1076"/>
      <c r="AF13" s="1071"/>
      <c r="AG13" s="1072"/>
      <c r="AH13" s="1072"/>
      <c r="AI13" s="1072"/>
      <c r="AJ13" s="1073"/>
      <c r="AK13" s="1116"/>
      <c r="AL13" s="1117"/>
      <c r="AM13" s="1117"/>
      <c r="AN13" s="1117"/>
      <c r="AO13" s="1117"/>
      <c r="AP13" s="1117"/>
      <c r="AQ13" s="1117"/>
      <c r="AR13" s="1117"/>
      <c r="AS13" s="1117"/>
      <c r="AT13" s="1117"/>
      <c r="AU13" s="1118"/>
      <c r="AV13" s="1118"/>
      <c r="AW13" s="1118"/>
      <c r="AX13" s="1118"/>
      <c r="AY13" s="1119"/>
      <c r="AZ13" s="232"/>
      <c r="BA13" s="232"/>
      <c r="BB13" s="232"/>
      <c r="BC13" s="232"/>
      <c r="BD13" s="232"/>
      <c r="BE13" s="233"/>
      <c r="BF13" s="233"/>
      <c r="BG13" s="233"/>
      <c r="BH13" s="233"/>
      <c r="BI13" s="233"/>
      <c r="BJ13" s="233"/>
      <c r="BK13" s="233"/>
      <c r="BL13" s="233"/>
      <c r="BM13" s="233"/>
      <c r="BN13" s="233"/>
      <c r="BO13" s="233"/>
      <c r="BP13" s="233"/>
      <c r="BQ13" s="238">
        <v>7</v>
      </c>
      <c r="BR13" s="239"/>
      <c r="BS13" s="1028"/>
      <c r="BT13" s="1029"/>
      <c r="BU13" s="1029"/>
      <c r="BV13" s="1029"/>
      <c r="BW13" s="1029"/>
      <c r="BX13" s="1029"/>
      <c r="BY13" s="1029"/>
      <c r="BZ13" s="1029"/>
      <c r="CA13" s="1029"/>
      <c r="CB13" s="1029"/>
      <c r="CC13" s="1029"/>
      <c r="CD13" s="1029"/>
      <c r="CE13" s="1029"/>
      <c r="CF13" s="1029"/>
      <c r="CG13" s="1050"/>
      <c r="CH13" s="1025"/>
      <c r="CI13" s="1026"/>
      <c r="CJ13" s="1026"/>
      <c r="CK13" s="1026"/>
      <c r="CL13" s="1027"/>
      <c r="CM13" s="1025"/>
      <c r="CN13" s="1026"/>
      <c r="CO13" s="1026"/>
      <c r="CP13" s="1026"/>
      <c r="CQ13" s="1027"/>
      <c r="CR13" s="1025"/>
      <c r="CS13" s="1026"/>
      <c r="CT13" s="1026"/>
      <c r="CU13" s="1026"/>
      <c r="CV13" s="1027"/>
      <c r="CW13" s="1025"/>
      <c r="CX13" s="1026"/>
      <c r="CY13" s="1026"/>
      <c r="CZ13" s="1026"/>
      <c r="DA13" s="1027"/>
      <c r="DB13" s="1025"/>
      <c r="DC13" s="1026"/>
      <c r="DD13" s="1026"/>
      <c r="DE13" s="1026"/>
      <c r="DF13" s="1027"/>
      <c r="DG13" s="1025"/>
      <c r="DH13" s="1026"/>
      <c r="DI13" s="1026"/>
      <c r="DJ13" s="1026"/>
      <c r="DK13" s="1027"/>
      <c r="DL13" s="1025"/>
      <c r="DM13" s="1026"/>
      <c r="DN13" s="1026"/>
      <c r="DO13" s="1026"/>
      <c r="DP13" s="1027"/>
      <c r="DQ13" s="1025"/>
      <c r="DR13" s="1026"/>
      <c r="DS13" s="1026"/>
      <c r="DT13" s="1026"/>
      <c r="DU13" s="1027"/>
      <c r="DV13" s="1028"/>
      <c r="DW13" s="1029"/>
      <c r="DX13" s="1029"/>
      <c r="DY13" s="1029"/>
      <c r="DZ13" s="1030"/>
      <c r="EA13" s="234"/>
    </row>
    <row r="14" spans="1:131" s="235" customFormat="1" ht="26.25" customHeight="1" x14ac:dyDescent="0.15">
      <c r="A14" s="238">
        <v>8</v>
      </c>
      <c r="B14" s="1066"/>
      <c r="C14" s="1067"/>
      <c r="D14" s="1067"/>
      <c r="E14" s="1067"/>
      <c r="F14" s="1067"/>
      <c r="G14" s="1067"/>
      <c r="H14" s="1067"/>
      <c r="I14" s="1067"/>
      <c r="J14" s="1067"/>
      <c r="K14" s="1067"/>
      <c r="L14" s="1067"/>
      <c r="M14" s="1067"/>
      <c r="N14" s="1067"/>
      <c r="O14" s="1067"/>
      <c r="P14" s="1068"/>
      <c r="Q14" s="1074"/>
      <c r="R14" s="1075"/>
      <c r="S14" s="1075"/>
      <c r="T14" s="1075"/>
      <c r="U14" s="1075"/>
      <c r="V14" s="1075"/>
      <c r="W14" s="1075"/>
      <c r="X14" s="1075"/>
      <c r="Y14" s="1075"/>
      <c r="Z14" s="1075"/>
      <c r="AA14" s="1075"/>
      <c r="AB14" s="1075"/>
      <c r="AC14" s="1075"/>
      <c r="AD14" s="1075"/>
      <c r="AE14" s="1076"/>
      <c r="AF14" s="1071"/>
      <c r="AG14" s="1072"/>
      <c r="AH14" s="1072"/>
      <c r="AI14" s="1072"/>
      <c r="AJ14" s="1073"/>
      <c r="AK14" s="1116"/>
      <c r="AL14" s="1117"/>
      <c r="AM14" s="1117"/>
      <c r="AN14" s="1117"/>
      <c r="AO14" s="1117"/>
      <c r="AP14" s="1117"/>
      <c r="AQ14" s="1117"/>
      <c r="AR14" s="1117"/>
      <c r="AS14" s="1117"/>
      <c r="AT14" s="1117"/>
      <c r="AU14" s="1118"/>
      <c r="AV14" s="1118"/>
      <c r="AW14" s="1118"/>
      <c r="AX14" s="1118"/>
      <c r="AY14" s="1119"/>
      <c r="AZ14" s="232"/>
      <c r="BA14" s="232"/>
      <c r="BB14" s="232"/>
      <c r="BC14" s="232"/>
      <c r="BD14" s="232"/>
      <c r="BE14" s="233"/>
      <c r="BF14" s="233"/>
      <c r="BG14" s="233"/>
      <c r="BH14" s="233"/>
      <c r="BI14" s="233"/>
      <c r="BJ14" s="233"/>
      <c r="BK14" s="233"/>
      <c r="BL14" s="233"/>
      <c r="BM14" s="233"/>
      <c r="BN14" s="233"/>
      <c r="BO14" s="233"/>
      <c r="BP14" s="233"/>
      <c r="BQ14" s="238">
        <v>8</v>
      </c>
      <c r="BR14" s="239"/>
      <c r="BS14" s="1028"/>
      <c r="BT14" s="1029"/>
      <c r="BU14" s="1029"/>
      <c r="BV14" s="1029"/>
      <c r="BW14" s="1029"/>
      <c r="BX14" s="1029"/>
      <c r="BY14" s="1029"/>
      <c r="BZ14" s="1029"/>
      <c r="CA14" s="1029"/>
      <c r="CB14" s="1029"/>
      <c r="CC14" s="1029"/>
      <c r="CD14" s="1029"/>
      <c r="CE14" s="1029"/>
      <c r="CF14" s="1029"/>
      <c r="CG14" s="1050"/>
      <c r="CH14" s="1025"/>
      <c r="CI14" s="1026"/>
      <c r="CJ14" s="1026"/>
      <c r="CK14" s="1026"/>
      <c r="CL14" s="1027"/>
      <c r="CM14" s="1025"/>
      <c r="CN14" s="1026"/>
      <c r="CO14" s="1026"/>
      <c r="CP14" s="1026"/>
      <c r="CQ14" s="1027"/>
      <c r="CR14" s="1025"/>
      <c r="CS14" s="1026"/>
      <c r="CT14" s="1026"/>
      <c r="CU14" s="1026"/>
      <c r="CV14" s="1027"/>
      <c r="CW14" s="1025"/>
      <c r="CX14" s="1026"/>
      <c r="CY14" s="1026"/>
      <c r="CZ14" s="1026"/>
      <c r="DA14" s="1027"/>
      <c r="DB14" s="1025"/>
      <c r="DC14" s="1026"/>
      <c r="DD14" s="1026"/>
      <c r="DE14" s="1026"/>
      <c r="DF14" s="1027"/>
      <c r="DG14" s="1025"/>
      <c r="DH14" s="1026"/>
      <c r="DI14" s="1026"/>
      <c r="DJ14" s="1026"/>
      <c r="DK14" s="1027"/>
      <c r="DL14" s="1025"/>
      <c r="DM14" s="1026"/>
      <c r="DN14" s="1026"/>
      <c r="DO14" s="1026"/>
      <c r="DP14" s="1027"/>
      <c r="DQ14" s="1025"/>
      <c r="DR14" s="1026"/>
      <c r="DS14" s="1026"/>
      <c r="DT14" s="1026"/>
      <c r="DU14" s="1027"/>
      <c r="DV14" s="1028"/>
      <c r="DW14" s="1029"/>
      <c r="DX14" s="1029"/>
      <c r="DY14" s="1029"/>
      <c r="DZ14" s="1030"/>
      <c r="EA14" s="234"/>
    </row>
    <row r="15" spans="1:131" s="235" customFormat="1" ht="26.25" customHeight="1" x14ac:dyDescent="0.15">
      <c r="A15" s="238">
        <v>9</v>
      </c>
      <c r="B15" s="1066"/>
      <c r="C15" s="1067"/>
      <c r="D15" s="1067"/>
      <c r="E15" s="1067"/>
      <c r="F15" s="1067"/>
      <c r="G15" s="1067"/>
      <c r="H15" s="1067"/>
      <c r="I15" s="1067"/>
      <c r="J15" s="1067"/>
      <c r="K15" s="1067"/>
      <c r="L15" s="1067"/>
      <c r="M15" s="1067"/>
      <c r="N15" s="1067"/>
      <c r="O15" s="1067"/>
      <c r="P15" s="1068"/>
      <c r="Q15" s="1074"/>
      <c r="R15" s="1075"/>
      <c r="S15" s="1075"/>
      <c r="T15" s="1075"/>
      <c r="U15" s="1075"/>
      <c r="V15" s="1075"/>
      <c r="W15" s="1075"/>
      <c r="X15" s="1075"/>
      <c r="Y15" s="1075"/>
      <c r="Z15" s="1075"/>
      <c r="AA15" s="1075"/>
      <c r="AB15" s="1075"/>
      <c r="AC15" s="1075"/>
      <c r="AD15" s="1075"/>
      <c r="AE15" s="1076"/>
      <c r="AF15" s="1071"/>
      <c r="AG15" s="1072"/>
      <c r="AH15" s="1072"/>
      <c r="AI15" s="1072"/>
      <c r="AJ15" s="1073"/>
      <c r="AK15" s="1116"/>
      <c r="AL15" s="1117"/>
      <c r="AM15" s="1117"/>
      <c r="AN15" s="1117"/>
      <c r="AO15" s="1117"/>
      <c r="AP15" s="1117"/>
      <c r="AQ15" s="1117"/>
      <c r="AR15" s="1117"/>
      <c r="AS15" s="1117"/>
      <c r="AT15" s="1117"/>
      <c r="AU15" s="1118"/>
      <c r="AV15" s="1118"/>
      <c r="AW15" s="1118"/>
      <c r="AX15" s="1118"/>
      <c r="AY15" s="1119"/>
      <c r="AZ15" s="232"/>
      <c r="BA15" s="232"/>
      <c r="BB15" s="232"/>
      <c r="BC15" s="232"/>
      <c r="BD15" s="232"/>
      <c r="BE15" s="233"/>
      <c r="BF15" s="233"/>
      <c r="BG15" s="233"/>
      <c r="BH15" s="233"/>
      <c r="BI15" s="233"/>
      <c r="BJ15" s="233"/>
      <c r="BK15" s="233"/>
      <c r="BL15" s="233"/>
      <c r="BM15" s="233"/>
      <c r="BN15" s="233"/>
      <c r="BO15" s="233"/>
      <c r="BP15" s="233"/>
      <c r="BQ15" s="238">
        <v>9</v>
      </c>
      <c r="BR15" s="239"/>
      <c r="BS15" s="1028"/>
      <c r="BT15" s="1029"/>
      <c r="BU15" s="1029"/>
      <c r="BV15" s="1029"/>
      <c r="BW15" s="1029"/>
      <c r="BX15" s="1029"/>
      <c r="BY15" s="1029"/>
      <c r="BZ15" s="1029"/>
      <c r="CA15" s="1029"/>
      <c r="CB15" s="1029"/>
      <c r="CC15" s="1029"/>
      <c r="CD15" s="1029"/>
      <c r="CE15" s="1029"/>
      <c r="CF15" s="1029"/>
      <c r="CG15" s="1050"/>
      <c r="CH15" s="1025"/>
      <c r="CI15" s="1026"/>
      <c r="CJ15" s="1026"/>
      <c r="CK15" s="1026"/>
      <c r="CL15" s="1027"/>
      <c r="CM15" s="1025"/>
      <c r="CN15" s="1026"/>
      <c r="CO15" s="1026"/>
      <c r="CP15" s="1026"/>
      <c r="CQ15" s="1027"/>
      <c r="CR15" s="1025"/>
      <c r="CS15" s="1026"/>
      <c r="CT15" s="1026"/>
      <c r="CU15" s="1026"/>
      <c r="CV15" s="1027"/>
      <c r="CW15" s="1025"/>
      <c r="CX15" s="1026"/>
      <c r="CY15" s="1026"/>
      <c r="CZ15" s="1026"/>
      <c r="DA15" s="1027"/>
      <c r="DB15" s="1025"/>
      <c r="DC15" s="1026"/>
      <c r="DD15" s="1026"/>
      <c r="DE15" s="1026"/>
      <c r="DF15" s="1027"/>
      <c r="DG15" s="1025"/>
      <c r="DH15" s="1026"/>
      <c r="DI15" s="1026"/>
      <c r="DJ15" s="1026"/>
      <c r="DK15" s="1027"/>
      <c r="DL15" s="1025"/>
      <c r="DM15" s="1026"/>
      <c r="DN15" s="1026"/>
      <c r="DO15" s="1026"/>
      <c r="DP15" s="1027"/>
      <c r="DQ15" s="1025"/>
      <c r="DR15" s="1026"/>
      <c r="DS15" s="1026"/>
      <c r="DT15" s="1026"/>
      <c r="DU15" s="1027"/>
      <c r="DV15" s="1028"/>
      <c r="DW15" s="1029"/>
      <c r="DX15" s="1029"/>
      <c r="DY15" s="1029"/>
      <c r="DZ15" s="1030"/>
      <c r="EA15" s="234"/>
    </row>
    <row r="16" spans="1:131" s="235" customFormat="1" ht="26.25" customHeight="1" x14ac:dyDescent="0.15">
      <c r="A16" s="238">
        <v>10</v>
      </c>
      <c r="B16" s="1066"/>
      <c r="C16" s="1067"/>
      <c r="D16" s="1067"/>
      <c r="E16" s="1067"/>
      <c r="F16" s="1067"/>
      <c r="G16" s="1067"/>
      <c r="H16" s="1067"/>
      <c r="I16" s="1067"/>
      <c r="J16" s="1067"/>
      <c r="K16" s="1067"/>
      <c r="L16" s="1067"/>
      <c r="M16" s="1067"/>
      <c r="N16" s="1067"/>
      <c r="O16" s="1067"/>
      <c r="P16" s="1068"/>
      <c r="Q16" s="1074"/>
      <c r="R16" s="1075"/>
      <c r="S16" s="1075"/>
      <c r="T16" s="1075"/>
      <c r="U16" s="1075"/>
      <c r="V16" s="1075"/>
      <c r="W16" s="1075"/>
      <c r="X16" s="1075"/>
      <c r="Y16" s="1075"/>
      <c r="Z16" s="1075"/>
      <c r="AA16" s="1075"/>
      <c r="AB16" s="1075"/>
      <c r="AC16" s="1075"/>
      <c r="AD16" s="1075"/>
      <c r="AE16" s="1076"/>
      <c r="AF16" s="1071"/>
      <c r="AG16" s="1072"/>
      <c r="AH16" s="1072"/>
      <c r="AI16" s="1072"/>
      <c r="AJ16" s="1073"/>
      <c r="AK16" s="1116"/>
      <c r="AL16" s="1117"/>
      <c r="AM16" s="1117"/>
      <c r="AN16" s="1117"/>
      <c r="AO16" s="1117"/>
      <c r="AP16" s="1117"/>
      <c r="AQ16" s="1117"/>
      <c r="AR16" s="1117"/>
      <c r="AS16" s="1117"/>
      <c r="AT16" s="1117"/>
      <c r="AU16" s="1118"/>
      <c r="AV16" s="1118"/>
      <c r="AW16" s="1118"/>
      <c r="AX16" s="1118"/>
      <c r="AY16" s="1119"/>
      <c r="AZ16" s="232"/>
      <c r="BA16" s="232"/>
      <c r="BB16" s="232"/>
      <c r="BC16" s="232"/>
      <c r="BD16" s="232"/>
      <c r="BE16" s="233"/>
      <c r="BF16" s="233"/>
      <c r="BG16" s="233"/>
      <c r="BH16" s="233"/>
      <c r="BI16" s="233"/>
      <c r="BJ16" s="233"/>
      <c r="BK16" s="233"/>
      <c r="BL16" s="233"/>
      <c r="BM16" s="233"/>
      <c r="BN16" s="233"/>
      <c r="BO16" s="233"/>
      <c r="BP16" s="233"/>
      <c r="BQ16" s="238">
        <v>10</v>
      </c>
      <c r="BR16" s="239"/>
      <c r="BS16" s="1028"/>
      <c r="BT16" s="1029"/>
      <c r="BU16" s="1029"/>
      <c r="BV16" s="1029"/>
      <c r="BW16" s="1029"/>
      <c r="BX16" s="1029"/>
      <c r="BY16" s="1029"/>
      <c r="BZ16" s="1029"/>
      <c r="CA16" s="1029"/>
      <c r="CB16" s="1029"/>
      <c r="CC16" s="1029"/>
      <c r="CD16" s="1029"/>
      <c r="CE16" s="1029"/>
      <c r="CF16" s="1029"/>
      <c r="CG16" s="1050"/>
      <c r="CH16" s="1025"/>
      <c r="CI16" s="1026"/>
      <c r="CJ16" s="1026"/>
      <c r="CK16" s="1026"/>
      <c r="CL16" s="1027"/>
      <c r="CM16" s="1025"/>
      <c r="CN16" s="1026"/>
      <c r="CO16" s="1026"/>
      <c r="CP16" s="1026"/>
      <c r="CQ16" s="1027"/>
      <c r="CR16" s="1025"/>
      <c r="CS16" s="1026"/>
      <c r="CT16" s="1026"/>
      <c r="CU16" s="1026"/>
      <c r="CV16" s="1027"/>
      <c r="CW16" s="1025"/>
      <c r="CX16" s="1026"/>
      <c r="CY16" s="1026"/>
      <c r="CZ16" s="1026"/>
      <c r="DA16" s="1027"/>
      <c r="DB16" s="1025"/>
      <c r="DC16" s="1026"/>
      <c r="DD16" s="1026"/>
      <c r="DE16" s="1026"/>
      <c r="DF16" s="1027"/>
      <c r="DG16" s="1025"/>
      <c r="DH16" s="1026"/>
      <c r="DI16" s="1026"/>
      <c r="DJ16" s="1026"/>
      <c r="DK16" s="1027"/>
      <c r="DL16" s="1025"/>
      <c r="DM16" s="1026"/>
      <c r="DN16" s="1026"/>
      <c r="DO16" s="1026"/>
      <c r="DP16" s="1027"/>
      <c r="DQ16" s="1025"/>
      <c r="DR16" s="1026"/>
      <c r="DS16" s="1026"/>
      <c r="DT16" s="1026"/>
      <c r="DU16" s="1027"/>
      <c r="DV16" s="1028"/>
      <c r="DW16" s="1029"/>
      <c r="DX16" s="1029"/>
      <c r="DY16" s="1029"/>
      <c r="DZ16" s="1030"/>
      <c r="EA16" s="234"/>
    </row>
    <row r="17" spans="1:131" s="235" customFormat="1" ht="26.25" customHeight="1" x14ac:dyDescent="0.15">
      <c r="A17" s="238">
        <v>11</v>
      </c>
      <c r="B17" s="1066"/>
      <c r="C17" s="1067"/>
      <c r="D17" s="1067"/>
      <c r="E17" s="1067"/>
      <c r="F17" s="1067"/>
      <c r="G17" s="1067"/>
      <c r="H17" s="1067"/>
      <c r="I17" s="1067"/>
      <c r="J17" s="1067"/>
      <c r="K17" s="1067"/>
      <c r="L17" s="1067"/>
      <c r="M17" s="1067"/>
      <c r="N17" s="1067"/>
      <c r="O17" s="1067"/>
      <c r="P17" s="1068"/>
      <c r="Q17" s="1074"/>
      <c r="R17" s="1075"/>
      <c r="S17" s="1075"/>
      <c r="T17" s="1075"/>
      <c r="U17" s="1075"/>
      <c r="V17" s="1075"/>
      <c r="W17" s="1075"/>
      <c r="X17" s="1075"/>
      <c r="Y17" s="1075"/>
      <c r="Z17" s="1075"/>
      <c r="AA17" s="1075"/>
      <c r="AB17" s="1075"/>
      <c r="AC17" s="1075"/>
      <c r="AD17" s="1075"/>
      <c r="AE17" s="1076"/>
      <c r="AF17" s="1071"/>
      <c r="AG17" s="1072"/>
      <c r="AH17" s="1072"/>
      <c r="AI17" s="1072"/>
      <c r="AJ17" s="1073"/>
      <c r="AK17" s="1116"/>
      <c r="AL17" s="1117"/>
      <c r="AM17" s="1117"/>
      <c r="AN17" s="1117"/>
      <c r="AO17" s="1117"/>
      <c r="AP17" s="1117"/>
      <c r="AQ17" s="1117"/>
      <c r="AR17" s="1117"/>
      <c r="AS17" s="1117"/>
      <c r="AT17" s="1117"/>
      <c r="AU17" s="1118"/>
      <c r="AV17" s="1118"/>
      <c r="AW17" s="1118"/>
      <c r="AX17" s="1118"/>
      <c r="AY17" s="1119"/>
      <c r="AZ17" s="232"/>
      <c r="BA17" s="232"/>
      <c r="BB17" s="232"/>
      <c r="BC17" s="232"/>
      <c r="BD17" s="232"/>
      <c r="BE17" s="233"/>
      <c r="BF17" s="233"/>
      <c r="BG17" s="233"/>
      <c r="BH17" s="233"/>
      <c r="BI17" s="233"/>
      <c r="BJ17" s="233"/>
      <c r="BK17" s="233"/>
      <c r="BL17" s="233"/>
      <c r="BM17" s="233"/>
      <c r="BN17" s="233"/>
      <c r="BO17" s="233"/>
      <c r="BP17" s="233"/>
      <c r="BQ17" s="238">
        <v>11</v>
      </c>
      <c r="BR17" s="239"/>
      <c r="BS17" s="1028"/>
      <c r="BT17" s="1029"/>
      <c r="BU17" s="1029"/>
      <c r="BV17" s="1029"/>
      <c r="BW17" s="1029"/>
      <c r="BX17" s="1029"/>
      <c r="BY17" s="1029"/>
      <c r="BZ17" s="1029"/>
      <c r="CA17" s="1029"/>
      <c r="CB17" s="1029"/>
      <c r="CC17" s="1029"/>
      <c r="CD17" s="1029"/>
      <c r="CE17" s="1029"/>
      <c r="CF17" s="1029"/>
      <c r="CG17" s="1050"/>
      <c r="CH17" s="1025"/>
      <c r="CI17" s="1026"/>
      <c r="CJ17" s="1026"/>
      <c r="CK17" s="1026"/>
      <c r="CL17" s="1027"/>
      <c r="CM17" s="1025"/>
      <c r="CN17" s="1026"/>
      <c r="CO17" s="1026"/>
      <c r="CP17" s="1026"/>
      <c r="CQ17" s="1027"/>
      <c r="CR17" s="1025"/>
      <c r="CS17" s="1026"/>
      <c r="CT17" s="1026"/>
      <c r="CU17" s="1026"/>
      <c r="CV17" s="1027"/>
      <c r="CW17" s="1025"/>
      <c r="CX17" s="1026"/>
      <c r="CY17" s="1026"/>
      <c r="CZ17" s="1026"/>
      <c r="DA17" s="1027"/>
      <c r="DB17" s="1025"/>
      <c r="DC17" s="1026"/>
      <c r="DD17" s="1026"/>
      <c r="DE17" s="1026"/>
      <c r="DF17" s="1027"/>
      <c r="DG17" s="1025"/>
      <c r="DH17" s="1026"/>
      <c r="DI17" s="1026"/>
      <c r="DJ17" s="1026"/>
      <c r="DK17" s="1027"/>
      <c r="DL17" s="1025"/>
      <c r="DM17" s="1026"/>
      <c r="DN17" s="1026"/>
      <c r="DO17" s="1026"/>
      <c r="DP17" s="1027"/>
      <c r="DQ17" s="1025"/>
      <c r="DR17" s="1026"/>
      <c r="DS17" s="1026"/>
      <c r="DT17" s="1026"/>
      <c r="DU17" s="1027"/>
      <c r="DV17" s="1028"/>
      <c r="DW17" s="1029"/>
      <c r="DX17" s="1029"/>
      <c r="DY17" s="1029"/>
      <c r="DZ17" s="1030"/>
      <c r="EA17" s="234"/>
    </row>
    <row r="18" spans="1:131" s="235" customFormat="1" ht="26.25" customHeight="1" x14ac:dyDescent="0.15">
      <c r="A18" s="238">
        <v>12</v>
      </c>
      <c r="B18" s="1066"/>
      <c r="C18" s="1067"/>
      <c r="D18" s="1067"/>
      <c r="E18" s="1067"/>
      <c r="F18" s="1067"/>
      <c r="G18" s="1067"/>
      <c r="H18" s="1067"/>
      <c r="I18" s="1067"/>
      <c r="J18" s="1067"/>
      <c r="K18" s="1067"/>
      <c r="L18" s="1067"/>
      <c r="M18" s="1067"/>
      <c r="N18" s="1067"/>
      <c r="O18" s="1067"/>
      <c r="P18" s="1068"/>
      <c r="Q18" s="1074"/>
      <c r="R18" s="1075"/>
      <c r="S18" s="1075"/>
      <c r="T18" s="1075"/>
      <c r="U18" s="1075"/>
      <c r="V18" s="1075"/>
      <c r="W18" s="1075"/>
      <c r="X18" s="1075"/>
      <c r="Y18" s="1075"/>
      <c r="Z18" s="1075"/>
      <c r="AA18" s="1075"/>
      <c r="AB18" s="1075"/>
      <c r="AC18" s="1075"/>
      <c r="AD18" s="1075"/>
      <c r="AE18" s="1076"/>
      <c r="AF18" s="1071"/>
      <c r="AG18" s="1072"/>
      <c r="AH18" s="1072"/>
      <c r="AI18" s="1072"/>
      <c r="AJ18" s="1073"/>
      <c r="AK18" s="1116"/>
      <c r="AL18" s="1117"/>
      <c r="AM18" s="1117"/>
      <c r="AN18" s="1117"/>
      <c r="AO18" s="1117"/>
      <c r="AP18" s="1117"/>
      <c r="AQ18" s="1117"/>
      <c r="AR18" s="1117"/>
      <c r="AS18" s="1117"/>
      <c r="AT18" s="1117"/>
      <c r="AU18" s="1118"/>
      <c r="AV18" s="1118"/>
      <c r="AW18" s="1118"/>
      <c r="AX18" s="1118"/>
      <c r="AY18" s="1119"/>
      <c r="AZ18" s="232"/>
      <c r="BA18" s="232"/>
      <c r="BB18" s="232"/>
      <c r="BC18" s="232"/>
      <c r="BD18" s="232"/>
      <c r="BE18" s="233"/>
      <c r="BF18" s="233"/>
      <c r="BG18" s="233"/>
      <c r="BH18" s="233"/>
      <c r="BI18" s="233"/>
      <c r="BJ18" s="233"/>
      <c r="BK18" s="233"/>
      <c r="BL18" s="233"/>
      <c r="BM18" s="233"/>
      <c r="BN18" s="233"/>
      <c r="BO18" s="233"/>
      <c r="BP18" s="233"/>
      <c r="BQ18" s="238">
        <v>12</v>
      </c>
      <c r="BR18" s="239"/>
      <c r="BS18" s="1028"/>
      <c r="BT18" s="1029"/>
      <c r="BU18" s="1029"/>
      <c r="BV18" s="1029"/>
      <c r="BW18" s="1029"/>
      <c r="BX18" s="1029"/>
      <c r="BY18" s="1029"/>
      <c r="BZ18" s="1029"/>
      <c r="CA18" s="1029"/>
      <c r="CB18" s="1029"/>
      <c r="CC18" s="1029"/>
      <c r="CD18" s="1029"/>
      <c r="CE18" s="1029"/>
      <c r="CF18" s="1029"/>
      <c r="CG18" s="1050"/>
      <c r="CH18" s="1025"/>
      <c r="CI18" s="1026"/>
      <c r="CJ18" s="1026"/>
      <c r="CK18" s="1026"/>
      <c r="CL18" s="1027"/>
      <c r="CM18" s="1025"/>
      <c r="CN18" s="1026"/>
      <c r="CO18" s="1026"/>
      <c r="CP18" s="1026"/>
      <c r="CQ18" s="1027"/>
      <c r="CR18" s="1025"/>
      <c r="CS18" s="1026"/>
      <c r="CT18" s="1026"/>
      <c r="CU18" s="1026"/>
      <c r="CV18" s="1027"/>
      <c r="CW18" s="1025"/>
      <c r="CX18" s="1026"/>
      <c r="CY18" s="1026"/>
      <c r="CZ18" s="1026"/>
      <c r="DA18" s="1027"/>
      <c r="DB18" s="1025"/>
      <c r="DC18" s="1026"/>
      <c r="DD18" s="1026"/>
      <c r="DE18" s="1026"/>
      <c r="DF18" s="1027"/>
      <c r="DG18" s="1025"/>
      <c r="DH18" s="1026"/>
      <c r="DI18" s="1026"/>
      <c r="DJ18" s="1026"/>
      <c r="DK18" s="1027"/>
      <c r="DL18" s="1025"/>
      <c r="DM18" s="1026"/>
      <c r="DN18" s="1026"/>
      <c r="DO18" s="1026"/>
      <c r="DP18" s="1027"/>
      <c r="DQ18" s="1025"/>
      <c r="DR18" s="1026"/>
      <c r="DS18" s="1026"/>
      <c r="DT18" s="1026"/>
      <c r="DU18" s="1027"/>
      <c r="DV18" s="1028"/>
      <c r="DW18" s="1029"/>
      <c r="DX18" s="1029"/>
      <c r="DY18" s="1029"/>
      <c r="DZ18" s="1030"/>
      <c r="EA18" s="234"/>
    </row>
    <row r="19" spans="1:131" s="235" customFormat="1" ht="26.25" customHeight="1" x14ac:dyDescent="0.15">
      <c r="A19" s="238">
        <v>13</v>
      </c>
      <c r="B19" s="1066"/>
      <c r="C19" s="1067"/>
      <c r="D19" s="1067"/>
      <c r="E19" s="1067"/>
      <c r="F19" s="1067"/>
      <c r="G19" s="1067"/>
      <c r="H19" s="1067"/>
      <c r="I19" s="1067"/>
      <c r="J19" s="1067"/>
      <c r="K19" s="1067"/>
      <c r="L19" s="1067"/>
      <c r="M19" s="1067"/>
      <c r="N19" s="1067"/>
      <c r="O19" s="1067"/>
      <c r="P19" s="1068"/>
      <c r="Q19" s="1074"/>
      <c r="R19" s="1075"/>
      <c r="S19" s="1075"/>
      <c r="T19" s="1075"/>
      <c r="U19" s="1075"/>
      <c r="V19" s="1075"/>
      <c r="W19" s="1075"/>
      <c r="X19" s="1075"/>
      <c r="Y19" s="1075"/>
      <c r="Z19" s="1075"/>
      <c r="AA19" s="1075"/>
      <c r="AB19" s="1075"/>
      <c r="AC19" s="1075"/>
      <c r="AD19" s="1075"/>
      <c r="AE19" s="1076"/>
      <c r="AF19" s="1071"/>
      <c r="AG19" s="1072"/>
      <c r="AH19" s="1072"/>
      <c r="AI19" s="1072"/>
      <c r="AJ19" s="1073"/>
      <c r="AK19" s="1116"/>
      <c r="AL19" s="1117"/>
      <c r="AM19" s="1117"/>
      <c r="AN19" s="1117"/>
      <c r="AO19" s="1117"/>
      <c r="AP19" s="1117"/>
      <c r="AQ19" s="1117"/>
      <c r="AR19" s="1117"/>
      <c r="AS19" s="1117"/>
      <c r="AT19" s="1117"/>
      <c r="AU19" s="1118"/>
      <c r="AV19" s="1118"/>
      <c r="AW19" s="1118"/>
      <c r="AX19" s="1118"/>
      <c r="AY19" s="1119"/>
      <c r="AZ19" s="232"/>
      <c r="BA19" s="232"/>
      <c r="BB19" s="232"/>
      <c r="BC19" s="232"/>
      <c r="BD19" s="232"/>
      <c r="BE19" s="233"/>
      <c r="BF19" s="233"/>
      <c r="BG19" s="233"/>
      <c r="BH19" s="233"/>
      <c r="BI19" s="233"/>
      <c r="BJ19" s="233"/>
      <c r="BK19" s="233"/>
      <c r="BL19" s="233"/>
      <c r="BM19" s="233"/>
      <c r="BN19" s="233"/>
      <c r="BO19" s="233"/>
      <c r="BP19" s="233"/>
      <c r="BQ19" s="238">
        <v>13</v>
      </c>
      <c r="BR19" s="239"/>
      <c r="BS19" s="1028"/>
      <c r="BT19" s="1029"/>
      <c r="BU19" s="1029"/>
      <c r="BV19" s="1029"/>
      <c r="BW19" s="1029"/>
      <c r="BX19" s="1029"/>
      <c r="BY19" s="1029"/>
      <c r="BZ19" s="1029"/>
      <c r="CA19" s="1029"/>
      <c r="CB19" s="1029"/>
      <c r="CC19" s="1029"/>
      <c r="CD19" s="1029"/>
      <c r="CE19" s="1029"/>
      <c r="CF19" s="1029"/>
      <c r="CG19" s="1050"/>
      <c r="CH19" s="1025"/>
      <c r="CI19" s="1026"/>
      <c r="CJ19" s="1026"/>
      <c r="CK19" s="1026"/>
      <c r="CL19" s="1027"/>
      <c r="CM19" s="1025"/>
      <c r="CN19" s="1026"/>
      <c r="CO19" s="1026"/>
      <c r="CP19" s="1026"/>
      <c r="CQ19" s="1027"/>
      <c r="CR19" s="1025"/>
      <c r="CS19" s="1026"/>
      <c r="CT19" s="1026"/>
      <c r="CU19" s="1026"/>
      <c r="CV19" s="1027"/>
      <c r="CW19" s="1025"/>
      <c r="CX19" s="1026"/>
      <c r="CY19" s="1026"/>
      <c r="CZ19" s="1026"/>
      <c r="DA19" s="1027"/>
      <c r="DB19" s="1025"/>
      <c r="DC19" s="1026"/>
      <c r="DD19" s="1026"/>
      <c r="DE19" s="1026"/>
      <c r="DF19" s="1027"/>
      <c r="DG19" s="1025"/>
      <c r="DH19" s="1026"/>
      <c r="DI19" s="1026"/>
      <c r="DJ19" s="1026"/>
      <c r="DK19" s="1027"/>
      <c r="DL19" s="1025"/>
      <c r="DM19" s="1026"/>
      <c r="DN19" s="1026"/>
      <c r="DO19" s="1026"/>
      <c r="DP19" s="1027"/>
      <c r="DQ19" s="1025"/>
      <c r="DR19" s="1026"/>
      <c r="DS19" s="1026"/>
      <c r="DT19" s="1026"/>
      <c r="DU19" s="1027"/>
      <c r="DV19" s="1028"/>
      <c r="DW19" s="1029"/>
      <c r="DX19" s="1029"/>
      <c r="DY19" s="1029"/>
      <c r="DZ19" s="1030"/>
      <c r="EA19" s="234"/>
    </row>
    <row r="20" spans="1:131" s="235" customFormat="1" ht="26.25" customHeight="1" x14ac:dyDescent="0.15">
      <c r="A20" s="238">
        <v>14</v>
      </c>
      <c r="B20" s="1066"/>
      <c r="C20" s="1067"/>
      <c r="D20" s="1067"/>
      <c r="E20" s="1067"/>
      <c r="F20" s="1067"/>
      <c r="G20" s="1067"/>
      <c r="H20" s="1067"/>
      <c r="I20" s="1067"/>
      <c r="J20" s="1067"/>
      <c r="K20" s="1067"/>
      <c r="L20" s="1067"/>
      <c r="M20" s="1067"/>
      <c r="N20" s="1067"/>
      <c r="O20" s="1067"/>
      <c r="P20" s="1068"/>
      <c r="Q20" s="1074"/>
      <c r="R20" s="1075"/>
      <c r="S20" s="1075"/>
      <c r="T20" s="1075"/>
      <c r="U20" s="1075"/>
      <c r="V20" s="1075"/>
      <c r="W20" s="1075"/>
      <c r="X20" s="1075"/>
      <c r="Y20" s="1075"/>
      <c r="Z20" s="1075"/>
      <c r="AA20" s="1075"/>
      <c r="AB20" s="1075"/>
      <c r="AC20" s="1075"/>
      <c r="AD20" s="1075"/>
      <c r="AE20" s="1076"/>
      <c r="AF20" s="1071"/>
      <c r="AG20" s="1072"/>
      <c r="AH20" s="1072"/>
      <c r="AI20" s="1072"/>
      <c r="AJ20" s="1073"/>
      <c r="AK20" s="1116"/>
      <c r="AL20" s="1117"/>
      <c r="AM20" s="1117"/>
      <c r="AN20" s="1117"/>
      <c r="AO20" s="1117"/>
      <c r="AP20" s="1117"/>
      <c r="AQ20" s="1117"/>
      <c r="AR20" s="1117"/>
      <c r="AS20" s="1117"/>
      <c r="AT20" s="1117"/>
      <c r="AU20" s="1118"/>
      <c r="AV20" s="1118"/>
      <c r="AW20" s="1118"/>
      <c r="AX20" s="1118"/>
      <c r="AY20" s="1119"/>
      <c r="AZ20" s="232"/>
      <c r="BA20" s="232"/>
      <c r="BB20" s="232"/>
      <c r="BC20" s="232"/>
      <c r="BD20" s="232"/>
      <c r="BE20" s="233"/>
      <c r="BF20" s="233"/>
      <c r="BG20" s="233"/>
      <c r="BH20" s="233"/>
      <c r="BI20" s="233"/>
      <c r="BJ20" s="233"/>
      <c r="BK20" s="233"/>
      <c r="BL20" s="233"/>
      <c r="BM20" s="233"/>
      <c r="BN20" s="233"/>
      <c r="BO20" s="233"/>
      <c r="BP20" s="233"/>
      <c r="BQ20" s="238">
        <v>14</v>
      </c>
      <c r="BR20" s="239"/>
      <c r="BS20" s="1028"/>
      <c r="BT20" s="1029"/>
      <c r="BU20" s="1029"/>
      <c r="BV20" s="1029"/>
      <c r="BW20" s="1029"/>
      <c r="BX20" s="1029"/>
      <c r="BY20" s="1029"/>
      <c r="BZ20" s="1029"/>
      <c r="CA20" s="1029"/>
      <c r="CB20" s="1029"/>
      <c r="CC20" s="1029"/>
      <c r="CD20" s="1029"/>
      <c r="CE20" s="1029"/>
      <c r="CF20" s="1029"/>
      <c r="CG20" s="1050"/>
      <c r="CH20" s="1025"/>
      <c r="CI20" s="1026"/>
      <c r="CJ20" s="1026"/>
      <c r="CK20" s="1026"/>
      <c r="CL20" s="1027"/>
      <c r="CM20" s="1025"/>
      <c r="CN20" s="1026"/>
      <c r="CO20" s="1026"/>
      <c r="CP20" s="1026"/>
      <c r="CQ20" s="1027"/>
      <c r="CR20" s="1025"/>
      <c r="CS20" s="1026"/>
      <c r="CT20" s="1026"/>
      <c r="CU20" s="1026"/>
      <c r="CV20" s="1027"/>
      <c r="CW20" s="1025"/>
      <c r="CX20" s="1026"/>
      <c r="CY20" s="1026"/>
      <c r="CZ20" s="1026"/>
      <c r="DA20" s="1027"/>
      <c r="DB20" s="1025"/>
      <c r="DC20" s="1026"/>
      <c r="DD20" s="1026"/>
      <c r="DE20" s="1026"/>
      <c r="DF20" s="1027"/>
      <c r="DG20" s="1025"/>
      <c r="DH20" s="1026"/>
      <c r="DI20" s="1026"/>
      <c r="DJ20" s="1026"/>
      <c r="DK20" s="1027"/>
      <c r="DL20" s="1025"/>
      <c r="DM20" s="1026"/>
      <c r="DN20" s="1026"/>
      <c r="DO20" s="1026"/>
      <c r="DP20" s="1027"/>
      <c r="DQ20" s="1025"/>
      <c r="DR20" s="1026"/>
      <c r="DS20" s="1026"/>
      <c r="DT20" s="1026"/>
      <c r="DU20" s="1027"/>
      <c r="DV20" s="1028"/>
      <c r="DW20" s="1029"/>
      <c r="DX20" s="1029"/>
      <c r="DY20" s="1029"/>
      <c r="DZ20" s="1030"/>
      <c r="EA20" s="234"/>
    </row>
    <row r="21" spans="1:131" s="235" customFormat="1" ht="26.25" customHeight="1" thickBot="1" x14ac:dyDescent="0.2">
      <c r="A21" s="238">
        <v>15</v>
      </c>
      <c r="B21" s="1066"/>
      <c r="C21" s="1067"/>
      <c r="D21" s="1067"/>
      <c r="E21" s="1067"/>
      <c r="F21" s="1067"/>
      <c r="G21" s="1067"/>
      <c r="H21" s="1067"/>
      <c r="I21" s="1067"/>
      <c r="J21" s="1067"/>
      <c r="K21" s="1067"/>
      <c r="L21" s="1067"/>
      <c r="M21" s="1067"/>
      <c r="N21" s="1067"/>
      <c r="O21" s="1067"/>
      <c r="P21" s="1068"/>
      <c r="Q21" s="1074"/>
      <c r="R21" s="1075"/>
      <c r="S21" s="1075"/>
      <c r="T21" s="1075"/>
      <c r="U21" s="1075"/>
      <c r="V21" s="1075"/>
      <c r="W21" s="1075"/>
      <c r="X21" s="1075"/>
      <c r="Y21" s="1075"/>
      <c r="Z21" s="1075"/>
      <c r="AA21" s="1075"/>
      <c r="AB21" s="1075"/>
      <c r="AC21" s="1075"/>
      <c r="AD21" s="1075"/>
      <c r="AE21" s="1076"/>
      <c r="AF21" s="1071"/>
      <c r="AG21" s="1072"/>
      <c r="AH21" s="1072"/>
      <c r="AI21" s="1072"/>
      <c r="AJ21" s="1073"/>
      <c r="AK21" s="1116"/>
      <c r="AL21" s="1117"/>
      <c r="AM21" s="1117"/>
      <c r="AN21" s="1117"/>
      <c r="AO21" s="1117"/>
      <c r="AP21" s="1117"/>
      <c r="AQ21" s="1117"/>
      <c r="AR21" s="1117"/>
      <c r="AS21" s="1117"/>
      <c r="AT21" s="1117"/>
      <c r="AU21" s="1118"/>
      <c r="AV21" s="1118"/>
      <c r="AW21" s="1118"/>
      <c r="AX21" s="1118"/>
      <c r="AY21" s="1119"/>
      <c r="AZ21" s="232"/>
      <c r="BA21" s="232"/>
      <c r="BB21" s="232"/>
      <c r="BC21" s="232"/>
      <c r="BD21" s="232"/>
      <c r="BE21" s="233"/>
      <c r="BF21" s="233"/>
      <c r="BG21" s="233"/>
      <c r="BH21" s="233"/>
      <c r="BI21" s="233"/>
      <c r="BJ21" s="233"/>
      <c r="BK21" s="233"/>
      <c r="BL21" s="233"/>
      <c r="BM21" s="233"/>
      <c r="BN21" s="233"/>
      <c r="BO21" s="233"/>
      <c r="BP21" s="233"/>
      <c r="BQ21" s="238">
        <v>15</v>
      </c>
      <c r="BR21" s="239"/>
      <c r="BS21" s="1028"/>
      <c r="BT21" s="1029"/>
      <c r="BU21" s="1029"/>
      <c r="BV21" s="1029"/>
      <c r="BW21" s="1029"/>
      <c r="BX21" s="1029"/>
      <c r="BY21" s="1029"/>
      <c r="BZ21" s="1029"/>
      <c r="CA21" s="1029"/>
      <c r="CB21" s="1029"/>
      <c r="CC21" s="1029"/>
      <c r="CD21" s="1029"/>
      <c r="CE21" s="1029"/>
      <c r="CF21" s="1029"/>
      <c r="CG21" s="1050"/>
      <c r="CH21" s="1025"/>
      <c r="CI21" s="1026"/>
      <c r="CJ21" s="1026"/>
      <c r="CK21" s="1026"/>
      <c r="CL21" s="1027"/>
      <c r="CM21" s="1025"/>
      <c r="CN21" s="1026"/>
      <c r="CO21" s="1026"/>
      <c r="CP21" s="1026"/>
      <c r="CQ21" s="1027"/>
      <c r="CR21" s="1025"/>
      <c r="CS21" s="1026"/>
      <c r="CT21" s="1026"/>
      <c r="CU21" s="1026"/>
      <c r="CV21" s="1027"/>
      <c r="CW21" s="1025"/>
      <c r="CX21" s="1026"/>
      <c r="CY21" s="1026"/>
      <c r="CZ21" s="1026"/>
      <c r="DA21" s="1027"/>
      <c r="DB21" s="1025"/>
      <c r="DC21" s="1026"/>
      <c r="DD21" s="1026"/>
      <c r="DE21" s="1026"/>
      <c r="DF21" s="1027"/>
      <c r="DG21" s="1025"/>
      <c r="DH21" s="1026"/>
      <c r="DI21" s="1026"/>
      <c r="DJ21" s="1026"/>
      <c r="DK21" s="1027"/>
      <c r="DL21" s="1025"/>
      <c r="DM21" s="1026"/>
      <c r="DN21" s="1026"/>
      <c r="DO21" s="1026"/>
      <c r="DP21" s="1027"/>
      <c r="DQ21" s="1025"/>
      <c r="DR21" s="1026"/>
      <c r="DS21" s="1026"/>
      <c r="DT21" s="1026"/>
      <c r="DU21" s="1027"/>
      <c r="DV21" s="1028"/>
      <c r="DW21" s="1029"/>
      <c r="DX21" s="1029"/>
      <c r="DY21" s="1029"/>
      <c r="DZ21" s="1030"/>
      <c r="EA21" s="234"/>
    </row>
    <row r="22" spans="1:131" s="235" customFormat="1" ht="26.25" customHeight="1" x14ac:dyDescent="0.15">
      <c r="A22" s="238">
        <v>16</v>
      </c>
      <c r="B22" s="1066"/>
      <c r="C22" s="1067"/>
      <c r="D22" s="1067"/>
      <c r="E22" s="1067"/>
      <c r="F22" s="1067"/>
      <c r="G22" s="1067"/>
      <c r="H22" s="1067"/>
      <c r="I22" s="1067"/>
      <c r="J22" s="1067"/>
      <c r="K22" s="1067"/>
      <c r="L22" s="1067"/>
      <c r="M22" s="1067"/>
      <c r="N22" s="1067"/>
      <c r="O22" s="1067"/>
      <c r="P22" s="1068"/>
      <c r="Q22" s="1109"/>
      <c r="R22" s="1110"/>
      <c r="S22" s="1110"/>
      <c r="T22" s="1110"/>
      <c r="U22" s="1110"/>
      <c r="V22" s="1110"/>
      <c r="W22" s="1110"/>
      <c r="X22" s="1110"/>
      <c r="Y22" s="1110"/>
      <c r="Z22" s="1110"/>
      <c r="AA22" s="1110"/>
      <c r="AB22" s="1110"/>
      <c r="AC22" s="1110"/>
      <c r="AD22" s="1110"/>
      <c r="AE22" s="1111"/>
      <c r="AF22" s="1071"/>
      <c r="AG22" s="1072"/>
      <c r="AH22" s="1072"/>
      <c r="AI22" s="1072"/>
      <c r="AJ22" s="1073"/>
      <c r="AK22" s="1112"/>
      <c r="AL22" s="1113"/>
      <c r="AM22" s="1113"/>
      <c r="AN22" s="1113"/>
      <c r="AO22" s="1113"/>
      <c r="AP22" s="1113"/>
      <c r="AQ22" s="1113"/>
      <c r="AR22" s="1113"/>
      <c r="AS22" s="1113"/>
      <c r="AT22" s="1113"/>
      <c r="AU22" s="1114"/>
      <c r="AV22" s="1114"/>
      <c r="AW22" s="1114"/>
      <c r="AX22" s="1114"/>
      <c r="AY22" s="1115"/>
      <c r="AZ22" s="1064" t="s">
        <v>377</v>
      </c>
      <c r="BA22" s="1064"/>
      <c r="BB22" s="1064"/>
      <c r="BC22" s="1064"/>
      <c r="BD22" s="1065"/>
      <c r="BE22" s="233"/>
      <c r="BF22" s="233"/>
      <c r="BG22" s="233"/>
      <c r="BH22" s="233"/>
      <c r="BI22" s="233"/>
      <c r="BJ22" s="233"/>
      <c r="BK22" s="233"/>
      <c r="BL22" s="233"/>
      <c r="BM22" s="233"/>
      <c r="BN22" s="233"/>
      <c r="BO22" s="233"/>
      <c r="BP22" s="233"/>
      <c r="BQ22" s="238">
        <v>16</v>
      </c>
      <c r="BR22" s="239"/>
      <c r="BS22" s="1028"/>
      <c r="BT22" s="1029"/>
      <c r="BU22" s="1029"/>
      <c r="BV22" s="1029"/>
      <c r="BW22" s="1029"/>
      <c r="BX22" s="1029"/>
      <c r="BY22" s="1029"/>
      <c r="BZ22" s="1029"/>
      <c r="CA22" s="1029"/>
      <c r="CB22" s="1029"/>
      <c r="CC22" s="1029"/>
      <c r="CD22" s="1029"/>
      <c r="CE22" s="1029"/>
      <c r="CF22" s="1029"/>
      <c r="CG22" s="1050"/>
      <c r="CH22" s="1025"/>
      <c r="CI22" s="1026"/>
      <c r="CJ22" s="1026"/>
      <c r="CK22" s="1026"/>
      <c r="CL22" s="1027"/>
      <c r="CM22" s="1025"/>
      <c r="CN22" s="1026"/>
      <c r="CO22" s="1026"/>
      <c r="CP22" s="1026"/>
      <c r="CQ22" s="1027"/>
      <c r="CR22" s="1025"/>
      <c r="CS22" s="1026"/>
      <c r="CT22" s="1026"/>
      <c r="CU22" s="1026"/>
      <c r="CV22" s="1027"/>
      <c r="CW22" s="1025"/>
      <c r="CX22" s="1026"/>
      <c r="CY22" s="1026"/>
      <c r="CZ22" s="1026"/>
      <c r="DA22" s="1027"/>
      <c r="DB22" s="1025"/>
      <c r="DC22" s="1026"/>
      <c r="DD22" s="1026"/>
      <c r="DE22" s="1026"/>
      <c r="DF22" s="1027"/>
      <c r="DG22" s="1025"/>
      <c r="DH22" s="1026"/>
      <c r="DI22" s="1026"/>
      <c r="DJ22" s="1026"/>
      <c r="DK22" s="1027"/>
      <c r="DL22" s="1025"/>
      <c r="DM22" s="1026"/>
      <c r="DN22" s="1026"/>
      <c r="DO22" s="1026"/>
      <c r="DP22" s="1027"/>
      <c r="DQ22" s="1025"/>
      <c r="DR22" s="1026"/>
      <c r="DS22" s="1026"/>
      <c r="DT22" s="1026"/>
      <c r="DU22" s="1027"/>
      <c r="DV22" s="1028"/>
      <c r="DW22" s="1029"/>
      <c r="DX22" s="1029"/>
      <c r="DY22" s="1029"/>
      <c r="DZ22" s="1030"/>
      <c r="EA22" s="234"/>
    </row>
    <row r="23" spans="1:131" s="235" customFormat="1" ht="26.25" customHeight="1" thickBot="1" x14ac:dyDescent="0.2">
      <c r="A23" s="240" t="s">
        <v>378</v>
      </c>
      <c r="B23" s="973" t="s">
        <v>379</v>
      </c>
      <c r="C23" s="974"/>
      <c r="D23" s="974"/>
      <c r="E23" s="974"/>
      <c r="F23" s="974"/>
      <c r="G23" s="974"/>
      <c r="H23" s="974"/>
      <c r="I23" s="974"/>
      <c r="J23" s="974"/>
      <c r="K23" s="974"/>
      <c r="L23" s="974"/>
      <c r="M23" s="974"/>
      <c r="N23" s="974"/>
      <c r="O23" s="974"/>
      <c r="P23" s="984"/>
      <c r="Q23" s="1103">
        <v>32382</v>
      </c>
      <c r="R23" s="1097"/>
      <c r="S23" s="1097"/>
      <c r="T23" s="1097"/>
      <c r="U23" s="1097"/>
      <c r="V23" s="1097">
        <v>31810</v>
      </c>
      <c r="W23" s="1097"/>
      <c r="X23" s="1097"/>
      <c r="Y23" s="1097"/>
      <c r="Z23" s="1097"/>
      <c r="AA23" s="1097">
        <v>572</v>
      </c>
      <c r="AB23" s="1097"/>
      <c r="AC23" s="1097"/>
      <c r="AD23" s="1097"/>
      <c r="AE23" s="1104"/>
      <c r="AF23" s="1105">
        <v>528</v>
      </c>
      <c r="AG23" s="1097"/>
      <c r="AH23" s="1097"/>
      <c r="AI23" s="1097"/>
      <c r="AJ23" s="1106"/>
      <c r="AK23" s="1107"/>
      <c r="AL23" s="1108"/>
      <c r="AM23" s="1108"/>
      <c r="AN23" s="1108"/>
      <c r="AO23" s="1108"/>
      <c r="AP23" s="1097">
        <v>31744</v>
      </c>
      <c r="AQ23" s="1097"/>
      <c r="AR23" s="1097"/>
      <c r="AS23" s="1097"/>
      <c r="AT23" s="1097"/>
      <c r="AU23" s="1098"/>
      <c r="AV23" s="1098"/>
      <c r="AW23" s="1098"/>
      <c r="AX23" s="1098"/>
      <c r="AY23" s="1099"/>
      <c r="AZ23" s="1100" t="s">
        <v>122</v>
      </c>
      <c r="BA23" s="1101"/>
      <c r="BB23" s="1101"/>
      <c r="BC23" s="1101"/>
      <c r="BD23" s="1102"/>
      <c r="BE23" s="233"/>
      <c r="BF23" s="233"/>
      <c r="BG23" s="233"/>
      <c r="BH23" s="233"/>
      <c r="BI23" s="233"/>
      <c r="BJ23" s="233"/>
      <c r="BK23" s="233"/>
      <c r="BL23" s="233"/>
      <c r="BM23" s="233"/>
      <c r="BN23" s="233"/>
      <c r="BO23" s="233"/>
      <c r="BP23" s="233"/>
      <c r="BQ23" s="238">
        <v>17</v>
      </c>
      <c r="BR23" s="239"/>
      <c r="BS23" s="1028"/>
      <c r="BT23" s="1029"/>
      <c r="BU23" s="1029"/>
      <c r="BV23" s="1029"/>
      <c r="BW23" s="1029"/>
      <c r="BX23" s="1029"/>
      <c r="BY23" s="1029"/>
      <c r="BZ23" s="1029"/>
      <c r="CA23" s="1029"/>
      <c r="CB23" s="1029"/>
      <c r="CC23" s="1029"/>
      <c r="CD23" s="1029"/>
      <c r="CE23" s="1029"/>
      <c r="CF23" s="1029"/>
      <c r="CG23" s="1050"/>
      <c r="CH23" s="1025"/>
      <c r="CI23" s="1026"/>
      <c r="CJ23" s="1026"/>
      <c r="CK23" s="1026"/>
      <c r="CL23" s="1027"/>
      <c r="CM23" s="1025"/>
      <c r="CN23" s="1026"/>
      <c r="CO23" s="1026"/>
      <c r="CP23" s="1026"/>
      <c r="CQ23" s="1027"/>
      <c r="CR23" s="1025"/>
      <c r="CS23" s="1026"/>
      <c r="CT23" s="1026"/>
      <c r="CU23" s="1026"/>
      <c r="CV23" s="1027"/>
      <c r="CW23" s="1025"/>
      <c r="CX23" s="1026"/>
      <c r="CY23" s="1026"/>
      <c r="CZ23" s="1026"/>
      <c r="DA23" s="1027"/>
      <c r="DB23" s="1025"/>
      <c r="DC23" s="1026"/>
      <c r="DD23" s="1026"/>
      <c r="DE23" s="1026"/>
      <c r="DF23" s="1027"/>
      <c r="DG23" s="1025"/>
      <c r="DH23" s="1026"/>
      <c r="DI23" s="1026"/>
      <c r="DJ23" s="1026"/>
      <c r="DK23" s="1027"/>
      <c r="DL23" s="1025"/>
      <c r="DM23" s="1026"/>
      <c r="DN23" s="1026"/>
      <c r="DO23" s="1026"/>
      <c r="DP23" s="1027"/>
      <c r="DQ23" s="1025"/>
      <c r="DR23" s="1026"/>
      <c r="DS23" s="1026"/>
      <c r="DT23" s="1026"/>
      <c r="DU23" s="1027"/>
      <c r="DV23" s="1028"/>
      <c r="DW23" s="1029"/>
      <c r="DX23" s="1029"/>
      <c r="DY23" s="1029"/>
      <c r="DZ23" s="1030"/>
      <c r="EA23" s="234"/>
    </row>
    <row r="24" spans="1:131" s="235" customFormat="1" ht="26.25" customHeight="1" x14ac:dyDescent="0.15">
      <c r="A24" s="1096" t="s">
        <v>380</v>
      </c>
      <c r="B24" s="1096"/>
      <c r="C24" s="1096"/>
      <c r="D24" s="1096"/>
      <c r="E24" s="1096"/>
      <c r="F24" s="1096"/>
      <c r="G24" s="1096"/>
      <c r="H24" s="1096"/>
      <c r="I24" s="1096"/>
      <c r="J24" s="1096"/>
      <c r="K24" s="1096"/>
      <c r="L24" s="1096"/>
      <c r="M24" s="1096"/>
      <c r="N24" s="1096"/>
      <c r="O24" s="1096"/>
      <c r="P24" s="1096"/>
      <c r="Q24" s="1096"/>
      <c r="R24" s="1096"/>
      <c r="S24" s="1096"/>
      <c r="T24" s="1096"/>
      <c r="U24" s="1096"/>
      <c r="V24" s="1096"/>
      <c r="W24" s="1096"/>
      <c r="X24" s="1096"/>
      <c r="Y24" s="1096"/>
      <c r="Z24" s="1096"/>
      <c r="AA24" s="1096"/>
      <c r="AB24" s="1096"/>
      <c r="AC24" s="1096"/>
      <c r="AD24" s="1096"/>
      <c r="AE24" s="1096"/>
      <c r="AF24" s="1096"/>
      <c r="AG24" s="1096"/>
      <c r="AH24" s="1096"/>
      <c r="AI24" s="1096"/>
      <c r="AJ24" s="1096"/>
      <c r="AK24" s="1096"/>
      <c r="AL24" s="1096"/>
      <c r="AM24" s="1096"/>
      <c r="AN24" s="1096"/>
      <c r="AO24" s="1096"/>
      <c r="AP24" s="1096"/>
      <c r="AQ24" s="1096"/>
      <c r="AR24" s="1096"/>
      <c r="AS24" s="1096"/>
      <c r="AT24" s="1096"/>
      <c r="AU24" s="1096"/>
      <c r="AV24" s="1096"/>
      <c r="AW24" s="1096"/>
      <c r="AX24" s="1096"/>
      <c r="AY24" s="1096"/>
      <c r="AZ24" s="232"/>
      <c r="BA24" s="232"/>
      <c r="BB24" s="232"/>
      <c r="BC24" s="232"/>
      <c r="BD24" s="232"/>
      <c r="BE24" s="233"/>
      <c r="BF24" s="233"/>
      <c r="BG24" s="233"/>
      <c r="BH24" s="233"/>
      <c r="BI24" s="233"/>
      <c r="BJ24" s="233"/>
      <c r="BK24" s="233"/>
      <c r="BL24" s="233"/>
      <c r="BM24" s="233"/>
      <c r="BN24" s="233"/>
      <c r="BO24" s="233"/>
      <c r="BP24" s="233"/>
      <c r="BQ24" s="238">
        <v>18</v>
      </c>
      <c r="BR24" s="239"/>
      <c r="BS24" s="1028"/>
      <c r="BT24" s="1029"/>
      <c r="BU24" s="1029"/>
      <c r="BV24" s="1029"/>
      <c r="BW24" s="1029"/>
      <c r="BX24" s="1029"/>
      <c r="BY24" s="1029"/>
      <c r="BZ24" s="1029"/>
      <c r="CA24" s="1029"/>
      <c r="CB24" s="1029"/>
      <c r="CC24" s="1029"/>
      <c r="CD24" s="1029"/>
      <c r="CE24" s="1029"/>
      <c r="CF24" s="1029"/>
      <c r="CG24" s="1050"/>
      <c r="CH24" s="1025"/>
      <c r="CI24" s="1026"/>
      <c r="CJ24" s="1026"/>
      <c r="CK24" s="1026"/>
      <c r="CL24" s="1027"/>
      <c r="CM24" s="1025"/>
      <c r="CN24" s="1026"/>
      <c r="CO24" s="1026"/>
      <c r="CP24" s="1026"/>
      <c r="CQ24" s="1027"/>
      <c r="CR24" s="1025"/>
      <c r="CS24" s="1026"/>
      <c r="CT24" s="1026"/>
      <c r="CU24" s="1026"/>
      <c r="CV24" s="1027"/>
      <c r="CW24" s="1025"/>
      <c r="CX24" s="1026"/>
      <c r="CY24" s="1026"/>
      <c r="CZ24" s="1026"/>
      <c r="DA24" s="1027"/>
      <c r="DB24" s="1025"/>
      <c r="DC24" s="1026"/>
      <c r="DD24" s="1026"/>
      <c r="DE24" s="1026"/>
      <c r="DF24" s="1027"/>
      <c r="DG24" s="1025"/>
      <c r="DH24" s="1026"/>
      <c r="DI24" s="1026"/>
      <c r="DJ24" s="1026"/>
      <c r="DK24" s="1027"/>
      <c r="DL24" s="1025"/>
      <c r="DM24" s="1026"/>
      <c r="DN24" s="1026"/>
      <c r="DO24" s="1026"/>
      <c r="DP24" s="1027"/>
      <c r="DQ24" s="1025"/>
      <c r="DR24" s="1026"/>
      <c r="DS24" s="1026"/>
      <c r="DT24" s="1026"/>
      <c r="DU24" s="1027"/>
      <c r="DV24" s="1028"/>
      <c r="DW24" s="1029"/>
      <c r="DX24" s="1029"/>
      <c r="DY24" s="1029"/>
      <c r="DZ24" s="1030"/>
      <c r="EA24" s="234"/>
    </row>
    <row r="25" spans="1:131" ht="26.25" customHeight="1" thickBot="1" x14ac:dyDescent="0.2">
      <c r="A25" s="1095" t="s">
        <v>381</v>
      </c>
      <c r="B25" s="1095"/>
      <c r="C25" s="1095"/>
      <c r="D25" s="1095"/>
      <c r="E25" s="1095"/>
      <c r="F25" s="1095"/>
      <c r="G25" s="1095"/>
      <c r="H25" s="1095"/>
      <c r="I25" s="1095"/>
      <c r="J25" s="1095"/>
      <c r="K25" s="1095"/>
      <c r="L25" s="1095"/>
      <c r="M25" s="1095"/>
      <c r="N25" s="1095"/>
      <c r="O25" s="1095"/>
      <c r="P25" s="1095"/>
      <c r="Q25" s="1095"/>
      <c r="R25" s="1095"/>
      <c r="S25" s="1095"/>
      <c r="T25" s="1095"/>
      <c r="U25" s="1095"/>
      <c r="V25" s="1095"/>
      <c r="W25" s="1095"/>
      <c r="X25" s="1095"/>
      <c r="Y25" s="1095"/>
      <c r="Z25" s="1095"/>
      <c r="AA25" s="1095"/>
      <c r="AB25" s="1095"/>
      <c r="AC25" s="1095"/>
      <c r="AD25" s="1095"/>
      <c r="AE25" s="1095"/>
      <c r="AF25" s="1095"/>
      <c r="AG25" s="1095"/>
      <c r="AH25" s="1095"/>
      <c r="AI25" s="1095"/>
      <c r="AJ25" s="1095"/>
      <c r="AK25" s="1095"/>
      <c r="AL25" s="1095"/>
      <c r="AM25" s="1095"/>
      <c r="AN25" s="1095"/>
      <c r="AO25" s="1095"/>
      <c r="AP25" s="1095"/>
      <c r="AQ25" s="1095"/>
      <c r="AR25" s="1095"/>
      <c r="AS25" s="1095"/>
      <c r="AT25" s="1095"/>
      <c r="AU25" s="1095"/>
      <c r="AV25" s="1095"/>
      <c r="AW25" s="1095"/>
      <c r="AX25" s="1095"/>
      <c r="AY25" s="1095"/>
      <c r="AZ25" s="1095"/>
      <c r="BA25" s="1095"/>
      <c r="BB25" s="1095"/>
      <c r="BC25" s="1095"/>
      <c r="BD25" s="1095"/>
      <c r="BE25" s="1095"/>
      <c r="BF25" s="1095"/>
      <c r="BG25" s="1095"/>
      <c r="BH25" s="1095"/>
      <c r="BI25" s="1095"/>
      <c r="BJ25" s="232"/>
      <c r="BK25" s="232"/>
      <c r="BL25" s="232"/>
      <c r="BM25" s="232"/>
      <c r="BN25" s="232"/>
      <c r="BO25" s="241"/>
      <c r="BP25" s="241"/>
      <c r="BQ25" s="238">
        <v>19</v>
      </c>
      <c r="BR25" s="239"/>
      <c r="BS25" s="1028"/>
      <c r="BT25" s="1029"/>
      <c r="BU25" s="1029"/>
      <c r="BV25" s="1029"/>
      <c r="BW25" s="1029"/>
      <c r="BX25" s="1029"/>
      <c r="BY25" s="1029"/>
      <c r="BZ25" s="1029"/>
      <c r="CA25" s="1029"/>
      <c r="CB25" s="1029"/>
      <c r="CC25" s="1029"/>
      <c r="CD25" s="1029"/>
      <c r="CE25" s="1029"/>
      <c r="CF25" s="1029"/>
      <c r="CG25" s="1050"/>
      <c r="CH25" s="1025"/>
      <c r="CI25" s="1026"/>
      <c r="CJ25" s="1026"/>
      <c r="CK25" s="1026"/>
      <c r="CL25" s="1027"/>
      <c r="CM25" s="1025"/>
      <c r="CN25" s="1026"/>
      <c r="CO25" s="1026"/>
      <c r="CP25" s="1026"/>
      <c r="CQ25" s="1027"/>
      <c r="CR25" s="1025"/>
      <c r="CS25" s="1026"/>
      <c r="CT25" s="1026"/>
      <c r="CU25" s="1026"/>
      <c r="CV25" s="1027"/>
      <c r="CW25" s="1025"/>
      <c r="CX25" s="1026"/>
      <c r="CY25" s="1026"/>
      <c r="CZ25" s="1026"/>
      <c r="DA25" s="1027"/>
      <c r="DB25" s="1025"/>
      <c r="DC25" s="1026"/>
      <c r="DD25" s="1026"/>
      <c r="DE25" s="1026"/>
      <c r="DF25" s="1027"/>
      <c r="DG25" s="1025"/>
      <c r="DH25" s="1026"/>
      <c r="DI25" s="1026"/>
      <c r="DJ25" s="1026"/>
      <c r="DK25" s="1027"/>
      <c r="DL25" s="1025"/>
      <c r="DM25" s="1026"/>
      <c r="DN25" s="1026"/>
      <c r="DO25" s="1026"/>
      <c r="DP25" s="1027"/>
      <c r="DQ25" s="1025"/>
      <c r="DR25" s="1026"/>
      <c r="DS25" s="1026"/>
      <c r="DT25" s="1026"/>
      <c r="DU25" s="1027"/>
      <c r="DV25" s="1028"/>
      <c r="DW25" s="1029"/>
      <c r="DX25" s="1029"/>
      <c r="DY25" s="1029"/>
      <c r="DZ25" s="1030"/>
      <c r="EA25" s="230"/>
    </row>
    <row r="26" spans="1:131" ht="26.25" customHeight="1" x14ac:dyDescent="0.15">
      <c r="A26" s="1031" t="s">
        <v>357</v>
      </c>
      <c r="B26" s="1032"/>
      <c r="C26" s="1032"/>
      <c r="D26" s="1032"/>
      <c r="E26" s="1032"/>
      <c r="F26" s="1032"/>
      <c r="G26" s="1032"/>
      <c r="H26" s="1032"/>
      <c r="I26" s="1032"/>
      <c r="J26" s="1032"/>
      <c r="K26" s="1032"/>
      <c r="L26" s="1032"/>
      <c r="M26" s="1032"/>
      <c r="N26" s="1032"/>
      <c r="O26" s="1032"/>
      <c r="P26" s="1033"/>
      <c r="Q26" s="1037" t="s">
        <v>382</v>
      </c>
      <c r="R26" s="1038"/>
      <c r="S26" s="1038"/>
      <c r="T26" s="1038"/>
      <c r="U26" s="1039"/>
      <c r="V26" s="1037" t="s">
        <v>383</v>
      </c>
      <c r="W26" s="1038"/>
      <c r="X26" s="1038"/>
      <c r="Y26" s="1038"/>
      <c r="Z26" s="1039"/>
      <c r="AA26" s="1037" t="s">
        <v>384</v>
      </c>
      <c r="AB26" s="1038"/>
      <c r="AC26" s="1038"/>
      <c r="AD26" s="1038"/>
      <c r="AE26" s="1038"/>
      <c r="AF26" s="1091" t="s">
        <v>385</v>
      </c>
      <c r="AG26" s="1044"/>
      <c r="AH26" s="1044"/>
      <c r="AI26" s="1044"/>
      <c r="AJ26" s="1092"/>
      <c r="AK26" s="1038" t="s">
        <v>386</v>
      </c>
      <c r="AL26" s="1038"/>
      <c r="AM26" s="1038"/>
      <c r="AN26" s="1038"/>
      <c r="AO26" s="1039"/>
      <c r="AP26" s="1037" t="s">
        <v>387</v>
      </c>
      <c r="AQ26" s="1038"/>
      <c r="AR26" s="1038"/>
      <c r="AS26" s="1038"/>
      <c r="AT26" s="1039"/>
      <c r="AU26" s="1037" t="s">
        <v>388</v>
      </c>
      <c r="AV26" s="1038"/>
      <c r="AW26" s="1038"/>
      <c r="AX26" s="1038"/>
      <c r="AY26" s="1039"/>
      <c r="AZ26" s="1037" t="s">
        <v>389</v>
      </c>
      <c r="BA26" s="1038"/>
      <c r="BB26" s="1038"/>
      <c r="BC26" s="1038"/>
      <c r="BD26" s="1039"/>
      <c r="BE26" s="1037" t="s">
        <v>364</v>
      </c>
      <c r="BF26" s="1038"/>
      <c r="BG26" s="1038"/>
      <c r="BH26" s="1038"/>
      <c r="BI26" s="1051"/>
      <c r="BJ26" s="232"/>
      <c r="BK26" s="232"/>
      <c r="BL26" s="232"/>
      <c r="BM26" s="232"/>
      <c r="BN26" s="232"/>
      <c r="BO26" s="241"/>
      <c r="BP26" s="241"/>
      <c r="BQ26" s="238">
        <v>20</v>
      </c>
      <c r="BR26" s="239"/>
      <c r="BS26" s="1028"/>
      <c r="BT26" s="1029"/>
      <c r="BU26" s="1029"/>
      <c r="BV26" s="1029"/>
      <c r="BW26" s="1029"/>
      <c r="BX26" s="1029"/>
      <c r="BY26" s="1029"/>
      <c r="BZ26" s="1029"/>
      <c r="CA26" s="1029"/>
      <c r="CB26" s="1029"/>
      <c r="CC26" s="1029"/>
      <c r="CD26" s="1029"/>
      <c r="CE26" s="1029"/>
      <c r="CF26" s="1029"/>
      <c r="CG26" s="1050"/>
      <c r="CH26" s="1025"/>
      <c r="CI26" s="1026"/>
      <c r="CJ26" s="1026"/>
      <c r="CK26" s="1026"/>
      <c r="CL26" s="1027"/>
      <c r="CM26" s="1025"/>
      <c r="CN26" s="1026"/>
      <c r="CO26" s="1026"/>
      <c r="CP26" s="1026"/>
      <c r="CQ26" s="1027"/>
      <c r="CR26" s="1025"/>
      <c r="CS26" s="1026"/>
      <c r="CT26" s="1026"/>
      <c r="CU26" s="1026"/>
      <c r="CV26" s="1027"/>
      <c r="CW26" s="1025"/>
      <c r="CX26" s="1026"/>
      <c r="CY26" s="1026"/>
      <c r="CZ26" s="1026"/>
      <c r="DA26" s="1027"/>
      <c r="DB26" s="1025"/>
      <c r="DC26" s="1026"/>
      <c r="DD26" s="1026"/>
      <c r="DE26" s="1026"/>
      <c r="DF26" s="1027"/>
      <c r="DG26" s="1025"/>
      <c r="DH26" s="1026"/>
      <c r="DI26" s="1026"/>
      <c r="DJ26" s="1026"/>
      <c r="DK26" s="1027"/>
      <c r="DL26" s="1025"/>
      <c r="DM26" s="1026"/>
      <c r="DN26" s="1026"/>
      <c r="DO26" s="1026"/>
      <c r="DP26" s="1027"/>
      <c r="DQ26" s="1025"/>
      <c r="DR26" s="1026"/>
      <c r="DS26" s="1026"/>
      <c r="DT26" s="1026"/>
      <c r="DU26" s="1027"/>
      <c r="DV26" s="1028"/>
      <c r="DW26" s="1029"/>
      <c r="DX26" s="1029"/>
      <c r="DY26" s="1029"/>
      <c r="DZ26" s="1030"/>
      <c r="EA26" s="230"/>
    </row>
    <row r="27" spans="1:131" ht="26.25" customHeight="1" thickBot="1" x14ac:dyDescent="0.2">
      <c r="A27" s="1034"/>
      <c r="B27" s="1035"/>
      <c r="C27" s="1035"/>
      <c r="D27" s="1035"/>
      <c r="E27" s="1035"/>
      <c r="F27" s="1035"/>
      <c r="G27" s="1035"/>
      <c r="H27" s="1035"/>
      <c r="I27" s="1035"/>
      <c r="J27" s="1035"/>
      <c r="K27" s="1035"/>
      <c r="L27" s="1035"/>
      <c r="M27" s="1035"/>
      <c r="N27" s="1035"/>
      <c r="O27" s="1035"/>
      <c r="P27" s="1036"/>
      <c r="Q27" s="1040"/>
      <c r="R27" s="1041"/>
      <c r="S27" s="1041"/>
      <c r="T27" s="1041"/>
      <c r="U27" s="1042"/>
      <c r="V27" s="1040"/>
      <c r="W27" s="1041"/>
      <c r="X27" s="1041"/>
      <c r="Y27" s="1041"/>
      <c r="Z27" s="1042"/>
      <c r="AA27" s="1040"/>
      <c r="AB27" s="1041"/>
      <c r="AC27" s="1041"/>
      <c r="AD27" s="1041"/>
      <c r="AE27" s="1041"/>
      <c r="AF27" s="1093"/>
      <c r="AG27" s="1047"/>
      <c r="AH27" s="1047"/>
      <c r="AI27" s="1047"/>
      <c r="AJ27" s="1094"/>
      <c r="AK27" s="1041"/>
      <c r="AL27" s="1041"/>
      <c r="AM27" s="1041"/>
      <c r="AN27" s="1041"/>
      <c r="AO27" s="1042"/>
      <c r="AP27" s="1040"/>
      <c r="AQ27" s="1041"/>
      <c r="AR27" s="1041"/>
      <c r="AS27" s="1041"/>
      <c r="AT27" s="1042"/>
      <c r="AU27" s="1040"/>
      <c r="AV27" s="1041"/>
      <c r="AW27" s="1041"/>
      <c r="AX27" s="1041"/>
      <c r="AY27" s="1042"/>
      <c r="AZ27" s="1040"/>
      <c r="BA27" s="1041"/>
      <c r="BB27" s="1041"/>
      <c r="BC27" s="1041"/>
      <c r="BD27" s="1042"/>
      <c r="BE27" s="1040"/>
      <c r="BF27" s="1041"/>
      <c r="BG27" s="1041"/>
      <c r="BH27" s="1041"/>
      <c r="BI27" s="1052"/>
      <c r="BJ27" s="232"/>
      <c r="BK27" s="232"/>
      <c r="BL27" s="232"/>
      <c r="BM27" s="232"/>
      <c r="BN27" s="232"/>
      <c r="BO27" s="241"/>
      <c r="BP27" s="241"/>
      <c r="BQ27" s="238">
        <v>21</v>
      </c>
      <c r="BR27" s="239"/>
      <c r="BS27" s="1028"/>
      <c r="BT27" s="1029"/>
      <c r="BU27" s="1029"/>
      <c r="BV27" s="1029"/>
      <c r="BW27" s="1029"/>
      <c r="BX27" s="1029"/>
      <c r="BY27" s="1029"/>
      <c r="BZ27" s="1029"/>
      <c r="CA27" s="1029"/>
      <c r="CB27" s="1029"/>
      <c r="CC27" s="1029"/>
      <c r="CD27" s="1029"/>
      <c r="CE27" s="1029"/>
      <c r="CF27" s="1029"/>
      <c r="CG27" s="1050"/>
      <c r="CH27" s="1025"/>
      <c r="CI27" s="1026"/>
      <c r="CJ27" s="1026"/>
      <c r="CK27" s="1026"/>
      <c r="CL27" s="1027"/>
      <c r="CM27" s="1025"/>
      <c r="CN27" s="1026"/>
      <c r="CO27" s="1026"/>
      <c r="CP27" s="1026"/>
      <c r="CQ27" s="1027"/>
      <c r="CR27" s="1025"/>
      <c r="CS27" s="1026"/>
      <c r="CT27" s="1026"/>
      <c r="CU27" s="1026"/>
      <c r="CV27" s="1027"/>
      <c r="CW27" s="1025"/>
      <c r="CX27" s="1026"/>
      <c r="CY27" s="1026"/>
      <c r="CZ27" s="1026"/>
      <c r="DA27" s="1027"/>
      <c r="DB27" s="1025"/>
      <c r="DC27" s="1026"/>
      <c r="DD27" s="1026"/>
      <c r="DE27" s="1026"/>
      <c r="DF27" s="1027"/>
      <c r="DG27" s="1025"/>
      <c r="DH27" s="1026"/>
      <c r="DI27" s="1026"/>
      <c r="DJ27" s="1026"/>
      <c r="DK27" s="1027"/>
      <c r="DL27" s="1025"/>
      <c r="DM27" s="1026"/>
      <c r="DN27" s="1026"/>
      <c r="DO27" s="1026"/>
      <c r="DP27" s="1027"/>
      <c r="DQ27" s="1025"/>
      <c r="DR27" s="1026"/>
      <c r="DS27" s="1026"/>
      <c r="DT27" s="1026"/>
      <c r="DU27" s="1027"/>
      <c r="DV27" s="1028"/>
      <c r="DW27" s="1029"/>
      <c r="DX27" s="1029"/>
      <c r="DY27" s="1029"/>
      <c r="DZ27" s="1030"/>
      <c r="EA27" s="230"/>
    </row>
    <row r="28" spans="1:131" ht="26.25" customHeight="1" thickTop="1" x14ac:dyDescent="0.15">
      <c r="A28" s="242">
        <v>1</v>
      </c>
      <c r="B28" s="1083" t="s">
        <v>390</v>
      </c>
      <c r="C28" s="1084"/>
      <c r="D28" s="1084"/>
      <c r="E28" s="1084"/>
      <c r="F28" s="1084"/>
      <c r="G28" s="1084"/>
      <c r="H28" s="1084"/>
      <c r="I28" s="1084"/>
      <c r="J28" s="1084"/>
      <c r="K28" s="1084"/>
      <c r="L28" s="1084"/>
      <c r="M28" s="1084"/>
      <c r="N28" s="1084"/>
      <c r="O28" s="1084"/>
      <c r="P28" s="1085"/>
      <c r="Q28" s="1086">
        <v>8387</v>
      </c>
      <c r="R28" s="1087"/>
      <c r="S28" s="1087"/>
      <c r="T28" s="1087"/>
      <c r="U28" s="1087"/>
      <c r="V28" s="1087">
        <v>8218</v>
      </c>
      <c r="W28" s="1087"/>
      <c r="X28" s="1087"/>
      <c r="Y28" s="1087"/>
      <c r="Z28" s="1087"/>
      <c r="AA28" s="1087">
        <v>169</v>
      </c>
      <c r="AB28" s="1087"/>
      <c r="AC28" s="1087"/>
      <c r="AD28" s="1087"/>
      <c r="AE28" s="1088"/>
      <c r="AF28" s="1089">
        <v>169</v>
      </c>
      <c r="AG28" s="1087"/>
      <c r="AH28" s="1087"/>
      <c r="AI28" s="1087"/>
      <c r="AJ28" s="1090"/>
      <c r="AK28" s="1078">
        <v>545</v>
      </c>
      <c r="AL28" s="1079"/>
      <c r="AM28" s="1079"/>
      <c r="AN28" s="1079"/>
      <c r="AO28" s="1079"/>
      <c r="AP28" s="1079" t="s">
        <v>550</v>
      </c>
      <c r="AQ28" s="1079"/>
      <c r="AR28" s="1079"/>
      <c r="AS28" s="1079"/>
      <c r="AT28" s="1079"/>
      <c r="AU28" s="1079" t="s">
        <v>550</v>
      </c>
      <c r="AV28" s="1079"/>
      <c r="AW28" s="1079"/>
      <c r="AX28" s="1079"/>
      <c r="AY28" s="1079"/>
      <c r="AZ28" s="1080" t="s">
        <v>550</v>
      </c>
      <c r="BA28" s="1080"/>
      <c r="BB28" s="1080"/>
      <c r="BC28" s="1080"/>
      <c r="BD28" s="1080"/>
      <c r="BE28" s="1081"/>
      <c r="BF28" s="1081"/>
      <c r="BG28" s="1081"/>
      <c r="BH28" s="1081"/>
      <c r="BI28" s="1082"/>
      <c r="BJ28" s="232"/>
      <c r="BK28" s="232"/>
      <c r="BL28" s="232"/>
      <c r="BM28" s="232"/>
      <c r="BN28" s="232"/>
      <c r="BO28" s="241"/>
      <c r="BP28" s="241"/>
      <c r="BQ28" s="238">
        <v>22</v>
      </c>
      <c r="BR28" s="239"/>
      <c r="BS28" s="1028"/>
      <c r="BT28" s="1029"/>
      <c r="BU28" s="1029"/>
      <c r="BV28" s="1029"/>
      <c r="BW28" s="1029"/>
      <c r="BX28" s="1029"/>
      <c r="BY28" s="1029"/>
      <c r="BZ28" s="1029"/>
      <c r="CA28" s="1029"/>
      <c r="CB28" s="1029"/>
      <c r="CC28" s="1029"/>
      <c r="CD28" s="1029"/>
      <c r="CE28" s="1029"/>
      <c r="CF28" s="1029"/>
      <c r="CG28" s="1050"/>
      <c r="CH28" s="1025"/>
      <c r="CI28" s="1026"/>
      <c r="CJ28" s="1026"/>
      <c r="CK28" s="1026"/>
      <c r="CL28" s="1027"/>
      <c r="CM28" s="1025"/>
      <c r="CN28" s="1026"/>
      <c r="CO28" s="1026"/>
      <c r="CP28" s="1026"/>
      <c r="CQ28" s="1027"/>
      <c r="CR28" s="1025"/>
      <c r="CS28" s="1026"/>
      <c r="CT28" s="1026"/>
      <c r="CU28" s="1026"/>
      <c r="CV28" s="1027"/>
      <c r="CW28" s="1025"/>
      <c r="CX28" s="1026"/>
      <c r="CY28" s="1026"/>
      <c r="CZ28" s="1026"/>
      <c r="DA28" s="1027"/>
      <c r="DB28" s="1025"/>
      <c r="DC28" s="1026"/>
      <c r="DD28" s="1026"/>
      <c r="DE28" s="1026"/>
      <c r="DF28" s="1027"/>
      <c r="DG28" s="1025"/>
      <c r="DH28" s="1026"/>
      <c r="DI28" s="1026"/>
      <c r="DJ28" s="1026"/>
      <c r="DK28" s="1027"/>
      <c r="DL28" s="1025"/>
      <c r="DM28" s="1026"/>
      <c r="DN28" s="1026"/>
      <c r="DO28" s="1026"/>
      <c r="DP28" s="1027"/>
      <c r="DQ28" s="1025"/>
      <c r="DR28" s="1026"/>
      <c r="DS28" s="1026"/>
      <c r="DT28" s="1026"/>
      <c r="DU28" s="1027"/>
      <c r="DV28" s="1028"/>
      <c r="DW28" s="1029"/>
      <c r="DX28" s="1029"/>
      <c r="DY28" s="1029"/>
      <c r="DZ28" s="1030"/>
      <c r="EA28" s="230"/>
    </row>
    <row r="29" spans="1:131" ht="26.25" customHeight="1" x14ac:dyDescent="0.15">
      <c r="A29" s="242">
        <v>2</v>
      </c>
      <c r="B29" s="1066" t="s">
        <v>391</v>
      </c>
      <c r="C29" s="1067"/>
      <c r="D29" s="1067"/>
      <c r="E29" s="1067"/>
      <c r="F29" s="1067"/>
      <c r="G29" s="1067"/>
      <c r="H29" s="1067"/>
      <c r="I29" s="1067"/>
      <c r="J29" s="1067"/>
      <c r="K29" s="1067"/>
      <c r="L29" s="1067"/>
      <c r="M29" s="1067"/>
      <c r="N29" s="1067"/>
      <c r="O29" s="1067"/>
      <c r="P29" s="1068"/>
      <c r="Q29" s="1074">
        <v>7968</v>
      </c>
      <c r="R29" s="1075"/>
      <c r="S29" s="1075"/>
      <c r="T29" s="1075"/>
      <c r="U29" s="1075"/>
      <c r="V29" s="1075">
        <v>7815</v>
      </c>
      <c r="W29" s="1075"/>
      <c r="X29" s="1075"/>
      <c r="Y29" s="1075"/>
      <c r="Z29" s="1075"/>
      <c r="AA29" s="1075">
        <v>153</v>
      </c>
      <c r="AB29" s="1075"/>
      <c r="AC29" s="1075"/>
      <c r="AD29" s="1075"/>
      <c r="AE29" s="1076"/>
      <c r="AF29" s="1071">
        <v>153</v>
      </c>
      <c r="AG29" s="1072"/>
      <c r="AH29" s="1072"/>
      <c r="AI29" s="1072"/>
      <c r="AJ29" s="1073"/>
      <c r="AK29" s="1016">
        <v>1247</v>
      </c>
      <c r="AL29" s="1007"/>
      <c r="AM29" s="1007"/>
      <c r="AN29" s="1007"/>
      <c r="AO29" s="1007"/>
      <c r="AP29" s="1007" t="s">
        <v>550</v>
      </c>
      <c r="AQ29" s="1007"/>
      <c r="AR29" s="1007"/>
      <c r="AS29" s="1007"/>
      <c r="AT29" s="1007"/>
      <c r="AU29" s="1007" t="s">
        <v>550</v>
      </c>
      <c r="AV29" s="1007"/>
      <c r="AW29" s="1007"/>
      <c r="AX29" s="1007"/>
      <c r="AY29" s="1007"/>
      <c r="AZ29" s="1077" t="s">
        <v>550</v>
      </c>
      <c r="BA29" s="1077"/>
      <c r="BB29" s="1077"/>
      <c r="BC29" s="1077"/>
      <c r="BD29" s="1077"/>
      <c r="BE29" s="1008"/>
      <c r="BF29" s="1008"/>
      <c r="BG29" s="1008"/>
      <c r="BH29" s="1008"/>
      <c r="BI29" s="1009"/>
      <c r="BJ29" s="232"/>
      <c r="BK29" s="232"/>
      <c r="BL29" s="232"/>
      <c r="BM29" s="232"/>
      <c r="BN29" s="232"/>
      <c r="BO29" s="241"/>
      <c r="BP29" s="241"/>
      <c r="BQ29" s="238">
        <v>23</v>
      </c>
      <c r="BR29" s="239"/>
      <c r="BS29" s="1028"/>
      <c r="BT29" s="1029"/>
      <c r="BU29" s="1029"/>
      <c r="BV29" s="1029"/>
      <c r="BW29" s="1029"/>
      <c r="BX29" s="1029"/>
      <c r="BY29" s="1029"/>
      <c r="BZ29" s="1029"/>
      <c r="CA29" s="1029"/>
      <c r="CB29" s="1029"/>
      <c r="CC29" s="1029"/>
      <c r="CD29" s="1029"/>
      <c r="CE29" s="1029"/>
      <c r="CF29" s="1029"/>
      <c r="CG29" s="1050"/>
      <c r="CH29" s="1025"/>
      <c r="CI29" s="1026"/>
      <c r="CJ29" s="1026"/>
      <c r="CK29" s="1026"/>
      <c r="CL29" s="1027"/>
      <c r="CM29" s="1025"/>
      <c r="CN29" s="1026"/>
      <c r="CO29" s="1026"/>
      <c r="CP29" s="1026"/>
      <c r="CQ29" s="1027"/>
      <c r="CR29" s="1025"/>
      <c r="CS29" s="1026"/>
      <c r="CT29" s="1026"/>
      <c r="CU29" s="1026"/>
      <c r="CV29" s="1027"/>
      <c r="CW29" s="1025"/>
      <c r="CX29" s="1026"/>
      <c r="CY29" s="1026"/>
      <c r="CZ29" s="1026"/>
      <c r="DA29" s="1027"/>
      <c r="DB29" s="1025"/>
      <c r="DC29" s="1026"/>
      <c r="DD29" s="1026"/>
      <c r="DE29" s="1026"/>
      <c r="DF29" s="1027"/>
      <c r="DG29" s="1025"/>
      <c r="DH29" s="1026"/>
      <c r="DI29" s="1026"/>
      <c r="DJ29" s="1026"/>
      <c r="DK29" s="1027"/>
      <c r="DL29" s="1025"/>
      <c r="DM29" s="1026"/>
      <c r="DN29" s="1026"/>
      <c r="DO29" s="1026"/>
      <c r="DP29" s="1027"/>
      <c r="DQ29" s="1025"/>
      <c r="DR29" s="1026"/>
      <c r="DS29" s="1026"/>
      <c r="DT29" s="1026"/>
      <c r="DU29" s="1027"/>
      <c r="DV29" s="1028"/>
      <c r="DW29" s="1029"/>
      <c r="DX29" s="1029"/>
      <c r="DY29" s="1029"/>
      <c r="DZ29" s="1030"/>
      <c r="EA29" s="230"/>
    </row>
    <row r="30" spans="1:131" ht="26.25" customHeight="1" x14ac:dyDescent="0.15">
      <c r="A30" s="242">
        <v>3</v>
      </c>
      <c r="B30" s="1066" t="s">
        <v>392</v>
      </c>
      <c r="C30" s="1067"/>
      <c r="D30" s="1067"/>
      <c r="E30" s="1067"/>
      <c r="F30" s="1067"/>
      <c r="G30" s="1067"/>
      <c r="H30" s="1067"/>
      <c r="I30" s="1067"/>
      <c r="J30" s="1067"/>
      <c r="K30" s="1067"/>
      <c r="L30" s="1067"/>
      <c r="M30" s="1067"/>
      <c r="N30" s="1067"/>
      <c r="O30" s="1067"/>
      <c r="P30" s="1068"/>
      <c r="Q30" s="1074">
        <v>2073</v>
      </c>
      <c r="R30" s="1075"/>
      <c r="S30" s="1075"/>
      <c r="T30" s="1075"/>
      <c r="U30" s="1075"/>
      <c r="V30" s="1075">
        <v>2065</v>
      </c>
      <c r="W30" s="1075"/>
      <c r="X30" s="1075"/>
      <c r="Y30" s="1075"/>
      <c r="Z30" s="1075"/>
      <c r="AA30" s="1075">
        <v>8</v>
      </c>
      <c r="AB30" s="1075"/>
      <c r="AC30" s="1075"/>
      <c r="AD30" s="1075"/>
      <c r="AE30" s="1076"/>
      <c r="AF30" s="1071">
        <v>8</v>
      </c>
      <c r="AG30" s="1072"/>
      <c r="AH30" s="1072"/>
      <c r="AI30" s="1072"/>
      <c r="AJ30" s="1073"/>
      <c r="AK30" s="1016">
        <v>1090</v>
      </c>
      <c r="AL30" s="1007"/>
      <c r="AM30" s="1007"/>
      <c r="AN30" s="1007"/>
      <c r="AO30" s="1007"/>
      <c r="AP30" s="1007" t="s">
        <v>550</v>
      </c>
      <c r="AQ30" s="1007"/>
      <c r="AR30" s="1007"/>
      <c r="AS30" s="1007"/>
      <c r="AT30" s="1007"/>
      <c r="AU30" s="1007" t="s">
        <v>550</v>
      </c>
      <c r="AV30" s="1007"/>
      <c r="AW30" s="1007"/>
      <c r="AX30" s="1007"/>
      <c r="AY30" s="1007"/>
      <c r="AZ30" s="1077" t="s">
        <v>550</v>
      </c>
      <c r="BA30" s="1077"/>
      <c r="BB30" s="1077"/>
      <c r="BC30" s="1077"/>
      <c r="BD30" s="1077"/>
      <c r="BE30" s="1008"/>
      <c r="BF30" s="1008"/>
      <c r="BG30" s="1008"/>
      <c r="BH30" s="1008"/>
      <c r="BI30" s="1009"/>
      <c r="BJ30" s="232"/>
      <c r="BK30" s="232"/>
      <c r="BL30" s="232"/>
      <c r="BM30" s="232"/>
      <c r="BN30" s="232"/>
      <c r="BO30" s="241"/>
      <c r="BP30" s="241"/>
      <c r="BQ30" s="238">
        <v>24</v>
      </c>
      <c r="BR30" s="239"/>
      <c r="BS30" s="1028"/>
      <c r="BT30" s="1029"/>
      <c r="BU30" s="1029"/>
      <c r="BV30" s="1029"/>
      <c r="BW30" s="1029"/>
      <c r="BX30" s="1029"/>
      <c r="BY30" s="1029"/>
      <c r="BZ30" s="1029"/>
      <c r="CA30" s="1029"/>
      <c r="CB30" s="1029"/>
      <c r="CC30" s="1029"/>
      <c r="CD30" s="1029"/>
      <c r="CE30" s="1029"/>
      <c r="CF30" s="1029"/>
      <c r="CG30" s="1050"/>
      <c r="CH30" s="1025"/>
      <c r="CI30" s="1026"/>
      <c r="CJ30" s="1026"/>
      <c r="CK30" s="1026"/>
      <c r="CL30" s="1027"/>
      <c r="CM30" s="1025"/>
      <c r="CN30" s="1026"/>
      <c r="CO30" s="1026"/>
      <c r="CP30" s="1026"/>
      <c r="CQ30" s="1027"/>
      <c r="CR30" s="1025"/>
      <c r="CS30" s="1026"/>
      <c r="CT30" s="1026"/>
      <c r="CU30" s="1026"/>
      <c r="CV30" s="1027"/>
      <c r="CW30" s="1025"/>
      <c r="CX30" s="1026"/>
      <c r="CY30" s="1026"/>
      <c r="CZ30" s="1026"/>
      <c r="DA30" s="1027"/>
      <c r="DB30" s="1025"/>
      <c r="DC30" s="1026"/>
      <c r="DD30" s="1026"/>
      <c r="DE30" s="1026"/>
      <c r="DF30" s="1027"/>
      <c r="DG30" s="1025"/>
      <c r="DH30" s="1026"/>
      <c r="DI30" s="1026"/>
      <c r="DJ30" s="1026"/>
      <c r="DK30" s="1027"/>
      <c r="DL30" s="1025"/>
      <c r="DM30" s="1026"/>
      <c r="DN30" s="1026"/>
      <c r="DO30" s="1026"/>
      <c r="DP30" s="1027"/>
      <c r="DQ30" s="1025"/>
      <c r="DR30" s="1026"/>
      <c r="DS30" s="1026"/>
      <c r="DT30" s="1026"/>
      <c r="DU30" s="1027"/>
      <c r="DV30" s="1028"/>
      <c r="DW30" s="1029"/>
      <c r="DX30" s="1029"/>
      <c r="DY30" s="1029"/>
      <c r="DZ30" s="1030"/>
      <c r="EA30" s="230"/>
    </row>
    <row r="31" spans="1:131" ht="26.25" customHeight="1" x14ac:dyDescent="0.15">
      <c r="A31" s="242">
        <v>4</v>
      </c>
      <c r="B31" s="1066" t="s">
        <v>393</v>
      </c>
      <c r="C31" s="1067"/>
      <c r="D31" s="1067"/>
      <c r="E31" s="1067"/>
      <c r="F31" s="1067"/>
      <c r="G31" s="1067"/>
      <c r="H31" s="1067"/>
      <c r="I31" s="1067"/>
      <c r="J31" s="1067"/>
      <c r="K31" s="1067"/>
      <c r="L31" s="1067"/>
      <c r="M31" s="1067"/>
      <c r="N31" s="1067"/>
      <c r="O31" s="1067"/>
      <c r="P31" s="1068"/>
      <c r="Q31" s="1074">
        <v>1689</v>
      </c>
      <c r="R31" s="1075"/>
      <c r="S31" s="1075"/>
      <c r="T31" s="1075"/>
      <c r="U31" s="1075"/>
      <c r="V31" s="1075">
        <v>1832</v>
      </c>
      <c r="W31" s="1075"/>
      <c r="X31" s="1075"/>
      <c r="Y31" s="1075"/>
      <c r="Z31" s="1075"/>
      <c r="AA31" s="1075">
        <v>-144</v>
      </c>
      <c r="AB31" s="1075"/>
      <c r="AC31" s="1075"/>
      <c r="AD31" s="1075"/>
      <c r="AE31" s="1076"/>
      <c r="AF31" s="1071">
        <v>2655</v>
      </c>
      <c r="AG31" s="1072"/>
      <c r="AH31" s="1072"/>
      <c r="AI31" s="1072"/>
      <c r="AJ31" s="1073"/>
      <c r="AK31" s="1016">
        <v>241</v>
      </c>
      <c r="AL31" s="1007"/>
      <c r="AM31" s="1007"/>
      <c r="AN31" s="1007"/>
      <c r="AO31" s="1007"/>
      <c r="AP31" s="1007">
        <v>1929</v>
      </c>
      <c r="AQ31" s="1007"/>
      <c r="AR31" s="1007"/>
      <c r="AS31" s="1007"/>
      <c r="AT31" s="1007"/>
      <c r="AU31" s="1007">
        <v>558</v>
      </c>
      <c r="AV31" s="1007"/>
      <c r="AW31" s="1007"/>
      <c r="AX31" s="1007"/>
      <c r="AY31" s="1007"/>
      <c r="AZ31" s="1077" t="s">
        <v>550</v>
      </c>
      <c r="BA31" s="1077"/>
      <c r="BB31" s="1077"/>
      <c r="BC31" s="1077"/>
      <c r="BD31" s="1077"/>
      <c r="BE31" s="1008" t="s">
        <v>394</v>
      </c>
      <c r="BF31" s="1008"/>
      <c r="BG31" s="1008"/>
      <c r="BH31" s="1008"/>
      <c r="BI31" s="1009"/>
      <c r="BJ31" s="232"/>
      <c r="BK31" s="232"/>
      <c r="BL31" s="232"/>
      <c r="BM31" s="232"/>
      <c r="BN31" s="232"/>
      <c r="BO31" s="241"/>
      <c r="BP31" s="241"/>
      <c r="BQ31" s="238">
        <v>25</v>
      </c>
      <c r="BR31" s="239"/>
      <c r="BS31" s="1028"/>
      <c r="BT31" s="1029"/>
      <c r="BU31" s="1029"/>
      <c r="BV31" s="1029"/>
      <c r="BW31" s="1029"/>
      <c r="BX31" s="1029"/>
      <c r="BY31" s="1029"/>
      <c r="BZ31" s="1029"/>
      <c r="CA31" s="1029"/>
      <c r="CB31" s="1029"/>
      <c r="CC31" s="1029"/>
      <c r="CD31" s="1029"/>
      <c r="CE31" s="1029"/>
      <c r="CF31" s="1029"/>
      <c r="CG31" s="1050"/>
      <c r="CH31" s="1025"/>
      <c r="CI31" s="1026"/>
      <c r="CJ31" s="1026"/>
      <c r="CK31" s="1026"/>
      <c r="CL31" s="1027"/>
      <c r="CM31" s="1025"/>
      <c r="CN31" s="1026"/>
      <c r="CO31" s="1026"/>
      <c r="CP31" s="1026"/>
      <c r="CQ31" s="1027"/>
      <c r="CR31" s="1025"/>
      <c r="CS31" s="1026"/>
      <c r="CT31" s="1026"/>
      <c r="CU31" s="1026"/>
      <c r="CV31" s="1027"/>
      <c r="CW31" s="1025"/>
      <c r="CX31" s="1026"/>
      <c r="CY31" s="1026"/>
      <c r="CZ31" s="1026"/>
      <c r="DA31" s="1027"/>
      <c r="DB31" s="1025"/>
      <c r="DC31" s="1026"/>
      <c r="DD31" s="1026"/>
      <c r="DE31" s="1026"/>
      <c r="DF31" s="1027"/>
      <c r="DG31" s="1025"/>
      <c r="DH31" s="1026"/>
      <c r="DI31" s="1026"/>
      <c r="DJ31" s="1026"/>
      <c r="DK31" s="1027"/>
      <c r="DL31" s="1025"/>
      <c r="DM31" s="1026"/>
      <c r="DN31" s="1026"/>
      <c r="DO31" s="1026"/>
      <c r="DP31" s="1027"/>
      <c r="DQ31" s="1025"/>
      <c r="DR31" s="1026"/>
      <c r="DS31" s="1026"/>
      <c r="DT31" s="1026"/>
      <c r="DU31" s="1027"/>
      <c r="DV31" s="1028"/>
      <c r="DW31" s="1029"/>
      <c r="DX31" s="1029"/>
      <c r="DY31" s="1029"/>
      <c r="DZ31" s="1030"/>
      <c r="EA31" s="230"/>
    </row>
    <row r="32" spans="1:131" ht="26.25" customHeight="1" x14ac:dyDescent="0.15">
      <c r="A32" s="242">
        <v>5</v>
      </c>
      <c r="B32" s="1066" t="s">
        <v>395</v>
      </c>
      <c r="C32" s="1067"/>
      <c r="D32" s="1067"/>
      <c r="E32" s="1067"/>
      <c r="F32" s="1067"/>
      <c r="G32" s="1067"/>
      <c r="H32" s="1067"/>
      <c r="I32" s="1067"/>
      <c r="J32" s="1067"/>
      <c r="K32" s="1067"/>
      <c r="L32" s="1067"/>
      <c r="M32" s="1067"/>
      <c r="N32" s="1067"/>
      <c r="O32" s="1067"/>
      <c r="P32" s="1068"/>
      <c r="Q32" s="1074">
        <v>5082</v>
      </c>
      <c r="R32" s="1075"/>
      <c r="S32" s="1075"/>
      <c r="T32" s="1075"/>
      <c r="U32" s="1075"/>
      <c r="V32" s="1075">
        <v>5343</v>
      </c>
      <c r="W32" s="1075"/>
      <c r="X32" s="1075"/>
      <c r="Y32" s="1075"/>
      <c r="Z32" s="1075"/>
      <c r="AA32" s="1075">
        <v>-261</v>
      </c>
      <c r="AB32" s="1075"/>
      <c r="AC32" s="1075"/>
      <c r="AD32" s="1075"/>
      <c r="AE32" s="1076"/>
      <c r="AF32" s="1071">
        <v>962</v>
      </c>
      <c r="AG32" s="1072"/>
      <c r="AH32" s="1072"/>
      <c r="AI32" s="1072"/>
      <c r="AJ32" s="1073"/>
      <c r="AK32" s="1016">
        <v>1223</v>
      </c>
      <c r="AL32" s="1007"/>
      <c r="AM32" s="1007"/>
      <c r="AN32" s="1007"/>
      <c r="AO32" s="1007"/>
      <c r="AP32" s="1007">
        <v>1739</v>
      </c>
      <c r="AQ32" s="1007"/>
      <c r="AR32" s="1007"/>
      <c r="AS32" s="1007"/>
      <c r="AT32" s="1007"/>
      <c r="AU32" s="1007">
        <v>1193</v>
      </c>
      <c r="AV32" s="1007"/>
      <c r="AW32" s="1007"/>
      <c r="AX32" s="1007"/>
      <c r="AY32" s="1007"/>
      <c r="AZ32" s="1077" t="s">
        <v>550</v>
      </c>
      <c r="BA32" s="1077"/>
      <c r="BB32" s="1077"/>
      <c r="BC32" s="1077"/>
      <c r="BD32" s="1077"/>
      <c r="BE32" s="1008" t="s">
        <v>394</v>
      </c>
      <c r="BF32" s="1008"/>
      <c r="BG32" s="1008"/>
      <c r="BH32" s="1008"/>
      <c r="BI32" s="1009"/>
      <c r="BJ32" s="232"/>
      <c r="BK32" s="232"/>
      <c r="BL32" s="232"/>
      <c r="BM32" s="232"/>
      <c r="BN32" s="232"/>
      <c r="BO32" s="241"/>
      <c r="BP32" s="241"/>
      <c r="BQ32" s="238">
        <v>26</v>
      </c>
      <c r="BR32" s="239"/>
      <c r="BS32" s="1028"/>
      <c r="BT32" s="1029"/>
      <c r="BU32" s="1029"/>
      <c r="BV32" s="1029"/>
      <c r="BW32" s="1029"/>
      <c r="BX32" s="1029"/>
      <c r="BY32" s="1029"/>
      <c r="BZ32" s="1029"/>
      <c r="CA32" s="1029"/>
      <c r="CB32" s="1029"/>
      <c r="CC32" s="1029"/>
      <c r="CD32" s="1029"/>
      <c r="CE32" s="1029"/>
      <c r="CF32" s="1029"/>
      <c r="CG32" s="1050"/>
      <c r="CH32" s="1025"/>
      <c r="CI32" s="1026"/>
      <c r="CJ32" s="1026"/>
      <c r="CK32" s="1026"/>
      <c r="CL32" s="1027"/>
      <c r="CM32" s="1025"/>
      <c r="CN32" s="1026"/>
      <c r="CO32" s="1026"/>
      <c r="CP32" s="1026"/>
      <c r="CQ32" s="1027"/>
      <c r="CR32" s="1025"/>
      <c r="CS32" s="1026"/>
      <c r="CT32" s="1026"/>
      <c r="CU32" s="1026"/>
      <c r="CV32" s="1027"/>
      <c r="CW32" s="1025"/>
      <c r="CX32" s="1026"/>
      <c r="CY32" s="1026"/>
      <c r="CZ32" s="1026"/>
      <c r="DA32" s="1027"/>
      <c r="DB32" s="1025"/>
      <c r="DC32" s="1026"/>
      <c r="DD32" s="1026"/>
      <c r="DE32" s="1026"/>
      <c r="DF32" s="1027"/>
      <c r="DG32" s="1025"/>
      <c r="DH32" s="1026"/>
      <c r="DI32" s="1026"/>
      <c r="DJ32" s="1026"/>
      <c r="DK32" s="1027"/>
      <c r="DL32" s="1025"/>
      <c r="DM32" s="1026"/>
      <c r="DN32" s="1026"/>
      <c r="DO32" s="1026"/>
      <c r="DP32" s="1027"/>
      <c r="DQ32" s="1025"/>
      <c r="DR32" s="1026"/>
      <c r="DS32" s="1026"/>
      <c r="DT32" s="1026"/>
      <c r="DU32" s="1027"/>
      <c r="DV32" s="1028"/>
      <c r="DW32" s="1029"/>
      <c r="DX32" s="1029"/>
      <c r="DY32" s="1029"/>
      <c r="DZ32" s="1030"/>
      <c r="EA32" s="230"/>
    </row>
    <row r="33" spans="1:131" ht="26.25" customHeight="1" x14ac:dyDescent="0.15">
      <c r="A33" s="242">
        <v>6</v>
      </c>
      <c r="B33" s="1066" t="s">
        <v>396</v>
      </c>
      <c r="C33" s="1067"/>
      <c r="D33" s="1067"/>
      <c r="E33" s="1067"/>
      <c r="F33" s="1067"/>
      <c r="G33" s="1067"/>
      <c r="H33" s="1067"/>
      <c r="I33" s="1067"/>
      <c r="J33" s="1067"/>
      <c r="K33" s="1067"/>
      <c r="L33" s="1067"/>
      <c r="M33" s="1067"/>
      <c r="N33" s="1067"/>
      <c r="O33" s="1067"/>
      <c r="P33" s="1068"/>
      <c r="Q33" s="1074">
        <v>2488</v>
      </c>
      <c r="R33" s="1075"/>
      <c r="S33" s="1075"/>
      <c r="T33" s="1075"/>
      <c r="U33" s="1075"/>
      <c r="V33" s="1075">
        <v>2438</v>
      </c>
      <c r="W33" s="1075"/>
      <c r="X33" s="1075"/>
      <c r="Y33" s="1075"/>
      <c r="Z33" s="1075"/>
      <c r="AA33" s="1075">
        <v>50</v>
      </c>
      <c r="AB33" s="1075"/>
      <c r="AC33" s="1075"/>
      <c r="AD33" s="1075"/>
      <c r="AE33" s="1076"/>
      <c r="AF33" s="1071">
        <v>22</v>
      </c>
      <c r="AG33" s="1072"/>
      <c r="AH33" s="1072"/>
      <c r="AI33" s="1072"/>
      <c r="AJ33" s="1073"/>
      <c r="AK33" s="1016">
        <v>720</v>
      </c>
      <c r="AL33" s="1007"/>
      <c r="AM33" s="1007"/>
      <c r="AN33" s="1007"/>
      <c r="AO33" s="1007"/>
      <c r="AP33" s="1007">
        <v>15138</v>
      </c>
      <c r="AQ33" s="1007"/>
      <c r="AR33" s="1007"/>
      <c r="AS33" s="1007"/>
      <c r="AT33" s="1007"/>
      <c r="AU33" s="1007">
        <v>12807</v>
      </c>
      <c r="AV33" s="1007"/>
      <c r="AW33" s="1007"/>
      <c r="AX33" s="1007"/>
      <c r="AY33" s="1007"/>
      <c r="AZ33" s="1077" t="s">
        <v>550</v>
      </c>
      <c r="BA33" s="1077"/>
      <c r="BB33" s="1077"/>
      <c r="BC33" s="1077"/>
      <c r="BD33" s="1077"/>
      <c r="BE33" s="1008" t="s">
        <v>394</v>
      </c>
      <c r="BF33" s="1008"/>
      <c r="BG33" s="1008"/>
      <c r="BH33" s="1008"/>
      <c r="BI33" s="1009"/>
      <c r="BJ33" s="232"/>
      <c r="BK33" s="232"/>
      <c r="BL33" s="232"/>
      <c r="BM33" s="232"/>
      <c r="BN33" s="232"/>
      <c r="BO33" s="241"/>
      <c r="BP33" s="241"/>
      <c r="BQ33" s="238">
        <v>27</v>
      </c>
      <c r="BR33" s="239"/>
      <c r="BS33" s="1028"/>
      <c r="BT33" s="1029"/>
      <c r="BU33" s="1029"/>
      <c r="BV33" s="1029"/>
      <c r="BW33" s="1029"/>
      <c r="BX33" s="1029"/>
      <c r="BY33" s="1029"/>
      <c r="BZ33" s="1029"/>
      <c r="CA33" s="1029"/>
      <c r="CB33" s="1029"/>
      <c r="CC33" s="1029"/>
      <c r="CD33" s="1029"/>
      <c r="CE33" s="1029"/>
      <c r="CF33" s="1029"/>
      <c r="CG33" s="1050"/>
      <c r="CH33" s="1025"/>
      <c r="CI33" s="1026"/>
      <c r="CJ33" s="1026"/>
      <c r="CK33" s="1026"/>
      <c r="CL33" s="1027"/>
      <c r="CM33" s="1025"/>
      <c r="CN33" s="1026"/>
      <c r="CO33" s="1026"/>
      <c r="CP33" s="1026"/>
      <c r="CQ33" s="1027"/>
      <c r="CR33" s="1025"/>
      <c r="CS33" s="1026"/>
      <c r="CT33" s="1026"/>
      <c r="CU33" s="1026"/>
      <c r="CV33" s="1027"/>
      <c r="CW33" s="1025"/>
      <c r="CX33" s="1026"/>
      <c r="CY33" s="1026"/>
      <c r="CZ33" s="1026"/>
      <c r="DA33" s="1027"/>
      <c r="DB33" s="1025"/>
      <c r="DC33" s="1026"/>
      <c r="DD33" s="1026"/>
      <c r="DE33" s="1026"/>
      <c r="DF33" s="1027"/>
      <c r="DG33" s="1025"/>
      <c r="DH33" s="1026"/>
      <c r="DI33" s="1026"/>
      <c r="DJ33" s="1026"/>
      <c r="DK33" s="1027"/>
      <c r="DL33" s="1025"/>
      <c r="DM33" s="1026"/>
      <c r="DN33" s="1026"/>
      <c r="DO33" s="1026"/>
      <c r="DP33" s="1027"/>
      <c r="DQ33" s="1025"/>
      <c r="DR33" s="1026"/>
      <c r="DS33" s="1026"/>
      <c r="DT33" s="1026"/>
      <c r="DU33" s="1027"/>
      <c r="DV33" s="1028"/>
      <c r="DW33" s="1029"/>
      <c r="DX33" s="1029"/>
      <c r="DY33" s="1029"/>
      <c r="DZ33" s="1030"/>
      <c r="EA33" s="230"/>
    </row>
    <row r="34" spans="1:131" ht="26.25" customHeight="1" x14ac:dyDescent="0.15">
      <c r="A34" s="242">
        <v>7</v>
      </c>
      <c r="B34" s="1066"/>
      <c r="C34" s="1067"/>
      <c r="D34" s="1067"/>
      <c r="E34" s="1067"/>
      <c r="F34" s="1067"/>
      <c r="G34" s="1067"/>
      <c r="H34" s="1067"/>
      <c r="I34" s="1067"/>
      <c r="J34" s="1067"/>
      <c r="K34" s="1067"/>
      <c r="L34" s="1067"/>
      <c r="M34" s="1067"/>
      <c r="N34" s="1067"/>
      <c r="O34" s="1067"/>
      <c r="P34" s="1068"/>
      <c r="Q34" s="1074"/>
      <c r="R34" s="1075"/>
      <c r="S34" s="1075"/>
      <c r="T34" s="1075"/>
      <c r="U34" s="1075"/>
      <c r="V34" s="1075"/>
      <c r="W34" s="1075"/>
      <c r="X34" s="1075"/>
      <c r="Y34" s="1075"/>
      <c r="Z34" s="1075"/>
      <c r="AA34" s="1075"/>
      <c r="AB34" s="1075"/>
      <c r="AC34" s="1075"/>
      <c r="AD34" s="1075"/>
      <c r="AE34" s="1076"/>
      <c r="AF34" s="1071"/>
      <c r="AG34" s="1072"/>
      <c r="AH34" s="1072"/>
      <c r="AI34" s="1072"/>
      <c r="AJ34" s="1073"/>
      <c r="AK34" s="1016"/>
      <c r="AL34" s="1007"/>
      <c r="AM34" s="1007"/>
      <c r="AN34" s="1007"/>
      <c r="AO34" s="1007"/>
      <c r="AP34" s="1007"/>
      <c r="AQ34" s="1007"/>
      <c r="AR34" s="1007"/>
      <c r="AS34" s="1007"/>
      <c r="AT34" s="1007"/>
      <c r="AU34" s="1007"/>
      <c r="AV34" s="1007"/>
      <c r="AW34" s="1007"/>
      <c r="AX34" s="1007"/>
      <c r="AY34" s="1007"/>
      <c r="AZ34" s="1077"/>
      <c r="BA34" s="1077"/>
      <c r="BB34" s="1077"/>
      <c r="BC34" s="1077"/>
      <c r="BD34" s="1077"/>
      <c r="BE34" s="1008"/>
      <c r="BF34" s="1008"/>
      <c r="BG34" s="1008"/>
      <c r="BH34" s="1008"/>
      <c r="BI34" s="1009"/>
      <c r="BJ34" s="232"/>
      <c r="BK34" s="232"/>
      <c r="BL34" s="232"/>
      <c r="BM34" s="232"/>
      <c r="BN34" s="232"/>
      <c r="BO34" s="241"/>
      <c r="BP34" s="241"/>
      <c r="BQ34" s="238">
        <v>28</v>
      </c>
      <c r="BR34" s="239"/>
      <c r="BS34" s="1028"/>
      <c r="BT34" s="1029"/>
      <c r="BU34" s="1029"/>
      <c r="BV34" s="1029"/>
      <c r="BW34" s="1029"/>
      <c r="BX34" s="1029"/>
      <c r="BY34" s="1029"/>
      <c r="BZ34" s="1029"/>
      <c r="CA34" s="1029"/>
      <c r="CB34" s="1029"/>
      <c r="CC34" s="1029"/>
      <c r="CD34" s="1029"/>
      <c r="CE34" s="1029"/>
      <c r="CF34" s="1029"/>
      <c r="CG34" s="1050"/>
      <c r="CH34" s="1025"/>
      <c r="CI34" s="1026"/>
      <c r="CJ34" s="1026"/>
      <c r="CK34" s="1026"/>
      <c r="CL34" s="1027"/>
      <c r="CM34" s="1025"/>
      <c r="CN34" s="1026"/>
      <c r="CO34" s="1026"/>
      <c r="CP34" s="1026"/>
      <c r="CQ34" s="1027"/>
      <c r="CR34" s="1025"/>
      <c r="CS34" s="1026"/>
      <c r="CT34" s="1026"/>
      <c r="CU34" s="1026"/>
      <c r="CV34" s="1027"/>
      <c r="CW34" s="1025"/>
      <c r="CX34" s="1026"/>
      <c r="CY34" s="1026"/>
      <c r="CZ34" s="1026"/>
      <c r="DA34" s="1027"/>
      <c r="DB34" s="1025"/>
      <c r="DC34" s="1026"/>
      <c r="DD34" s="1026"/>
      <c r="DE34" s="1026"/>
      <c r="DF34" s="1027"/>
      <c r="DG34" s="1025"/>
      <c r="DH34" s="1026"/>
      <c r="DI34" s="1026"/>
      <c r="DJ34" s="1026"/>
      <c r="DK34" s="1027"/>
      <c r="DL34" s="1025"/>
      <c r="DM34" s="1026"/>
      <c r="DN34" s="1026"/>
      <c r="DO34" s="1026"/>
      <c r="DP34" s="1027"/>
      <c r="DQ34" s="1025"/>
      <c r="DR34" s="1026"/>
      <c r="DS34" s="1026"/>
      <c r="DT34" s="1026"/>
      <c r="DU34" s="1027"/>
      <c r="DV34" s="1028"/>
      <c r="DW34" s="1029"/>
      <c r="DX34" s="1029"/>
      <c r="DY34" s="1029"/>
      <c r="DZ34" s="1030"/>
      <c r="EA34" s="230"/>
    </row>
    <row r="35" spans="1:131" ht="26.25" customHeight="1" x14ac:dyDescent="0.15">
      <c r="A35" s="242">
        <v>8</v>
      </c>
      <c r="B35" s="1066"/>
      <c r="C35" s="1067"/>
      <c r="D35" s="1067"/>
      <c r="E35" s="1067"/>
      <c r="F35" s="1067"/>
      <c r="G35" s="1067"/>
      <c r="H35" s="1067"/>
      <c r="I35" s="1067"/>
      <c r="J35" s="1067"/>
      <c r="K35" s="1067"/>
      <c r="L35" s="1067"/>
      <c r="M35" s="1067"/>
      <c r="N35" s="1067"/>
      <c r="O35" s="1067"/>
      <c r="P35" s="1068"/>
      <c r="Q35" s="1074"/>
      <c r="R35" s="1075"/>
      <c r="S35" s="1075"/>
      <c r="T35" s="1075"/>
      <c r="U35" s="1075"/>
      <c r="V35" s="1075"/>
      <c r="W35" s="1075"/>
      <c r="X35" s="1075"/>
      <c r="Y35" s="1075"/>
      <c r="Z35" s="1075"/>
      <c r="AA35" s="1075"/>
      <c r="AB35" s="1075"/>
      <c r="AC35" s="1075"/>
      <c r="AD35" s="1075"/>
      <c r="AE35" s="1076"/>
      <c r="AF35" s="1071"/>
      <c r="AG35" s="1072"/>
      <c r="AH35" s="1072"/>
      <c r="AI35" s="1072"/>
      <c r="AJ35" s="1073"/>
      <c r="AK35" s="1016"/>
      <c r="AL35" s="1007"/>
      <c r="AM35" s="1007"/>
      <c r="AN35" s="1007"/>
      <c r="AO35" s="1007"/>
      <c r="AP35" s="1007"/>
      <c r="AQ35" s="1007"/>
      <c r="AR35" s="1007"/>
      <c r="AS35" s="1007"/>
      <c r="AT35" s="1007"/>
      <c r="AU35" s="1007"/>
      <c r="AV35" s="1007"/>
      <c r="AW35" s="1007"/>
      <c r="AX35" s="1007"/>
      <c r="AY35" s="1007"/>
      <c r="AZ35" s="1077"/>
      <c r="BA35" s="1077"/>
      <c r="BB35" s="1077"/>
      <c r="BC35" s="1077"/>
      <c r="BD35" s="1077"/>
      <c r="BE35" s="1008"/>
      <c r="BF35" s="1008"/>
      <c r="BG35" s="1008"/>
      <c r="BH35" s="1008"/>
      <c r="BI35" s="1009"/>
      <c r="BJ35" s="232"/>
      <c r="BK35" s="232"/>
      <c r="BL35" s="232"/>
      <c r="BM35" s="232"/>
      <c r="BN35" s="232"/>
      <c r="BO35" s="241"/>
      <c r="BP35" s="241"/>
      <c r="BQ35" s="238">
        <v>29</v>
      </c>
      <c r="BR35" s="239"/>
      <c r="BS35" s="1028"/>
      <c r="BT35" s="1029"/>
      <c r="BU35" s="1029"/>
      <c r="BV35" s="1029"/>
      <c r="BW35" s="1029"/>
      <c r="BX35" s="1029"/>
      <c r="BY35" s="1029"/>
      <c r="BZ35" s="1029"/>
      <c r="CA35" s="1029"/>
      <c r="CB35" s="1029"/>
      <c r="CC35" s="1029"/>
      <c r="CD35" s="1029"/>
      <c r="CE35" s="1029"/>
      <c r="CF35" s="1029"/>
      <c r="CG35" s="1050"/>
      <c r="CH35" s="1025"/>
      <c r="CI35" s="1026"/>
      <c r="CJ35" s="1026"/>
      <c r="CK35" s="1026"/>
      <c r="CL35" s="1027"/>
      <c r="CM35" s="1025"/>
      <c r="CN35" s="1026"/>
      <c r="CO35" s="1026"/>
      <c r="CP35" s="1026"/>
      <c r="CQ35" s="1027"/>
      <c r="CR35" s="1025"/>
      <c r="CS35" s="1026"/>
      <c r="CT35" s="1026"/>
      <c r="CU35" s="1026"/>
      <c r="CV35" s="1027"/>
      <c r="CW35" s="1025"/>
      <c r="CX35" s="1026"/>
      <c r="CY35" s="1026"/>
      <c r="CZ35" s="1026"/>
      <c r="DA35" s="1027"/>
      <c r="DB35" s="1025"/>
      <c r="DC35" s="1026"/>
      <c r="DD35" s="1026"/>
      <c r="DE35" s="1026"/>
      <c r="DF35" s="1027"/>
      <c r="DG35" s="1025"/>
      <c r="DH35" s="1026"/>
      <c r="DI35" s="1026"/>
      <c r="DJ35" s="1026"/>
      <c r="DK35" s="1027"/>
      <c r="DL35" s="1025"/>
      <c r="DM35" s="1026"/>
      <c r="DN35" s="1026"/>
      <c r="DO35" s="1026"/>
      <c r="DP35" s="1027"/>
      <c r="DQ35" s="1025"/>
      <c r="DR35" s="1026"/>
      <c r="DS35" s="1026"/>
      <c r="DT35" s="1026"/>
      <c r="DU35" s="1027"/>
      <c r="DV35" s="1028"/>
      <c r="DW35" s="1029"/>
      <c r="DX35" s="1029"/>
      <c r="DY35" s="1029"/>
      <c r="DZ35" s="1030"/>
      <c r="EA35" s="230"/>
    </row>
    <row r="36" spans="1:131" ht="26.25" customHeight="1" x14ac:dyDescent="0.15">
      <c r="A36" s="242">
        <v>9</v>
      </c>
      <c r="B36" s="1066"/>
      <c r="C36" s="1067"/>
      <c r="D36" s="1067"/>
      <c r="E36" s="1067"/>
      <c r="F36" s="1067"/>
      <c r="G36" s="1067"/>
      <c r="H36" s="1067"/>
      <c r="I36" s="1067"/>
      <c r="J36" s="1067"/>
      <c r="K36" s="1067"/>
      <c r="L36" s="1067"/>
      <c r="M36" s="1067"/>
      <c r="N36" s="1067"/>
      <c r="O36" s="1067"/>
      <c r="P36" s="1068"/>
      <c r="Q36" s="1074"/>
      <c r="R36" s="1075"/>
      <c r="S36" s="1075"/>
      <c r="T36" s="1075"/>
      <c r="U36" s="1075"/>
      <c r="V36" s="1075"/>
      <c r="W36" s="1075"/>
      <c r="X36" s="1075"/>
      <c r="Y36" s="1075"/>
      <c r="Z36" s="1075"/>
      <c r="AA36" s="1075"/>
      <c r="AB36" s="1075"/>
      <c r="AC36" s="1075"/>
      <c r="AD36" s="1075"/>
      <c r="AE36" s="1076"/>
      <c r="AF36" s="1071"/>
      <c r="AG36" s="1072"/>
      <c r="AH36" s="1072"/>
      <c r="AI36" s="1072"/>
      <c r="AJ36" s="1073"/>
      <c r="AK36" s="1016"/>
      <c r="AL36" s="1007"/>
      <c r="AM36" s="1007"/>
      <c r="AN36" s="1007"/>
      <c r="AO36" s="1007"/>
      <c r="AP36" s="1007"/>
      <c r="AQ36" s="1007"/>
      <c r="AR36" s="1007"/>
      <c r="AS36" s="1007"/>
      <c r="AT36" s="1007"/>
      <c r="AU36" s="1007"/>
      <c r="AV36" s="1007"/>
      <c r="AW36" s="1007"/>
      <c r="AX36" s="1007"/>
      <c r="AY36" s="1007"/>
      <c r="AZ36" s="1077"/>
      <c r="BA36" s="1077"/>
      <c r="BB36" s="1077"/>
      <c r="BC36" s="1077"/>
      <c r="BD36" s="1077"/>
      <c r="BE36" s="1008"/>
      <c r="BF36" s="1008"/>
      <c r="BG36" s="1008"/>
      <c r="BH36" s="1008"/>
      <c r="BI36" s="1009"/>
      <c r="BJ36" s="232"/>
      <c r="BK36" s="232"/>
      <c r="BL36" s="232"/>
      <c r="BM36" s="232"/>
      <c r="BN36" s="232"/>
      <c r="BO36" s="241"/>
      <c r="BP36" s="241"/>
      <c r="BQ36" s="238">
        <v>30</v>
      </c>
      <c r="BR36" s="239"/>
      <c r="BS36" s="1028"/>
      <c r="BT36" s="1029"/>
      <c r="BU36" s="1029"/>
      <c r="BV36" s="1029"/>
      <c r="BW36" s="1029"/>
      <c r="BX36" s="1029"/>
      <c r="BY36" s="1029"/>
      <c r="BZ36" s="1029"/>
      <c r="CA36" s="1029"/>
      <c r="CB36" s="1029"/>
      <c r="CC36" s="1029"/>
      <c r="CD36" s="1029"/>
      <c r="CE36" s="1029"/>
      <c r="CF36" s="1029"/>
      <c r="CG36" s="1050"/>
      <c r="CH36" s="1025"/>
      <c r="CI36" s="1026"/>
      <c r="CJ36" s="1026"/>
      <c r="CK36" s="1026"/>
      <c r="CL36" s="1027"/>
      <c r="CM36" s="1025"/>
      <c r="CN36" s="1026"/>
      <c r="CO36" s="1026"/>
      <c r="CP36" s="1026"/>
      <c r="CQ36" s="1027"/>
      <c r="CR36" s="1025"/>
      <c r="CS36" s="1026"/>
      <c r="CT36" s="1026"/>
      <c r="CU36" s="1026"/>
      <c r="CV36" s="1027"/>
      <c r="CW36" s="1025"/>
      <c r="CX36" s="1026"/>
      <c r="CY36" s="1026"/>
      <c r="CZ36" s="1026"/>
      <c r="DA36" s="1027"/>
      <c r="DB36" s="1025"/>
      <c r="DC36" s="1026"/>
      <c r="DD36" s="1026"/>
      <c r="DE36" s="1026"/>
      <c r="DF36" s="1027"/>
      <c r="DG36" s="1025"/>
      <c r="DH36" s="1026"/>
      <c r="DI36" s="1026"/>
      <c r="DJ36" s="1026"/>
      <c r="DK36" s="1027"/>
      <c r="DL36" s="1025"/>
      <c r="DM36" s="1026"/>
      <c r="DN36" s="1026"/>
      <c r="DO36" s="1026"/>
      <c r="DP36" s="1027"/>
      <c r="DQ36" s="1025"/>
      <c r="DR36" s="1026"/>
      <c r="DS36" s="1026"/>
      <c r="DT36" s="1026"/>
      <c r="DU36" s="1027"/>
      <c r="DV36" s="1028"/>
      <c r="DW36" s="1029"/>
      <c r="DX36" s="1029"/>
      <c r="DY36" s="1029"/>
      <c r="DZ36" s="1030"/>
      <c r="EA36" s="230"/>
    </row>
    <row r="37" spans="1:131" ht="26.25" customHeight="1" x14ac:dyDescent="0.15">
      <c r="A37" s="242">
        <v>10</v>
      </c>
      <c r="B37" s="1066"/>
      <c r="C37" s="1067"/>
      <c r="D37" s="1067"/>
      <c r="E37" s="1067"/>
      <c r="F37" s="1067"/>
      <c r="G37" s="1067"/>
      <c r="H37" s="1067"/>
      <c r="I37" s="1067"/>
      <c r="J37" s="1067"/>
      <c r="K37" s="1067"/>
      <c r="L37" s="1067"/>
      <c r="M37" s="1067"/>
      <c r="N37" s="1067"/>
      <c r="O37" s="1067"/>
      <c r="P37" s="1068"/>
      <c r="Q37" s="1074"/>
      <c r="R37" s="1075"/>
      <c r="S37" s="1075"/>
      <c r="T37" s="1075"/>
      <c r="U37" s="1075"/>
      <c r="V37" s="1075"/>
      <c r="W37" s="1075"/>
      <c r="X37" s="1075"/>
      <c r="Y37" s="1075"/>
      <c r="Z37" s="1075"/>
      <c r="AA37" s="1075"/>
      <c r="AB37" s="1075"/>
      <c r="AC37" s="1075"/>
      <c r="AD37" s="1075"/>
      <c r="AE37" s="1076"/>
      <c r="AF37" s="1071"/>
      <c r="AG37" s="1072"/>
      <c r="AH37" s="1072"/>
      <c r="AI37" s="1072"/>
      <c r="AJ37" s="1073"/>
      <c r="AK37" s="1016"/>
      <c r="AL37" s="1007"/>
      <c r="AM37" s="1007"/>
      <c r="AN37" s="1007"/>
      <c r="AO37" s="1007"/>
      <c r="AP37" s="1007"/>
      <c r="AQ37" s="1007"/>
      <c r="AR37" s="1007"/>
      <c r="AS37" s="1007"/>
      <c r="AT37" s="1007"/>
      <c r="AU37" s="1007"/>
      <c r="AV37" s="1007"/>
      <c r="AW37" s="1007"/>
      <c r="AX37" s="1007"/>
      <c r="AY37" s="1007"/>
      <c r="AZ37" s="1077"/>
      <c r="BA37" s="1077"/>
      <c r="BB37" s="1077"/>
      <c r="BC37" s="1077"/>
      <c r="BD37" s="1077"/>
      <c r="BE37" s="1008"/>
      <c r="BF37" s="1008"/>
      <c r="BG37" s="1008"/>
      <c r="BH37" s="1008"/>
      <c r="BI37" s="1009"/>
      <c r="BJ37" s="232"/>
      <c r="BK37" s="232"/>
      <c r="BL37" s="232"/>
      <c r="BM37" s="232"/>
      <c r="BN37" s="232"/>
      <c r="BO37" s="241"/>
      <c r="BP37" s="241"/>
      <c r="BQ37" s="238">
        <v>31</v>
      </c>
      <c r="BR37" s="239"/>
      <c r="BS37" s="1028"/>
      <c r="BT37" s="1029"/>
      <c r="BU37" s="1029"/>
      <c r="BV37" s="1029"/>
      <c r="BW37" s="1029"/>
      <c r="BX37" s="1029"/>
      <c r="BY37" s="1029"/>
      <c r="BZ37" s="1029"/>
      <c r="CA37" s="1029"/>
      <c r="CB37" s="1029"/>
      <c r="CC37" s="1029"/>
      <c r="CD37" s="1029"/>
      <c r="CE37" s="1029"/>
      <c r="CF37" s="1029"/>
      <c r="CG37" s="1050"/>
      <c r="CH37" s="1025"/>
      <c r="CI37" s="1026"/>
      <c r="CJ37" s="1026"/>
      <c r="CK37" s="1026"/>
      <c r="CL37" s="1027"/>
      <c r="CM37" s="1025"/>
      <c r="CN37" s="1026"/>
      <c r="CO37" s="1026"/>
      <c r="CP37" s="1026"/>
      <c r="CQ37" s="1027"/>
      <c r="CR37" s="1025"/>
      <c r="CS37" s="1026"/>
      <c r="CT37" s="1026"/>
      <c r="CU37" s="1026"/>
      <c r="CV37" s="1027"/>
      <c r="CW37" s="1025"/>
      <c r="CX37" s="1026"/>
      <c r="CY37" s="1026"/>
      <c r="CZ37" s="1026"/>
      <c r="DA37" s="1027"/>
      <c r="DB37" s="1025"/>
      <c r="DC37" s="1026"/>
      <c r="DD37" s="1026"/>
      <c r="DE37" s="1026"/>
      <c r="DF37" s="1027"/>
      <c r="DG37" s="1025"/>
      <c r="DH37" s="1026"/>
      <c r="DI37" s="1026"/>
      <c r="DJ37" s="1026"/>
      <c r="DK37" s="1027"/>
      <c r="DL37" s="1025"/>
      <c r="DM37" s="1026"/>
      <c r="DN37" s="1026"/>
      <c r="DO37" s="1026"/>
      <c r="DP37" s="1027"/>
      <c r="DQ37" s="1025"/>
      <c r="DR37" s="1026"/>
      <c r="DS37" s="1026"/>
      <c r="DT37" s="1026"/>
      <c r="DU37" s="1027"/>
      <c r="DV37" s="1028"/>
      <c r="DW37" s="1029"/>
      <c r="DX37" s="1029"/>
      <c r="DY37" s="1029"/>
      <c r="DZ37" s="1030"/>
      <c r="EA37" s="230"/>
    </row>
    <row r="38" spans="1:131" ht="26.25" customHeight="1" x14ac:dyDescent="0.15">
      <c r="A38" s="242">
        <v>11</v>
      </c>
      <c r="B38" s="1066"/>
      <c r="C38" s="1067"/>
      <c r="D38" s="1067"/>
      <c r="E38" s="1067"/>
      <c r="F38" s="1067"/>
      <c r="G38" s="1067"/>
      <c r="H38" s="1067"/>
      <c r="I38" s="1067"/>
      <c r="J38" s="1067"/>
      <c r="K38" s="1067"/>
      <c r="L38" s="1067"/>
      <c r="M38" s="1067"/>
      <c r="N38" s="1067"/>
      <c r="O38" s="1067"/>
      <c r="P38" s="1068"/>
      <c r="Q38" s="1074"/>
      <c r="R38" s="1075"/>
      <c r="S38" s="1075"/>
      <c r="T38" s="1075"/>
      <c r="U38" s="1075"/>
      <c r="V38" s="1075"/>
      <c r="W38" s="1075"/>
      <c r="X38" s="1075"/>
      <c r="Y38" s="1075"/>
      <c r="Z38" s="1075"/>
      <c r="AA38" s="1075"/>
      <c r="AB38" s="1075"/>
      <c r="AC38" s="1075"/>
      <c r="AD38" s="1075"/>
      <c r="AE38" s="1076"/>
      <c r="AF38" s="1071"/>
      <c r="AG38" s="1072"/>
      <c r="AH38" s="1072"/>
      <c r="AI38" s="1072"/>
      <c r="AJ38" s="1073"/>
      <c r="AK38" s="1016"/>
      <c r="AL38" s="1007"/>
      <c r="AM38" s="1007"/>
      <c r="AN38" s="1007"/>
      <c r="AO38" s="1007"/>
      <c r="AP38" s="1007"/>
      <c r="AQ38" s="1007"/>
      <c r="AR38" s="1007"/>
      <c r="AS38" s="1007"/>
      <c r="AT38" s="1007"/>
      <c r="AU38" s="1007"/>
      <c r="AV38" s="1007"/>
      <c r="AW38" s="1007"/>
      <c r="AX38" s="1007"/>
      <c r="AY38" s="1007"/>
      <c r="AZ38" s="1077"/>
      <c r="BA38" s="1077"/>
      <c r="BB38" s="1077"/>
      <c r="BC38" s="1077"/>
      <c r="BD38" s="1077"/>
      <c r="BE38" s="1008"/>
      <c r="BF38" s="1008"/>
      <c r="BG38" s="1008"/>
      <c r="BH38" s="1008"/>
      <c r="BI38" s="1009"/>
      <c r="BJ38" s="232"/>
      <c r="BK38" s="232"/>
      <c r="BL38" s="232"/>
      <c r="BM38" s="232"/>
      <c r="BN38" s="232"/>
      <c r="BO38" s="241"/>
      <c r="BP38" s="241"/>
      <c r="BQ38" s="238">
        <v>32</v>
      </c>
      <c r="BR38" s="239"/>
      <c r="BS38" s="1028"/>
      <c r="BT38" s="1029"/>
      <c r="BU38" s="1029"/>
      <c r="BV38" s="1029"/>
      <c r="BW38" s="1029"/>
      <c r="BX38" s="1029"/>
      <c r="BY38" s="1029"/>
      <c r="BZ38" s="1029"/>
      <c r="CA38" s="1029"/>
      <c r="CB38" s="1029"/>
      <c r="CC38" s="1029"/>
      <c r="CD38" s="1029"/>
      <c r="CE38" s="1029"/>
      <c r="CF38" s="1029"/>
      <c r="CG38" s="1050"/>
      <c r="CH38" s="1025"/>
      <c r="CI38" s="1026"/>
      <c r="CJ38" s="1026"/>
      <c r="CK38" s="1026"/>
      <c r="CL38" s="1027"/>
      <c r="CM38" s="1025"/>
      <c r="CN38" s="1026"/>
      <c r="CO38" s="1026"/>
      <c r="CP38" s="1026"/>
      <c r="CQ38" s="1027"/>
      <c r="CR38" s="1025"/>
      <c r="CS38" s="1026"/>
      <c r="CT38" s="1026"/>
      <c r="CU38" s="1026"/>
      <c r="CV38" s="1027"/>
      <c r="CW38" s="1025"/>
      <c r="CX38" s="1026"/>
      <c r="CY38" s="1026"/>
      <c r="CZ38" s="1026"/>
      <c r="DA38" s="1027"/>
      <c r="DB38" s="1025"/>
      <c r="DC38" s="1026"/>
      <c r="DD38" s="1026"/>
      <c r="DE38" s="1026"/>
      <c r="DF38" s="1027"/>
      <c r="DG38" s="1025"/>
      <c r="DH38" s="1026"/>
      <c r="DI38" s="1026"/>
      <c r="DJ38" s="1026"/>
      <c r="DK38" s="1027"/>
      <c r="DL38" s="1025"/>
      <c r="DM38" s="1026"/>
      <c r="DN38" s="1026"/>
      <c r="DO38" s="1026"/>
      <c r="DP38" s="1027"/>
      <c r="DQ38" s="1025"/>
      <c r="DR38" s="1026"/>
      <c r="DS38" s="1026"/>
      <c r="DT38" s="1026"/>
      <c r="DU38" s="1027"/>
      <c r="DV38" s="1028"/>
      <c r="DW38" s="1029"/>
      <c r="DX38" s="1029"/>
      <c r="DY38" s="1029"/>
      <c r="DZ38" s="1030"/>
      <c r="EA38" s="230"/>
    </row>
    <row r="39" spans="1:131" ht="26.25" customHeight="1" x14ac:dyDescent="0.15">
      <c r="A39" s="242">
        <v>12</v>
      </c>
      <c r="B39" s="1066"/>
      <c r="C39" s="1067"/>
      <c r="D39" s="1067"/>
      <c r="E39" s="1067"/>
      <c r="F39" s="1067"/>
      <c r="G39" s="1067"/>
      <c r="H39" s="1067"/>
      <c r="I39" s="1067"/>
      <c r="J39" s="1067"/>
      <c r="K39" s="1067"/>
      <c r="L39" s="1067"/>
      <c r="M39" s="1067"/>
      <c r="N39" s="1067"/>
      <c r="O39" s="1067"/>
      <c r="P39" s="1068"/>
      <c r="Q39" s="1074"/>
      <c r="R39" s="1075"/>
      <c r="S39" s="1075"/>
      <c r="T39" s="1075"/>
      <c r="U39" s="1075"/>
      <c r="V39" s="1075"/>
      <c r="W39" s="1075"/>
      <c r="X39" s="1075"/>
      <c r="Y39" s="1075"/>
      <c r="Z39" s="1075"/>
      <c r="AA39" s="1075"/>
      <c r="AB39" s="1075"/>
      <c r="AC39" s="1075"/>
      <c r="AD39" s="1075"/>
      <c r="AE39" s="1076"/>
      <c r="AF39" s="1071"/>
      <c r="AG39" s="1072"/>
      <c r="AH39" s="1072"/>
      <c r="AI39" s="1072"/>
      <c r="AJ39" s="1073"/>
      <c r="AK39" s="1016"/>
      <c r="AL39" s="1007"/>
      <c r="AM39" s="1007"/>
      <c r="AN39" s="1007"/>
      <c r="AO39" s="1007"/>
      <c r="AP39" s="1007"/>
      <c r="AQ39" s="1007"/>
      <c r="AR39" s="1007"/>
      <c r="AS39" s="1007"/>
      <c r="AT39" s="1007"/>
      <c r="AU39" s="1007"/>
      <c r="AV39" s="1007"/>
      <c r="AW39" s="1007"/>
      <c r="AX39" s="1007"/>
      <c r="AY39" s="1007"/>
      <c r="AZ39" s="1077"/>
      <c r="BA39" s="1077"/>
      <c r="BB39" s="1077"/>
      <c r="BC39" s="1077"/>
      <c r="BD39" s="1077"/>
      <c r="BE39" s="1008"/>
      <c r="BF39" s="1008"/>
      <c r="BG39" s="1008"/>
      <c r="BH39" s="1008"/>
      <c r="BI39" s="1009"/>
      <c r="BJ39" s="232"/>
      <c r="BK39" s="232"/>
      <c r="BL39" s="232"/>
      <c r="BM39" s="232"/>
      <c r="BN39" s="232"/>
      <c r="BO39" s="241"/>
      <c r="BP39" s="241"/>
      <c r="BQ39" s="238">
        <v>33</v>
      </c>
      <c r="BR39" s="239"/>
      <c r="BS39" s="1028"/>
      <c r="BT39" s="1029"/>
      <c r="BU39" s="1029"/>
      <c r="BV39" s="1029"/>
      <c r="BW39" s="1029"/>
      <c r="BX39" s="1029"/>
      <c r="BY39" s="1029"/>
      <c r="BZ39" s="1029"/>
      <c r="CA39" s="1029"/>
      <c r="CB39" s="1029"/>
      <c r="CC39" s="1029"/>
      <c r="CD39" s="1029"/>
      <c r="CE39" s="1029"/>
      <c r="CF39" s="1029"/>
      <c r="CG39" s="1050"/>
      <c r="CH39" s="1025"/>
      <c r="CI39" s="1026"/>
      <c r="CJ39" s="1026"/>
      <c r="CK39" s="1026"/>
      <c r="CL39" s="1027"/>
      <c r="CM39" s="1025"/>
      <c r="CN39" s="1026"/>
      <c r="CO39" s="1026"/>
      <c r="CP39" s="1026"/>
      <c r="CQ39" s="1027"/>
      <c r="CR39" s="1025"/>
      <c r="CS39" s="1026"/>
      <c r="CT39" s="1026"/>
      <c r="CU39" s="1026"/>
      <c r="CV39" s="1027"/>
      <c r="CW39" s="1025"/>
      <c r="CX39" s="1026"/>
      <c r="CY39" s="1026"/>
      <c r="CZ39" s="1026"/>
      <c r="DA39" s="1027"/>
      <c r="DB39" s="1025"/>
      <c r="DC39" s="1026"/>
      <c r="DD39" s="1026"/>
      <c r="DE39" s="1026"/>
      <c r="DF39" s="1027"/>
      <c r="DG39" s="1025"/>
      <c r="DH39" s="1026"/>
      <c r="DI39" s="1026"/>
      <c r="DJ39" s="1026"/>
      <c r="DK39" s="1027"/>
      <c r="DL39" s="1025"/>
      <c r="DM39" s="1026"/>
      <c r="DN39" s="1026"/>
      <c r="DO39" s="1026"/>
      <c r="DP39" s="1027"/>
      <c r="DQ39" s="1025"/>
      <c r="DR39" s="1026"/>
      <c r="DS39" s="1026"/>
      <c r="DT39" s="1026"/>
      <c r="DU39" s="1027"/>
      <c r="DV39" s="1028"/>
      <c r="DW39" s="1029"/>
      <c r="DX39" s="1029"/>
      <c r="DY39" s="1029"/>
      <c r="DZ39" s="1030"/>
      <c r="EA39" s="230"/>
    </row>
    <row r="40" spans="1:131" ht="26.25" customHeight="1" x14ac:dyDescent="0.15">
      <c r="A40" s="238">
        <v>13</v>
      </c>
      <c r="B40" s="1066"/>
      <c r="C40" s="1067"/>
      <c r="D40" s="1067"/>
      <c r="E40" s="1067"/>
      <c r="F40" s="1067"/>
      <c r="G40" s="1067"/>
      <c r="H40" s="1067"/>
      <c r="I40" s="1067"/>
      <c r="J40" s="1067"/>
      <c r="K40" s="1067"/>
      <c r="L40" s="1067"/>
      <c r="M40" s="1067"/>
      <c r="N40" s="1067"/>
      <c r="O40" s="1067"/>
      <c r="P40" s="1068"/>
      <c r="Q40" s="1074"/>
      <c r="R40" s="1075"/>
      <c r="S40" s="1075"/>
      <c r="T40" s="1075"/>
      <c r="U40" s="1075"/>
      <c r="V40" s="1075"/>
      <c r="W40" s="1075"/>
      <c r="X40" s="1075"/>
      <c r="Y40" s="1075"/>
      <c r="Z40" s="1075"/>
      <c r="AA40" s="1075"/>
      <c r="AB40" s="1075"/>
      <c r="AC40" s="1075"/>
      <c r="AD40" s="1075"/>
      <c r="AE40" s="1076"/>
      <c r="AF40" s="1071"/>
      <c r="AG40" s="1072"/>
      <c r="AH40" s="1072"/>
      <c r="AI40" s="1072"/>
      <c r="AJ40" s="1073"/>
      <c r="AK40" s="1016"/>
      <c r="AL40" s="1007"/>
      <c r="AM40" s="1007"/>
      <c r="AN40" s="1007"/>
      <c r="AO40" s="1007"/>
      <c r="AP40" s="1007"/>
      <c r="AQ40" s="1007"/>
      <c r="AR40" s="1007"/>
      <c r="AS40" s="1007"/>
      <c r="AT40" s="1007"/>
      <c r="AU40" s="1007"/>
      <c r="AV40" s="1007"/>
      <c r="AW40" s="1007"/>
      <c r="AX40" s="1007"/>
      <c r="AY40" s="1007"/>
      <c r="AZ40" s="1077"/>
      <c r="BA40" s="1077"/>
      <c r="BB40" s="1077"/>
      <c r="BC40" s="1077"/>
      <c r="BD40" s="1077"/>
      <c r="BE40" s="1008"/>
      <c r="BF40" s="1008"/>
      <c r="BG40" s="1008"/>
      <c r="BH40" s="1008"/>
      <c r="BI40" s="1009"/>
      <c r="BJ40" s="232"/>
      <c r="BK40" s="232"/>
      <c r="BL40" s="232"/>
      <c r="BM40" s="232"/>
      <c r="BN40" s="232"/>
      <c r="BO40" s="241"/>
      <c r="BP40" s="241"/>
      <c r="BQ40" s="238">
        <v>34</v>
      </c>
      <c r="BR40" s="239"/>
      <c r="BS40" s="1028"/>
      <c r="BT40" s="1029"/>
      <c r="BU40" s="1029"/>
      <c r="BV40" s="1029"/>
      <c r="BW40" s="1029"/>
      <c r="BX40" s="1029"/>
      <c r="BY40" s="1029"/>
      <c r="BZ40" s="1029"/>
      <c r="CA40" s="1029"/>
      <c r="CB40" s="1029"/>
      <c r="CC40" s="1029"/>
      <c r="CD40" s="1029"/>
      <c r="CE40" s="1029"/>
      <c r="CF40" s="1029"/>
      <c r="CG40" s="1050"/>
      <c r="CH40" s="1025"/>
      <c r="CI40" s="1026"/>
      <c r="CJ40" s="1026"/>
      <c r="CK40" s="1026"/>
      <c r="CL40" s="1027"/>
      <c r="CM40" s="1025"/>
      <c r="CN40" s="1026"/>
      <c r="CO40" s="1026"/>
      <c r="CP40" s="1026"/>
      <c r="CQ40" s="1027"/>
      <c r="CR40" s="1025"/>
      <c r="CS40" s="1026"/>
      <c r="CT40" s="1026"/>
      <c r="CU40" s="1026"/>
      <c r="CV40" s="1027"/>
      <c r="CW40" s="1025"/>
      <c r="CX40" s="1026"/>
      <c r="CY40" s="1026"/>
      <c r="CZ40" s="1026"/>
      <c r="DA40" s="1027"/>
      <c r="DB40" s="1025"/>
      <c r="DC40" s="1026"/>
      <c r="DD40" s="1026"/>
      <c r="DE40" s="1026"/>
      <c r="DF40" s="1027"/>
      <c r="DG40" s="1025"/>
      <c r="DH40" s="1026"/>
      <c r="DI40" s="1026"/>
      <c r="DJ40" s="1026"/>
      <c r="DK40" s="1027"/>
      <c r="DL40" s="1025"/>
      <c r="DM40" s="1026"/>
      <c r="DN40" s="1026"/>
      <c r="DO40" s="1026"/>
      <c r="DP40" s="1027"/>
      <c r="DQ40" s="1025"/>
      <c r="DR40" s="1026"/>
      <c r="DS40" s="1026"/>
      <c r="DT40" s="1026"/>
      <c r="DU40" s="1027"/>
      <c r="DV40" s="1028"/>
      <c r="DW40" s="1029"/>
      <c r="DX40" s="1029"/>
      <c r="DY40" s="1029"/>
      <c r="DZ40" s="1030"/>
      <c r="EA40" s="230"/>
    </row>
    <row r="41" spans="1:131" ht="26.25" customHeight="1" x14ac:dyDescent="0.15">
      <c r="A41" s="238">
        <v>14</v>
      </c>
      <c r="B41" s="1066"/>
      <c r="C41" s="1067"/>
      <c r="D41" s="1067"/>
      <c r="E41" s="1067"/>
      <c r="F41" s="1067"/>
      <c r="G41" s="1067"/>
      <c r="H41" s="1067"/>
      <c r="I41" s="1067"/>
      <c r="J41" s="1067"/>
      <c r="K41" s="1067"/>
      <c r="L41" s="1067"/>
      <c r="M41" s="1067"/>
      <c r="N41" s="1067"/>
      <c r="O41" s="1067"/>
      <c r="P41" s="1068"/>
      <c r="Q41" s="1074"/>
      <c r="R41" s="1075"/>
      <c r="S41" s="1075"/>
      <c r="T41" s="1075"/>
      <c r="U41" s="1075"/>
      <c r="V41" s="1075"/>
      <c r="W41" s="1075"/>
      <c r="X41" s="1075"/>
      <c r="Y41" s="1075"/>
      <c r="Z41" s="1075"/>
      <c r="AA41" s="1075"/>
      <c r="AB41" s="1075"/>
      <c r="AC41" s="1075"/>
      <c r="AD41" s="1075"/>
      <c r="AE41" s="1076"/>
      <c r="AF41" s="1071"/>
      <c r="AG41" s="1072"/>
      <c r="AH41" s="1072"/>
      <c r="AI41" s="1072"/>
      <c r="AJ41" s="1073"/>
      <c r="AK41" s="1016"/>
      <c r="AL41" s="1007"/>
      <c r="AM41" s="1007"/>
      <c r="AN41" s="1007"/>
      <c r="AO41" s="1007"/>
      <c r="AP41" s="1007"/>
      <c r="AQ41" s="1007"/>
      <c r="AR41" s="1007"/>
      <c r="AS41" s="1007"/>
      <c r="AT41" s="1007"/>
      <c r="AU41" s="1007"/>
      <c r="AV41" s="1007"/>
      <c r="AW41" s="1007"/>
      <c r="AX41" s="1007"/>
      <c r="AY41" s="1007"/>
      <c r="AZ41" s="1077"/>
      <c r="BA41" s="1077"/>
      <c r="BB41" s="1077"/>
      <c r="BC41" s="1077"/>
      <c r="BD41" s="1077"/>
      <c r="BE41" s="1008"/>
      <c r="BF41" s="1008"/>
      <c r="BG41" s="1008"/>
      <c r="BH41" s="1008"/>
      <c r="BI41" s="1009"/>
      <c r="BJ41" s="232"/>
      <c r="BK41" s="232"/>
      <c r="BL41" s="232"/>
      <c r="BM41" s="232"/>
      <c r="BN41" s="232"/>
      <c r="BO41" s="241"/>
      <c r="BP41" s="241"/>
      <c r="BQ41" s="238">
        <v>35</v>
      </c>
      <c r="BR41" s="239"/>
      <c r="BS41" s="1028"/>
      <c r="BT41" s="1029"/>
      <c r="BU41" s="1029"/>
      <c r="BV41" s="1029"/>
      <c r="BW41" s="1029"/>
      <c r="BX41" s="1029"/>
      <c r="BY41" s="1029"/>
      <c r="BZ41" s="1029"/>
      <c r="CA41" s="1029"/>
      <c r="CB41" s="1029"/>
      <c r="CC41" s="1029"/>
      <c r="CD41" s="1029"/>
      <c r="CE41" s="1029"/>
      <c r="CF41" s="1029"/>
      <c r="CG41" s="1050"/>
      <c r="CH41" s="1025"/>
      <c r="CI41" s="1026"/>
      <c r="CJ41" s="1026"/>
      <c r="CK41" s="1026"/>
      <c r="CL41" s="1027"/>
      <c r="CM41" s="1025"/>
      <c r="CN41" s="1026"/>
      <c r="CO41" s="1026"/>
      <c r="CP41" s="1026"/>
      <c r="CQ41" s="1027"/>
      <c r="CR41" s="1025"/>
      <c r="CS41" s="1026"/>
      <c r="CT41" s="1026"/>
      <c r="CU41" s="1026"/>
      <c r="CV41" s="1027"/>
      <c r="CW41" s="1025"/>
      <c r="CX41" s="1026"/>
      <c r="CY41" s="1026"/>
      <c r="CZ41" s="1026"/>
      <c r="DA41" s="1027"/>
      <c r="DB41" s="1025"/>
      <c r="DC41" s="1026"/>
      <c r="DD41" s="1026"/>
      <c r="DE41" s="1026"/>
      <c r="DF41" s="1027"/>
      <c r="DG41" s="1025"/>
      <c r="DH41" s="1026"/>
      <c r="DI41" s="1026"/>
      <c r="DJ41" s="1026"/>
      <c r="DK41" s="1027"/>
      <c r="DL41" s="1025"/>
      <c r="DM41" s="1026"/>
      <c r="DN41" s="1026"/>
      <c r="DO41" s="1026"/>
      <c r="DP41" s="1027"/>
      <c r="DQ41" s="1025"/>
      <c r="DR41" s="1026"/>
      <c r="DS41" s="1026"/>
      <c r="DT41" s="1026"/>
      <c r="DU41" s="1027"/>
      <c r="DV41" s="1028"/>
      <c r="DW41" s="1029"/>
      <c r="DX41" s="1029"/>
      <c r="DY41" s="1029"/>
      <c r="DZ41" s="1030"/>
      <c r="EA41" s="230"/>
    </row>
    <row r="42" spans="1:131" ht="26.25" customHeight="1" x14ac:dyDescent="0.15">
      <c r="A42" s="238">
        <v>15</v>
      </c>
      <c r="B42" s="1066"/>
      <c r="C42" s="1067"/>
      <c r="D42" s="1067"/>
      <c r="E42" s="1067"/>
      <c r="F42" s="1067"/>
      <c r="G42" s="1067"/>
      <c r="H42" s="1067"/>
      <c r="I42" s="1067"/>
      <c r="J42" s="1067"/>
      <c r="K42" s="1067"/>
      <c r="L42" s="1067"/>
      <c r="M42" s="1067"/>
      <c r="N42" s="1067"/>
      <c r="O42" s="1067"/>
      <c r="P42" s="1068"/>
      <c r="Q42" s="1074"/>
      <c r="R42" s="1075"/>
      <c r="S42" s="1075"/>
      <c r="T42" s="1075"/>
      <c r="U42" s="1075"/>
      <c r="V42" s="1075"/>
      <c r="W42" s="1075"/>
      <c r="X42" s="1075"/>
      <c r="Y42" s="1075"/>
      <c r="Z42" s="1075"/>
      <c r="AA42" s="1075"/>
      <c r="AB42" s="1075"/>
      <c r="AC42" s="1075"/>
      <c r="AD42" s="1075"/>
      <c r="AE42" s="1076"/>
      <c r="AF42" s="1071"/>
      <c r="AG42" s="1072"/>
      <c r="AH42" s="1072"/>
      <c r="AI42" s="1072"/>
      <c r="AJ42" s="1073"/>
      <c r="AK42" s="1016"/>
      <c r="AL42" s="1007"/>
      <c r="AM42" s="1007"/>
      <c r="AN42" s="1007"/>
      <c r="AO42" s="1007"/>
      <c r="AP42" s="1007"/>
      <c r="AQ42" s="1007"/>
      <c r="AR42" s="1007"/>
      <c r="AS42" s="1007"/>
      <c r="AT42" s="1007"/>
      <c r="AU42" s="1007"/>
      <c r="AV42" s="1007"/>
      <c r="AW42" s="1007"/>
      <c r="AX42" s="1007"/>
      <c r="AY42" s="1007"/>
      <c r="AZ42" s="1077"/>
      <c r="BA42" s="1077"/>
      <c r="BB42" s="1077"/>
      <c r="BC42" s="1077"/>
      <c r="BD42" s="1077"/>
      <c r="BE42" s="1008"/>
      <c r="BF42" s="1008"/>
      <c r="BG42" s="1008"/>
      <c r="BH42" s="1008"/>
      <c r="BI42" s="1009"/>
      <c r="BJ42" s="232"/>
      <c r="BK42" s="232"/>
      <c r="BL42" s="232"/>
      <c r="BM42" s="232"/>
      <c r="BN42" s="232"/>
      <c r="BO42" s="241"/>
      <c r="BP42" s="241"/>
      <c r="BQ42" s="238">
        <v>36</v>
      </c>
      <c r="BR42" s="239"/>
      <c r="BS42" s="1028"/>
      <c r="BT42" s="1029"/>
      <c r="BU42" s="1029"/>
      <c r="BV42" s="1029"/>
      <c r="BW42" s="1029"/>
      <c r="BX42" s="1029"/>
      <c r="BY42" s="1029"/>
      <c r="BZ42" s="1029"/>
      <c r="CA42" s="1029"/>
      <c r="CB42" s="1029"/>
      <c r="CC42" s="1029"/>
      <c r="CD42" s="1029"/>
      <c r="CE42" s="1029"/>
      <c r="CF42" s="1029"/>
      <c r="CG42" s="1050"/>
      <c r="CH42" s="1025"/>
      <c r="CI42" s="1026"/>
      <c r="CJ42" s="1026"/>
      <c r="CK42" s="1026"/>
      <c r="CL42" s="1027"/>
      <c r="CM42" s="1025"/>
      <c r="CN42" s="1026"/>
      <c r="CO42" s="1026"/>
      <c r="CP42" s="1026"/>
      <c r="CQ42" s="1027"/>
      <c r="CR42" s="1025"/>
      <c r="CS42" s="1026"/>
      <c r="CT42" s="1026"/>
      <c r="CU42" s="1026"/>
      <c r="CV42" s="1027"/>
      <c r="CW42" s="1025"/>
      <c r="CX42" s="1026"/>
      <c r="CY42" s="1026"/>
      <c r="CZ42" s="1026"/>
      <c r="DA42" s="1027"/>
      <c r="DB42" s="1025"/>
      <c r="DC42" s="1026"/>
      <c r="DD42" s="1026"/>
      <c r="DE42" s="1026"/>
      <c r="DF42" s="1027"/>
      <c r="DG42" s="1025"/>
      <c r="DH42" s="1026"/>
      <c r="DI42" s="1026"/>
      <c r="DJ42" s="1026"/>
      <c r="DK42" s="1027"/>
      <c r="DL42" s="1025"/>
      <c r="DM42" s="1026"/>
      <c r="DN42" s="1026"/>
      <c r="DO42" s="1026"/>
      <c r="DP42" s="1027"/>
      <c r="DQ42" s="1025"/>
      <c r="DR42" s="1026"/>
      <c r="DS42" s="1026"/>
      <c r="DT42" s="1026"/>
      <c r="DU42" s="1027"/>
      <c r="DV42" s="1028"/>
      <c r="DW42" s="1029"/>
      <c r="DX42" s="1029"/>
      <c r="DY42" s="1029"/>
      <c r="DZ42" s="1030"/>
      <c r="EA42" s="230"/>
    </row>
    <row r="43" spans="1:131" ht="26.25" customHeight="1" x14ac:dyDescent="0.15">
      <c r="A43" s="238">
        <v>16</v>
      </c>
      <c r="B43" s="1066"/>
      <c r="C43" s="1067"/>
      <c r="D43" s="1067"/>
      <c r="E43" s="1067"/>
      <c r="F43" s="1067"/>
      <c r="G43" s="1067"/>
      <c r="H43" s="1067"/>
      <c r="I43" s="1067"/>
      <c r="J43" s="1067"/>
      <c r="K43" s="1067"/>
      <c r="L43" s="1067"/>
      <c r="M43" s="1067"/>
      <c r="N43" s="1067"/>
      <c r="O43" s="1067"/>
      <c r="P43" s="1068"/>
      <c r="Q43" s="1074"/>
      <c r="R43" s="1075"/>
      <c r="S43" s="1075"/>
      <c r="T43" s="1075"/>
      <c r="U43" s="1075"/>
      <c r="V43" s="1075"/>
      <c r="W43" s="1075"/>
      <c r="X43" s="1075"/>
      <c r="Y43" s="1075"/>
      <c r="Z43" s="1075"/>
      <c r="AA43" s="1075"/>
      <c r="AB43" s="1075"/>
      <c r="AC43" s="1075"/>
      <c r="AD43" s="1075"/>
      <c r="AE43" s="1076"/>
      <c r="AF43" s="1071"/>
      <c r="AG43" s="1072"/>
      <c r="AH43" s="1072"/>
      <c r="AI43" s="1072"/>
      <c r="AJ43" s="1073"/>
      <c r="AK43" s="1016"/>
      <c r="AL43" s="1007"/>
      <c r="AM43" s="1007"/>
      <c r="AN43" s="1007"/>
      <c r="AO43" s="1007"/>
      <c r="AP43" s="1007"/>
      <c r="AQ43" s="1007"/>
      <c r="AR43" s="1007"/>
      <c r="AS43" s="1007"/>
      <c r="AT43" s="1007"/>
      <c r="AU43" s="1007"/>
      <c r="AV43" s="1007"/>
      <c r="AW43" s="1007"/>
      <c r="AX43" s="1007"/>
      <c r="AY43" s="1007"/>
      <c r="AZ43" s="1077"/>
      <c r="BA43" s="1077"/>
      <c r="BB43" s="1077"/>
      <c r="BC43" s="1077"/>
      <c r="BD43" s="1077"/>
      <c r="BE43" s="1008"/>
      <c r="BF43" s="1008"/>
      <c r="BG43" s="1008"/>
      <c r="BH43" s="1008"/>
      <c r="BI43" s="1009"/>
      <c r="BJ43" s="232"/>
      <c r="BK43" s="232"/>
      <c r="BL43" s="232"/>
      <c r="BM43" s="232"/>
      <c r="BN43" s="232"/>
      <c r="BO43" s="241"/>
      <c r="BP43" s="241"/>
      <c r="BQ43" s="238">
        <v>37</v>
      </c>
      <c r="BR43" s="239"/>
      <c r="BS43" s="1028"/>
      <c r="BT43" s="1029"/>
      <c r="BU43" s="1029"/>
      <c r="BV43" s="1029"/>
      <c r="BW43" s="1029"/>
      <c r="BX43" s="1029"/>
      <c r="BY43" s="1029"/>
      <c r="BZ43" s="1029"/>
      <c r="CA43" s="1029"/>
      <c r="CB43" s="1029"/>
      <c r="CC43" s="1029"/>
      <c r="CD43" s="1029"/>
      <c r="CE43" s="1029"/>
      <c r="CF43" s="1029"/>
      <c r="CG43" s="1050"/>
      <c r="CH43" s="1025"/>
      <c r="CI43" s="1026"/>
      <c r="CJ43" s="1026"/>
      <c r="CK43" s="1026"/>
      <c r="CL43" s="1027"/>
      <c r="CM43" s="1025"/>
      <c r="CN43" s="1026"/>
      <c r="CO43" s="1026"/>
      <c r="CP43" s="1026"/>
      <c r="CQ43" s="1027"/>
      <c r="CR43" s="1025"/>
      <c r="CS43" s="1026"/>
      <c r="CT43" s="1026"/>
      <c r="CU43" s="1026"/>
      <c r="CV43" s="1027"/>
      <c r="CW43" s="1025"/>
      <c r="CX43" s="1026"/>
      <c r="CY43" s="1026"/>
      <c r="CZ43" s="1026"/>
      <c r="DA43" s="1027"/>
      <c r="DB43" s="1025"/>
      <c r="DC43" s="1026"/>
      <c r="DD43" s="1026"/>
      <c r="DE43" s="1026"/>
      <c r="DF43" s="1027"/>
      <c r="DG43" s="1025"/>
      <c r="DH43" s="1026"/>
      <c r="DI43" s="1026"/>
      <c r="DJ43" s="1026"/>
      <c r="DK43" s="1027"/>
      <c r="DL43" s="1025"/>
      <c r="DM43" s="1026"/>
      <c r="DN43" s="1026"/>
      <c r="DO43" s="1026"/>
      <c r="DP43" s="1027"/>
      <c r="DQ43" s="1025"/>
      <c r="DR43" s="1026"/>
      <c r="DS43" s="1026"/>
      <c r="DT43" s="1026"/>
      <c r="DU43" s="1027"/>
      <c r="DV43" s="1028"/>
      <c r="DW43" s="1029"/>
      <c r="DX43" s="1029"/>
      <c r="DY43" s="1029"/>
      <c r="DZ43" s="1030"/>
      <c r="EA43" s="230"/>
    </row>
    <row r="44" spans="1:131" ht="26.25" customHeight="1" x14ac:dyDescent="0.15">
      <c r="A44" s="238">
        <v>17</v>
      </c>
      <c r="B44" s="1066"/>
      <c r="C44" s="1067"/>
      <c r="D44" s="1067"/>
      <c r="E44" s="1067"/>
      <c r="F44" s="1067"/>
      <c r="G44" s="1067"/>
      <c r="H44" s="1067"/>
      <c r="I44" s="1067"/>
      <c r="J44" s="1067"/>
      <c r="K44" s="1067"/>
      <c r="L44" s="1067"/>
      <c r="M44" s="1067"/>
      <c r="N44" s="1067"/>
      <c r="O44" s="1067"/>
      <c r="P44" s="1068"/>
      <c r="Q44" s="1074"/>
      <c r="R44" s="1075"/>
      <c r="S44" s="1075"/>
      <c r="T44" s="1075"/>
      <c r="U44" s="1075"/>
      <c r="V44" s="1075"/>
      <c r="W44" s="1075"/>
      <c r="X44" s="1075"/>
      <c r="Y44" s="1075"/>
      <c r="Z44" s="1075"/>
      <c r="AA44" s="1075"/>
      <c r="AB44" s="1075"/>
      <c r="AC44" s="1075"/>
      <c r="AD44" s="1075"/>
      <c r="AE44" s="1076"/>
      <c r="AF44" s="1071"/>
      <c r="AG44" s="1072"/>
      <c r="AH44" s="1072"/>
      <c r="AI44" s="1072"/>
      <c r="AJ44" s="1073"/>
      <c r="AK44" s="1016"/>
      <c r="AL44" s="1007"/>
      <c r="AM44" s="1007"/>
      <c r="AN44" s="1007"/>
      <c r="AO44" s="1007"/>
      <c r="AP44" s="1007"/>
      <c r="AQ44" s="1007"/>
      <c r="AR44" s="1007"/>
      <c r="AS44" s="1007"/>
      <c r="AT44" s="1007"/>
      <c r="AU44" s="1007"/>
      <c r="AV44" s="1007"/>
      <c r="AW44" s="1007"/>
      <c r="AX44" s="1007"/>
      <c r="AY44" s="1007"/>
      <c r="AZ44" s="1077"/>
      <c r="BA44" s="1077"/>
      <c r="BB44" s="1077"/>
      <c r="BC44" s="1077"/>
      <c r="BD44" s="1077"/>
      <c r="BE44" s="1008"/>
      <c r="BF44" s="1008"/>
      <c r="BG44" s="1008"/>
      <c r="BH44" s="1008"/>
      <c r="BI44" s="1009"/>
      <c r="BJ44" s="232"/>
      <c r="BK44" s="232"/>
      <c r="BL44" s="232"/>
      <c r="BM44" s="232"/>
      <c r="BN44" s="232"/>
      <c r="BO44" s="241"/>
      <c r="BP44" s="241"/>
      <c r="BQ44" s="238">
        <v>38</v>
      </c>
      <c r="BR44" s="239"/>
      <c r="BS44" s="1028"/>
      <c r="BT44" s="1029"/>
      <c r="BU44" s="1029"/>
      <c r="BV44" s="1029"/>
      <c r="BW44" s="1029"/>
      <c r="BX44" s="1029"/>
      <c r="BY44" s="1029"/>
      <c r="BZ44" s="1029"/>
      <c r="CA44" s="1029"/>
      <c r="CB44" s="1029"/>
      <c r="CC44" s="1029"/>
      <c r="CD44" s="1029"/>
      <c r="CE44" s="1029"/>
      <c r="CF44" s="1029"/>
      <c r="CG44" s="1050"/>
      <c r="CH44" s="1025"/>
      <c r="CI44" s="1026"/>
      <c r="CJ44" s="1026"/>
      <c r="CK44" s="1026"/>
      <c r="CL44" s="1027"/>
      <c r="CM44" s="1025"/>
      <c r="CN44" s="1026"/>
      <c r="CO44" s="1026"/>
      <c r="CP44" s="1026"/>
      <c r="CQ44" s="1027"/>
      <c r="CR44" s="1025"/>
      <c r="CS44" s="1026"/>
      <c r="CT44" s="1026"/>
      <c r="CU44" s="1026"/>
      <c r="CV44" s="1027"/>
      <c r="CW44" s="1025"/>
      <c r="CX44" s="1026"/>
      <c r="CY44" s="1026"/>
      <c r="CZ44" s="1026"/>
      <c r="DA44" s="1027"/>
      <c r="DB44" s="1025"/>
      <c r="DC44" s="1026"/>
      <c r="DD44" s="1026"/>
      <c r="DE44" s="1026"/>
      <c r="DF44" s="1027"/>
      <c r="DG44" s="1025"/>
      <c r="DH44" s="1026"/>
      <c r="DI44" s="1026"/>
      <c r="DJ44" s="1026"/>
      <c r="DK44" s="1027"/>
      <c r="DL44" s="1025"/>
      <c r="DM44" s="1026"/>
      <c r="DN44" s="1026"/>
      <c r="DO44" s="1026"/>
      <c r="DP44" s="1027"/>
      <c r="DQ44" s="1025"/>
      <c r="DR44" s="1026"/>
      <c r="DS44" s="1026"/>
      <c r="DT44" s="1026"/>
      <c r="DU44" s="1027"/>
      <c r="DV44" s="1028"/>
      <c r="DW44" s="1029"/>
      <c r="DX44" s="1029"/>
      <c r="DY44" s="1029"/>
      <c r="DZ44" s="1030"/>
      <c r="EA44" s="230"/>
    </row>
    <row r="45" spans="1:131" ht="26.25" customHeight="1" x14ac:dyDescent="0.15">
      <c r="A45" s="238">
        <v>18</v>
      </c>
      <c r="B45" s="1066"/>
      <c r="C45" s="1067"/>
      <c r="D45" s="1067"/>
      <c r="E45" s="1067"/>
      <c r="F45" s="1067"/>
      <c r="G45" s="1067"/>
      <c r="H45" s="1067"/>
      <c r="I45" s="1067"/>
      <c r="J45" s="1067"/>
      <c r="K45" s="1067"/>
      <c r="L45" s="1067"/>
      <c r="M45" s="1067"/>
      <c r="N45" s="1067"/>
      <c r="O45" s="1067"/>
      <c r="P45" s="1068"/>
      <c r="Q45" s="1074"/>
      <c r="R45" s="1075"/>
      <c r="S45" s="1075"/>
      <c r="T45" s="1075"/>
      <c r="U45" s="1075"/>
      <c r="V45" s="1075"/>
      <c r="W45" s="1075"/>
      <c r="X45" s="1075"/>
      <c r="Y45" s="1075"/>
      <c r="Z45" s="1075"/>
      <c r="AA45" s="1075"/>
      <c r="AB45" s="1075"/>
      <c r="AC45" s="1075"/>
      <c r="AD45" s="1075"/>
      <c r="AE45" s="1076"/>
      <c r="AF45" s="1071"/>
      <c r="AG45" s="1072"/>
      <c r="AH45" s="1072"/>
      <c r="AI45" s="1072"/>
      <c r="AJ45" s="1073"/>
      <c r="AK45" s="1016"/>
      <c r="AL45" s="1007"/>
      <c r="AM45" s="1007"/>
      <c r="AN45" s="1007"/>
      <c r="AO45" s="1007"/>
      <c r="AP45" s="1007"/>
      <c r="AQ45" s="1007"/>
      <c r="AR45" s="1007"/>
      <c r="AS45" s="1007"/>
      <c r="AT45" s="1007"/>
      <c r="AU45" s="1007"/>
      <c r="AV45" s="1007"/>
      <c r="AW45" s="1007"/>
      <c r="AX45" s="1007"/>
      <c r="AY45" s="1007"/>
      <c r="AZ45" s="1077"/>
      <c r="BA45" s="1077"/>
      <c r="BB45" s="1077"/>
      <c r="BC45" s="1077"/>
      <c r="BD45" s="1077"/>
      <c r="BE45" s="1008"/>
      <c r="BF45" s="1008"/>
      <c r="BG45" s="1008"/>
      <c r="BH45" s="1008"/>
      <c r="BI45" s="1009"/>
      <c r="BJ45" s="232"/>
      <c r="BK45" s="232"/>
      <c r="BL45" s="232"/>
      <c r="BM45" s="232"/>
      <c r="BN45" s="232"/>
      <c r="BO45" s="241"/>
      <c r="BP45" s="241"/>
      <c r="BQ45" s="238">
        <v>39</v>
      </c>
      <c r="BR45" s="239"/>
      <c r="BS45" s="1028"/>
      <c r="BT45" s="1029"/>
      <c r="BU45" s="1029"/>
      <c r="BV45" s="1029"/>
      <c r="BW45" s="1029"/>
      <c r="BX45" s="1029"/>
      <c r="BY45" s="1029"/>
      <c r="BZ45" s="1029"/>
      <c r="CA45" s="1029"/>
      <c r="CB45" s="1029"/>
      <c r="CC45" s="1029"/>
      <c r="CD45" s="1029"/>
      <c r="CE45" s="1029"/>
      <c r="CF45" s="1029"/>
      <c r="CG45" s="1050"/>
      <c r="CH45" s="1025"/>
      <c r="CI45" s="1026"/>
      <c r="CJ45" s="1026"/>
      <c r="CK45" s="1026"/>
      <c r="CL45" s="1027"/>
      <c r="CM45" s="1025"/>
      <c r="CN45" s="1026"/>
      <c r="CO45" s="1026"/>
      <c r="CP45" s="1026"/>
      <c r="CQ45" s="1027"/>
      <c r="CR45" s="1025"/>
      <c r="CS45" s="1026"/>
      <c r="CT45" s="1026"/>
      <c r="CU45" s="1026"/>
      <c r="CV45" s="1027"/>
      <c r="CW45" s="1025"/>
      <c r="CX45" s="1026"/>
      <c r="CY45" s="1026"/>
      <c r="CZ45" s="1026"/>
      <c r="DA45" s="1027"/>
      <c r="DB45" s="1025"/>
      <c r="DC45" s="1026"/>
      <c r="DD45" s="1026"/>
      <c r="DE45" s="1026"/>
      <c r="DF45" s="1027"/>
      <c r="DG45" s="1025"/>
      <c r="DH45" s="1026"/>
      <c r="DI45" s="1026"/>
      <c r="DJ45" s="1026"/>
      <c r="DK45" s="1027"/>
      <c r="DL45" s="1025"/>
      <c r="DM45" s="1026"/>
      <c r="DN45" s="1026"/>
      <c r="DO45" s="1026"/>
      <c r="DP45" s="1027"/>
      <c r="DQ45" s="1025"/>
      <c r="DR45" s="1026"/>
      <c r="DS45" s="1026"/>
      <c r="DT45" s="1026"/>
      <c r="DU45" s="1027"/>
      <c r="DV45" s="1028"/>
      <c r="DW45" s="1029"/>
      <c r="DX45" s="1029"/>
      <c r="DY45" s="1029"/>
      <c r="DZ45" s="1030"/>
      <c r="EA45" s="230"/>
    </row>
    <row r="46" spans="1:131" ht="26.25" customHeight="1" x14ac:dyDescent="0.15">
      <c r="A46" s="238">
        <v>19</v>
      </c>
      <c r="B46" s="1066"/>
      <c r="C46" s="1067"/>
      <c r="D46" s="1067"/>
      <c r="E46" s="1067"/>
      <c r="F46" s="1067"/>
      <c r="G46" s="1067"/>
      <c r="H46" s="1067"/>
      <c r="I46" s="1067"/>
      <c r="J46" s="1067"/>
      <c r="K46" s="1067"/>
      <c r="L46" s="1067"/>
      <c r="M46" s="1067"/>
      <c r="N46" s="1067"/>
      <c r="O46" s="1067"/>
      <c r="P46" s="1068"/>
      <c r="Q46" s="1074"/>
      <c r="R46" s="1075"/>
      <c r="S46" s="1075"/>
      <c r="T46" s="1075"/>
      <c r="U46" s="1075"/>
      <c r="V46" s="1075"/>
      <c r="W46" s="1075"/>
      <c r="X46" s="1075"/>
      <c r="Y46" s="1075"/>
      <c r="Z46" s="1075"/>
      <c r="AA46" s="1075"/>
      <c r="AB46" s="1075"/>
      <c r="AC46" s="1075"/>
      <c r="AD46" s="1075"/>
      <c r="AE46" s="1076"/>
      <c r="AF46" s="1071"/>
      <c r="AG46" s="1072"/>
      <c r="AH46" s="1072"/>
      <c r="AI46" s="1072"/>
      <c r="AJ46" s="1073"/>
      <c r="AK46" s="1016"/>
      <c r="AL46" s="1007"/>
      <c r="AM46" s="1007"/>
      <c r="AN46" s="1007"/>
      <c r="AO46" s="1007"/>
      <c r="AP46" s="1007"/>
      <c r="AQ46" s="1007"/>
      <c r="AR46" s="1007"/>
      <c r="AS46" s="1007"/>
      <c r="AT46" s="1007"/>
      <c r="AU46" s="1007"/>
      <c r="AV46" s="1007"/>
      <c r="AW46" s="1007"/>
      <c r="AX46" s="1007"/>
      <c r="AY46" s="1007"/>
      <c r="AZ46" s="1077"/>
      <c r="BA46" s="1077"/>
      <c r="BB46" s="1077"/>
      <c r="BC46" s="1077"/>
      <c r="BD46" s="1077"/>
      <c r="BE46" s="1008"/>
      <c r="BF46" s="1008"/>
      <c r="BG46" s="1008"/>
      <c r="BH46" s="1008"/>
      <c r="BI46" s="1009"/>
      <c r="BJ46" s="232"/>
      <c r="BK46" s="232"/>
      <c r="BL46" s="232"/>
      <c r="BM46" s="232"/>
      <c r="BN46" s="232"/>
      <c r="BO46" s="241"/>
      <c r="BP46" s="241"/>
      <c r="BQ46" s="238">
        <v>40</v>
      </c>
      <c r="BR46" s="239"/>
      <c r="BS46" s="1028"/>
      <c r="BT46" s="1029"/>
      <c r="BU46" s="1029"/>
      <c r="BV46" s="1029"/>
      <c r="BW46" s="1029"/>
      <c r="BX46" s="1029"/>
      <c r="BY46" s="1029"/>
      <c r="BZ46" s="1029"/>
      <c r="CA46" s="1029"/>
      <c r="CB46" s="1029"/>
      <c r="CC46" s="1029"/>
      <c r="CD46" s="1029"/>
      <c r="CE46" s="1029"/>
      <c r="CF46" s="1029"/>
      <c r="CG46" s="1050"/>
      <c r="CH46" s="1025"/>
      <c r="CI46" s="1026"/>
      <c r="CJ46" s="1026"/>
      <c r="CK46" s="1026"/>
      <c r="CL46" s="1027"/>
      <c r="CM46" s="1025"/>
      <c r="CN46" s="1026"/>
      <c r="CO46" s="1026"/>
      <c r="CP46" s="1026"/>
      <c r="CQ46" s="1027"/>
      <c r="CR46" s="1025"/>
      <c r="CS46" s="1026"/>
      <c r="CT46" s="1026"/>
      <c r="CU46" s="1026"/>
      <c r="CV46" s="1027"/>
      <c r="CW46" s="1025"/>
      <c r="CX46" s="1026"/>
      <c r="CY46" s="1026"/>
      <c r="CZ46" s="1026"/>
      <c r="DA46" s="1027"/>
      <c r="DB46" s="1025"/>
      <c r="DC46" s="1026"/>
      <c r="DD46" s="1026"/>
      <c r="DE46" s="1026"/>
      <c r="DF46" s="1027"/>
      <c r="DG46" s="1025"/>
      <c r="DH46" s="1026"/>
      <c r="DI46" s="1026"/>
      <c r="DJ46" s="1026"/>
      <c r="DK46" s="1027"/>
      <c r="DL46" s="1025"/>
      <c r="DM46" s="1026"/>
      <c r="DN46" s="1026"/>
      <c r="DO46" s="1026"/>
      <c r="DP46" s="1027"/>
      <c r="DQ46" s="1025"/>
      <c r="DR46" s="1026"/>
      <c r="DS46" s="1026"/>
      <c r="DT46" s="1026"/>
      <c r="DU46" s="1027"/>
      <c r="DV46" s="1028"/>
      <c r="DW46" s="1029"/>
      <c r="DX46" s="1029"/>
      <c r="DY46" s="1029"/>
      <c r="DZ46" s="1030"/>
      <c r="EA46" s="230"/>
    </row>
    <row r="47" spans="1:131" ht="26.25" customHeight="1" x14ac:dyDescent="0.15">
      <c r="A47" s="238">
        <v>20</v>
      </c>
      <c r="B47" s="1066"/>
      <c r="C47" s="1067"/>
      <c r="D47" s="1067"/>
      <c r="E47" s="1067"/>
      <c r="F47" s="1067"/>
      <c r="G47" s="1067"/>
      <c r="H47" s="1067"/>
      <c r="I47" s="1067"/>
      <c r="J47" s="1067"/>
      <c r="K47" s="1067"/>
      <c r="L47" s="1067"/>
      <c r="M47" s="1067"/>
      <c r="N47" s="1067"/>
      <c r="O47" s="1067"/>
      <c r="P47" s="1068"/>
      <c r="Q47" s="1074"/>
      <c r="R47" s="1075"/>
      <c r="S47" s="1075"/>
      <c r="T47" s="1075"/>
      <c r="U47" s="1075"/>
      <c r="V47" s="1075"/>
      <c r="W47" s="1075"/>
      <c r="X47" s="1075"/>
      <c r="Y47" s="1075"/>
      <c r="Z47" s="1075"/>
      <c r="AA47" s="1075"/>
      <c r="AB47" s="1075"/>
      <c r="AC47" s="1075"/>
      <c r="AD47" s="1075"/>
      <c r="AE47" s="1076"/>
      <c r="AF47" s="1071"/>
      <c r="AG47" s="1072"/>
      <c r="AH47" s="1072"/>
      <c r="AI47" s="1072"/>
      <c r="AJ47" s="1073"/>
      <c r="AK47" s="1016"/>
      <c r="AL47" s="1007"/>
      <c r="AM47" s="1007"/>
      <c r="AN47" s="1007"/>
      <c r="AO47" s="1007"/>
      <c r="AP47" s="1007"/>
      <c r="AQ47" s="1007"/>
      <c r="AR47" s="1007"/>
      <c r="AS47" s="1007"/>
      <c r="AT47" s="1007"/>
      <c r="AU47" s="1007"/>
      <c r="AV47" s="1007"/>
      <c r="AW47" s="1007"/>
      <c r="AX47" s="1007"/>
      <c r="AY47" s="1007"/>
      <c r="AZ47" s="1077"/>
      <c r="BA47" s="1077"/>
      <c r="BB47" s="1077"/>
      <c r="BC47" s="1077"/>
      <c r="BD47" s="1077"/>
      <c r="BE47" s="1008"/>
      <c r="BF47" s="1008"/>
      <c r="BG47" s="1008"/>
      <c r="BH47" s="1008"/>
      <c r="BI47" s="1009"/>
      <c r="BJ47" s="232"/>
      <c r="BK47" s="232"/>
      <c r="BL47" s="232"/>
      <c r="BM47" s="232"/>
      <c r="BN47" s="232"/>
      <c r="BO47" s="241"/>
      <c r="BP47" s="241"/>
      <c r="BQ47" s="238">
        <v>41</v>
      </c>
      <c r="BR47" s="239"/>
      <c r="BS47" s="1028"/>
      <c r="BT47" s="1029"/>
      <c r="BU47" s="1029"/>
      <c r="BV47" s="1029"/>
      <c r="BW47" s="1029"/>
      <c r="BX47" s="1029"/>
      <c r="BY47" s="1029"/>
      <c r="BZ47" s="1029"/>
      <c r="CA47" s="1029"/>
      <c r="CB47" s="1029"/>
      <c r="CC47" s="1029"/>
      <c r="CD47" s="1029"/>
      <c r="CE47" s="1029"/>
      <c r="CF47" s="1029"/>
      <c r="CG47" s="1050"/>
      <c r="CH47" s="1025"/>
      <c r="CI47" s="1026"/>
      <c r="CJ47" s="1026"/>
      <c r="CK47" s="1026"/>
      <c r="CL47" s="1027"/>
      <c r="CM47" s="1025"/>
      <c r="CN47" s="1026"/>
      <c r="CO47" s="1026"/>
      <c r="CP47" s="1026"/>
      <c r="CQ47" s="1027"/>
      <c r="CR47" s="1025"/>
      <c r="CS47" s="1026"/>
      <c r="CT47" s="1026"/>
      <c r="CU47" s="1026"/>
      <c r="CV47" s="1027"/>
      <c r="CW47" s="1025"/>
      <c r="CX47" s="1026"/>
      <c r="CY47" s="1026"/>
      <c r="CZ47" s="1026"/>
      <c r="DA47" s="1027"/>
      <c r="DB47" s="1025"/>
      <c r="DC47" s="1026"/>
      <c r="DD47" s="1026"/>
      <c r="DE47" s="1026"/>
      <c r="DF47" s="1027"/>
      <c r="DG47" s="1025"/>
      <c r="DH47" s="1026"/>
      <c r="DI47" s="1026"/>
      <c r="DJ47" s="1026"/>
      <c r="DK47" s="1027"/>
      <c r="DL47" s="1025"/>
      <c r="DM47" s="1026"/>
      <c r="DN47" s="1026"/>
      <c r="DO47" s="1026"/>
      <c r="DP47" s="1027"/>
      <c r="DQ47" s="1025"/>
      <c r="DR47" s="1026"/>
      <c r="DS47" s="1026"/>
      <c r="DT47" s="1026"/>
      <c r="DU47" s="1027"/>
      <c r="DV47" s="1028"/>
      <c r="DW47" s="1029"/>
      <c r="DX47" s="1029"/>
      <c r="DY47" s="1029"/>
      <c r="DZ47" s="1030"/>
      <c r="EA47" s="230"/>
    </row>
    <row r="48" spans="1:131" ht="26.25" customHeight="1" x14ac:dyDescent="0.15">
      <c r="A48" s="238">
        <v>21</v>
      </c>
      <c r="B48" s="1066"/>
      <c r="C48" s="1067"/>
      <c r="D48" s="1067"/>
      <c r="E48" s="1067"/>
      <c r="F48" s="1067"/>
      <c r="G48" s="1067"/>
      <c r="H48" s="1067"/>
      <c r="I48" s="1067"/>
      <c r="J48" s="1067"/>
      <c r="K48" s="1067"/>
      <c r="L48" s="1067"/>
      <c r="M48" s="1067"/>
      <c r="N48" s="1067"/>
      <c r="O48" s="1067"/>
      <c r="P48" s="1068"/>
      <c r="Q48" s="1074"/>
      <c r="R48" s="1075"/>
      <c r="S48" s="1075"/>
      <c r="T48" s="1075"/>
      <c r="U48" s="1075"/>
      <c r="V48" s="1075"/>
      <c r="W48" s="1075"/>
      <c r="X48" s="1075"/>
      <c r="Y48" s="1075"/>
      <c r="Z48" s="1075"/>
      <c r="AA48" s="1075"/>
      <c r="AB48" s="1075"/>
      <c r="AC48" s="1075"/>
      <c r="AD48" s="1075"/>
      <c r="AE48" s="1076"/>
      <c r="AF48" s="1071"/>
      <c r="AG48" s="1072"/>
      <c r="AH48" s="1072"/>
      <c r="AI48" s="1072"/>
      <c r="AJ48" s="1073"/>
      <c r="AK48" s="1016"/>
      <c r="AL48" s="1007"/>
      <c r="AM48" s="1007"/>
      <c r="AN48" s="1007"/>
      <c r="AO48" s="1007"/>
      <c r="AP48" s="1007"/>
      <c r="AQ48" s="1007"/>
      <c r="AR48" s="1007"/>
      <c r="AS48" s="1007"/>
      <c r="AT48" s="1007"/>
      <c r="AU48" s="1007"/>
      <c r="AV48" s="1007"/>
      <c r="AW48" s="1007"/>
      <c r="AX48" s="1007"/>
      <c r="AY48" s="1007"/>
      <c r="AZ48" s="1077"/>
      <c r="BA48" s="1077"/>
      <c r="BB48" s="1077"/>
      <c r="BC48" s="1077"/>
      <c r="BD48" s="1077"/>
      <c r="BE48" s="1008"/>
      <c r="BF48" s="1008"/>
      <c r="BG48" s="1008"/>
      <c r="BH48" s="1008"/>
      <c r="BI48" s="1009"/>
      <c r="BJ48" s="232"/>
      <c r="BK48" s="232"/>
      <c r="BL48" s="232"/>
      <c r="BM48" s="232"/>
      <c r="BN48" s="232"/>
      <c r="BO48" s="241"/>
      <c r="BP48" s="241"/>
      <c r="BQ48" s="238">
        <v>42</v>
      </c>
      <c r="BR48" s="239"/>
      <c r="BS48" s="1028"/>
      <c r="BT48" s="1029"/>
      <c r="BU48" s="1029"/>
      <c r="BV48" s="1029"/>
      <c r="BW48" s="1029"/>
      <c r="BX48" s="1029"/>
      <c r="BY48" s="1029"/>
      <c r="BZ48" s="1029"/>
      <c r="CA48" s="1029"/>
      <c r="CB48" s="1029"/>
      <c r="CC48" s="1029"/>
      <c r="CD48" s="1029"/>
      <c r="CE48" s="1029"/>
      <c r="CF48" s="1029"/>
      <c r="CG48" s="1050"/>
      <c r="CH48" s="1025"/>
      <c r="CI48" s="1026"/>
      <c r="CJ48" s="1026"/>
      <c r="CK48" s="1026"/>
      <c r="CL48" s="1027"/>
      <c r="CM48" s="1025"/>
      <c r="CN48" s="1026"/>
      <c r="CO48" s="1026"/>
      <c r="CP48" s="1026"/>
      <c r="CQ48" s="1027"/>
      <c r="CR48" s="1025"/>
      <c r="CS48" s="1026"/>
      <c r="CT48" s="1026"/>
      <c r="CU48" s="1026"/>
      <c r="CV48" s="1027"/>
      <c r="CW48" s="1025"/>
      <c r="CX48" s="1026"/>
      <c r="CY48" s="1026"/>
      <c r="CZ48" s="1026"/>
      <c r="DA48" s="1027"/>
      <c r="DB48" s="1025"/>
      <c r="DC48" s="1026"/>
      <c r="DD48" s="1026"/>
      <c r="DE48" s="1026"/>
      <c r="DF48" s="1027"/>
      <c r="DG48" s="1025"/>
      <c r="DH48" s="1026"/>
      <c r="DI48" s="1026"/>
      <c r="DJ48" s="1026"/>
      <c r="DK48" s="1027"/>
      <c r="DL48" s="1025"/>
      <c r="DM48" s="1026"/>
      <c r="DN48" s="1026"/>
      <c r="DO48" s="1026"/>
      <c r="DP48" s="1027"/>
      <c r="DQ48" s="1025"/>
      <c r="DR48" s="1026"/>
      <c r="DS48" s="1026"/>
      <c r="DT48" s="1026"/>
      <c r="DU48" s="1027"/>
      <c r="DV48" s="1028"/>
      <c r="DW48" s="1029"/>
      <c r="DX48" s="1029"/>
      <c r="DY48" s="1029"/>
      <c r="DZ48" s="1030"/>
      <c r="EA48" s="230"/>
    </row>
    <row r="49" spans="1:131" ht="26.25" customHeight="1" x14ac:dyDescent="0.15">
      <c r="A49" s="238">
        <v>22</v>
      </c>
      <c r="B49" s="1066"/>
      <c r="C49" s="1067"/>
      <c r="D49" s="1067"/>
      <c r="E49" s="1067"/>
      <c r="F49" s="1067"/>
      <c r="G49" s="1067"/>
      <c r="H49" s="1067"/>
      <c r="I49" s="1067"/>
      <c r="J49" s="1067"/>
      <c r="K49" s="1067"/>
      <c r="L49" s="1067"/>
      <c r="M49" s="1067"/>
      <c r="N49" s="1067"/>
      <c r="O49" s="1067"/>
      <c r="P49" s="1068"/>
      <c r="Q49" s="1074"/>
      <c r="R49" s="1075"/>
      <c r="S49" s="1075"/>
      <c r="T49" s="1075"/>
      <c r="U49" s="1075"/>
      <c r="V49" s="1075"/>
      <c r="W49" s="1075"/>
      <c r="X49" s="1075"/>
      <c r="Y49" s="1075"/>
      <c r="Z49" s="1075"/>
      <c r="AA49" s="1075"/>
      <c r="AB49" s="1075"/>
      <c r="AC49" s="1075"/>
      <c r="AD49" s="1075"/>
      <c r="AE49" s="1076"/>
      <c r="AF49" s="1071"/>
      <c r="AG49" s="1072"/>
      <c r="AH49" s="1072"/>
      <c r="AI49" s="1072"/>
      <c r="AJ49" s="1073"/>
      <c r="AK49" s="1016"/>
      <c r="AL49" s="1007"/>
      <c r="AM49" s="1007"/>
      <c r="AN49" s="1007"/>
      <c r="AO49" s="1007"/>
      <c r="AP49" s="1007"/>
      <c r="AQ49" s="1007"/>
      <c r="AR49" s="1007"/>
      <c r="AS49" s="1007"/>
      <c r="AT49" s="1007"/>
      <c r="AU49" s="1007"/>
      <c r="AV49" s="1007"/>
      <c r="AW49" s="1007"/>
      <c r="AX49" s="1007"/>
      <c r="AY49" s="1007"/>
      <c r="AZ49" s="1077"/>
      <c r="BA49" s="1077"/>
      <c r="BB49" s="1077"/>
      <c r="BC49" s="1077"/>
      <c r="BD49" s="1077"/>
      <c r="BE49" s="1008"/>
      <c r="BF49" s="1008"/>
      <c r="BG49" s="1008"/>
      <c r="BH49" s="1008"/>
      <c r="BI49" s="1009"/>
      <c r="BJ49" s="232"/>
      <c r="BK49" s="232"/>
      <c r="BL49" s="232"/>
      <c r="BM49" s="232"/>
      <c r="BN49" s="232"/>
      <c r="BO49" s="241"/>
      <c r="BP49" s="241"/>
      <c r="BQ49" s="238">
        <v>43</v>
      </c>
      <c r="BR49" s="239"/>
      <c r="BS49" s="1028"/>
      <c r="BT49" s="1029"/>
      <c r="BU49" s="1029"/>
      <c r="BV49" s="1029"/>
      <c r="BW49" s="1029"/>
      <c r="BX49" s="1029"/>
      <c r="BY49" s="1029"/>
      <c r="BZ49" s="1029"/>
      <c r="CA49" s="1029"/>
      <c r="CB49" s="1029"/>
      <c r="CC49" s="1029"/>
      <c r="CD49" s="1029"/>
      <c r="CE49" s="1029"/>
      <c r="CF49" s="1029"/>
      <c r="CG49" s="1050"/>
      <c r="CH49" s="1025"/>
      <c r="CI49" s="1026"/>
      <c r="CJ49" s="1026"/>
      <c r="CK49" s="1026"/>
      <c r="CL49" s="1027"/>
      <c r="CM49" s="1025"/>
      <c r="CN49" s="1026"/>
      <c r="CO49" s="1026"/>
      <c r="CP49" s="1026"/>
      <c r="CQ49" s="1027"/>
      <c r="CR49" s="1025"/>
      <c r="CS49" s="1026"/>
      <c r="CT49" s="1026"/>
      <c r="CU49" s="1026"/>
      <c r="CV49" s="1027"/>
      <c r="CW49" s="1025"/>
      <c r="CX49" s="1026"/>
      <c r="CY49" s="1026"/>
      <c r="CZ49" s="1026"/>
      <c r="DA49" s="1027"/>
      <c r="DB49" s="1025"/>
      <c r="DC49" s="1026"/>
      <c r="DD49" s="1026"/>
      <c r="DE49" s="1026"/>
      <c r="DF49" s="1027"/>
      <c r="DG49" s="1025"/>
      <c r="DH49" s="1026"/>
      <c r="DI49" s="1026"/>
      <c r="DJ49" s="1026"/>
      <c r="DK49" s="1027"/>
      <c r="DL49" s="1025"/>
      <c r="DM49" s="1026"/>
      <c r="DN49" s="1026"/>
      <c r="DO49" s="1026"/>
      <c r="DP49" s="1027"/>
      <c r="DQ49" s="1025"/>
      <c r="DR49" s="1026"/>
      <c r="DS49" s="1026"/>
      <c r="DT49" s="1026"/>
      <c r="DU49" s="1027"/>
      <c r="DV49" s="1028"/>
      <c r="DW49" s="1029"/>
      <c r="DX49" s="1029"/>
      <c r="DY49" s="1029"/>
      <c r="DZ49" s="1030"/>
      <c r="EA49" s="230"/>
    </row>
    <row r="50" spans="1:131" ht="26.25" customHeight="1" x14ac:dyDescent="0.15">
      <c r="A50" s="238">
        <v>23</v>
      </c>
      <c r="B50" s="1066"/>
      <c r="C50" s="1067"/>
      <c r="D50" s="1067"/>
      <c r="E50" s="1067"/>
      <c r="F50" s="1067"/>
      <c r="G50" s="1067"/>
      <c r="H50" s="1067"/>
      <c r="I50" s="1067"/>
      <c r="J50" s="1067"/>
      <c r="K50" s="1067"/>
      <c r="L50" s="1067"/>
      <c r="M50" s="1067"/>
      <c r="N50" s="1067"/>
      <c r="O50" s="1067"/>
      <c r="P50" s="1068"/>
      <c r="Q50" s="1069"/>
      <c r="R50" s="1061"/>
      <c r="S50" s="1061"/>
      <c r="T50" s="1061"/>
      <c r="U50" s="1061"/>
      <c r="V50" s="1061"/>
      <c r="W50" s="1061"/>
      <c r="X50" s="1061"/>
      <c r="Y50" s="1061"/>
      <c r="Z50" s="1061"/>
      <c r="AA50" s="1061"/>
      <c r="AB50" s="1061"/>
      <c r="AC50" s="1061"/>
      <c r="AD50" s="1061"/>
      <c r="AE50" s="1070"/>
      <c r="AF50" s="1071"/>
      <c r="AG50" s="1072"/>
      <c r="AH50" s="1072"/>
      <c r="AI50" s="1072"/>
      <c r="AJ50" s="1073"/>
      <c r="AK50" s="1060"/>
      <c r="AL50" s="1061"/>
      <c r="AM50" s="1061"/>
      <c r="AN50" s="1061"/>
      <c r="AO50" s="1061"/>
      <c r="AP50" s="1061"/>
      <c r="AQ50" s="1061"/>
      <c r="AR50" s="1061"/>
      <c r="AS50" s="1061"/>
      <c r="AT50" s="1061"/>
      <c r="AU50" s="1061"/>
      <c r="AV50" s="1061"/>
      <c r="AW50" s="1061"/>
      <c r="AX50" s="1061"/>
      <c r="AY50" s="1061"/>
      <c r="AZ50" s="1062"/>
      <c r="BA50" s="1062"/>
      <c r="BB50" s="1062"/>
      <c r="BC50" s="1062"/>
      <c r="BD50" s="1062"/>
      <c r="BE50" s="1008"/>
      <c r="BF50" s="1008"/>
      <c r="BG50" s="1008"/>
      <c r="BH50" s="1008"/>
      <c r="BI50" s="1009"/>
      <c r="BJ50" s="232"/>
      <c r="BK50" s="232"/>
      <c r="BL50" s="232"/>
      <c r="BM50" s="232"/>
      <c r="BN50" s="232"/>
      <c r="BO50" s="241"/>
      <c r="BP50" s="241"/>
      <c r="BQ50" s="238">
        <v>44</v>
      </c>
      <c r="BR50" s="239"/>
      <c r="BS50" s="1028"/>
      <c r="BT50" s="1029"/>
      <c r="BU50" s="1029"/>
      <c r="BV50" s="1029"/>
      <c r="BW50" s="1029"/>
      <c r="BX50" s="1029"/>
      <c r="BY50" s="1029"/>
      <c r="BZ50" s="1029"/>
      <c r="CA50" s="1029"/>
      <c r="CB50" s="1029"/>
      <c r="CC50" s="1029"/>
      <c r="CD50" s="1029"/>
      <c r="CE50" s="1029"/>
      <c r="CF50" s="1029"/>
      <c r="CG50" s="1050"/>
      <c r="CH50" s="1025"/>
      <c r="CI50" s="1026"/>
      <c r="CJ50" s="1026"/>
      <c r="CK50" s="1026"/>
      <c r="CL50" s="1027"/>
      <c r="CM50" s="1025"/>
      <c r="CN50" s="1026"/>
      <c r="CO50" s="1026"/>
      <c r="CP50" s="1026"/>
      <c r="CQ50" s="1027"/>
      <c r="CR50" s="1025"/>
      <c r="CS50" s="1026"/>
      <c r="CT50" s="1026"/>
      <c r="CU50" s="1026"/>
      <c r="CV50" s="1027"/>
      <c r="CW50" s="1025"/>
      <c r="CX50" s="1026"/>
      <c r="CY50" s="1026"/>
      <c r="CZ50" s="1026"/>
      <c r="DA50" s="1027"/>
      <c r="DB50" s="1025"/>
      <c r="DC50" s="1026"/>
      <c r="DD50" s="1026"/>
      <c r="DE50" s="1026"/>
      <c r="DF50" s="1027"/>
      <c r="DG50" s="1025"/>
      <c r="DH50" s="1026"/>
      <c r="DI50" s="1026"/>
      <c r="DJ50" s="1026"/>
      <c r="DK50" s="1027"/>
      <c r="DL50" s="1025"/>
      <c r="DM50" s="1026"/>
      <c r="DN50" s="1026"/>
      <c r="DO50" s="1026"/>
      <c r="DP50" s="1027"/>
      <c r="DQ50" s="1025"/>
      <c r="DR50" s="1026"/>
      <c r="DS50" s="1026"/>
      <c r="DT50" s="1026"/>
      <c r="DU50" s="1027"/>
      <c r="DV50" s="1028"/>
      <c r="DW50" s="1029"/>
      <c r="DX50" s="1029"/>
      <c r="DY50" s="1029"/>
      <c r="DZ50" s="1030"/>
      <c r="EA50" s="230"/>
    </row>
    <row r="51" spans="1:131" ht="26.25" customHeight="1" x14ac:dyDescent="0.15">
      <c r="A51" s="238">
        <v>24</v>
      </c>
      <c r="B51" s="1066"/>
      <c r="C51" s="1067"/>
      <c r="D51" s="1067"/>
      <c r="E51" s="1067"/>
      <c r="F51" s="1067"/>
      <c r="G51" s="1067"/>
      <c r="H51" s="1067"/>
      <c r="I51" s="1067"/>
      <c r="J51" s="1067"/>
      <c r="K51" s="1067"/>
      <c r="L51" s="1067"/>
      <c r="M51" s="1067"/>
      <c r="N51" s="1067"/>
      <c r="O51" s="1067"/>
      <c r="P51" s="1068"/>
      <c r="Q51" s="1069"/>
      <c r="R51" s="1061"/>
      <c r="S51" s="1061"/>
      <c r="T51" s="1061"/>
      <c r="U51" s="1061"/>
      <c r="V51" s="1061"/>
      <c r="W51" s="1061"/>
      <c r="X51" s="1061"/>
      <c r="Y51" s="1061"/>
      <c r="Z51" s="1061"/>
      <c r="AA51" s="1061"/>
      <c r="AB51" s="1061"/>
      <c r="AC51" s="1061"/>
      <c r="AD51" s="1061"/>
      <c r="AE51" s="1070"/>
      <c r="AF51" s="1071"/>
      <c r="AG51" s="1072"/>
      <c r="AH51" s="1072"/>
      <c r="AI51" s="1072"/>
      <c r="AJ51" s="1073"/>
      <c r="AK51" s="1060"/>
      <c r="AL51" s="1061"/>
      <c r="AM51" s="1061"/>
      <c r="AN51" s="1061"/>
      <c r="AO51" s="1061"/>
      <c r="AP51" s="1061"/>
      <c r="AQ51" s="1061"/>
      <c r="AR51" s="1061"/>
      <c r="AS51" s="1061"/>
      <c r="AT51" s="1061"/>
      <c r="AU51" s="1061"/>
      <c r="AV51" s="1061"/>
      <c r="AW51" s="1061"/>
      <c r="AX51" s="1061"/>
      <c r="AY51" s="1061"/>
      <c r="AZ51" s="1062"/>
      <c r="BA51" s="1062"/>
      <c r="BB51" s="1062"/>
      <c r="BC51" s="1062"/>
      <c r="BD51" s="1062"/>
      <c r="BE51" s="1008"/>
      <c r="BF51" s="1008"/>
      <c r="BG51" s="1008"/>
      <c r="BH51" s="1008"/>
      <c r="BI51" s="1009"/>
      <c r="BJ51" s="232"/>
      <c r="BK51" s="232"/>
      <c r="BL51" s="232"/>
      <c r="BM51" s="232"/>
      <c r="BN51" s="232"/>
      <c r="BO51" s="241"/>
      <c r="BP51" s="241"/>
      <c r="BQ51" s="238">
        <v>45</v>
      </c>
      <c r="BR51" s="239"/>
      <c r="BS51" s="1028"/>
      <c r="BT51" s="1029"/>
      <c r="BU51" s="1029"/>
      <c r="BV51" s="1029"/>
      <c r="BW51" s="1029"/>
      <c r="BX51" s="1029"/>
      <c r="BY51" s="1029"/>
      <c r="BZ51" s="1029"/>
      <c r="CA51" s="1029"/>
      <c r="CB51" s="1029"/>
      <c r="CC51" s="1029"/>
      <c r="CD51" s="1029"/>
      <c r="CE51" s="1029"/>
      <c r="CF51" s="1029"/>
      <c r="CG51" s="1050"/>
      <c r="CH51" s="1025"/>
      <c r="CI51" s="1026"/>
      <c r="CJ51" s="1026"/>
      <c r="CK51" s="1026"/>
      <c r="CL51" s="1027"/>
      <c r="CM51" s="1025"/>
      <c r="CN51" s="1026"/>
      <c r="CO51" s="1026"/>
      <c r="CP51" s="1026"/>
      <c r="CQ51" s="1027"/>
      <c r="CR51" s="1025"/>
      <c r="CS51" s="1026"/>
      <c r="CT51" s="1026"/>
      <c r="CU51" s="1026"/>
      <c r="CV51" s="1027"/>
      <c r="CW51" s="1025"/>
      <c r="CX51" s="1026"/>
      <c r="CY51" s="1026"/>
      <c r="CZ51" s="1026"/>
      <c r="DA51" s="1027"/>
      <c r="DB51" s="1025"/>
      <c r="DC51" s="1026"/>
      <c r="DD51" s="1026"/>
      <c r="DE51" s="1026"/>
      <c r="DF51" s="1027"/>
      <c r="DG51" s="1025"/>
      <c r="DH51" s="1026"/>
      <c r="DI51" s="1026"/>
      <c r="DJ51" s="1026"/>
      <c r="DK51" s="1027"/>
      <c r="DL51" s="1025"/>
      <c r="DM51" s="1026"/>
      <c r="DN51" s="1026"/>
      <c r="DO51" s="1026"/>
      <c r="DP51" s="1027"/>
      <c r="DQ51" s="1025"/>
      <c r="DR51" s="1026"/>
      <c r="DS51" s="1026"/>
      <c r="DT51" s="1026"/>
      <c r="DU51" s="1027"/>
      <c r="DV51" s="1028"/>
      <c r="DW51" s="1029"/>
      <c r="DX51" s="1029"/>
      <c r="DY51" s="1029"/>
      <c r="DZ51" s="1030"/>
      <c r="EA51" s="230"/>
    </row>
    <row r="52" spans="1:131" ht="26.25" customHeight="1" x14ac:dyDescent="0.15">
      <c r="A52" s="238">
        <v>25</v>
      </c>
      <c r="B52" s="1066"/>
      <c r="C52" s="1067"/>
      <c r="D52" s="1067"/>
      <c r="E52" s="1067"/>
      <c r="F52" s="1067"/>
      <c r="G52" s="1067"/>
      <c r="H52" s="1067"/>
      <c r="I52" s="1067"/>
      <c r="J52" s="1067"/>
      <c r="K52" s="1067"/>
      <c r="L52" s="1067"/>
      <c r="M52" s="1067"/>
      <c r="N52" s="1067"/>
      <c r="O52" s="1067"/>
      <c r="P52" s="1068"/>
      <c r="Q52" s="1069"/>
      <c r="R52" s="1061"/>
      <c r="S52" s="1061"/>
      <c r="T52" s="1061"/>
      <c r="U52" s="1061"/>
      <c r="V52" s="1061"/>
      <c r="W52" s="1061"/>
      <c r="X52" s="1061"/>
      <c r="Y52" s="1061"/>
      <c r="Z52" s="1061"/>
      <c r="AA52" s="1061"/>
      <c r="AB52" s="1061"/>
      <c r="AC52" s="1061"/>
      <c r="AD52" s="1061"/>
      <c r="AE52" s="1070"/>
      <c r="AF52" s="1071"/>
      <c r="AG52" s="1072"/>
      <c r="AH52" s="1072"/>
      <c r="AI52" s="1072"/>
      <c r="AJ52" s="1073"/>
      <c r="AK52" s="1060"/>
      <c r="AL52" s="1061"/>
      <c r="AM52" s="1061"/>
      <c r="AN52" s="1061"/>
      <c r="AO52" s="1061"/>
      <c r="AP52" s="1061"/>
      <c r="AQ52" s="1061"/>
      <c r="AR52" s="1061"/>
      <c r="AS52" s="1061"/>
      <c r="AT52" s="1061"/>
      <c r="AU52" s="1061"/>
      <c r="AV52" s="1061"/>
      <c r="AW52" s="1061"/>
      <c r="AX52" s="1061"/>
      <c r="AY52" s="1061"/>
      <c r="AZ52" s="1062"/>
      <c r="BA52" s="1062"/>
      <c r="BB52" s="1062"/>
      <c r="BC52" s="1062"/>
      <c r="BD52" s="1062"/>
      <c r="BE52" s="1008"/>
      <c r="BF52" s="1008"/>
      <c r="BG52" s="1008"/>
      <c r="BH52" s="1008"/>
      <c r="BI52" s="1009"/>
      <c r="BJ52" s="232"/>
      <c r="BK52" s="232"/>
      <c r="BL52" s="232"/>
      <c r="BM52" s="232"/>
      <c r="BN52" s="232"/>
      <c r="BO52" s="241"/>
      <c r="BP52" s="241"/>
      <c r="BQ52" s="238">
        <v>46</v>
      </c>
      <c r="BR52" s="239"/>
      <c r="BS52" s="1028"/>
      <c r="BT52" s="1029"/>
      <c r="BU52" s="1029"/>
      <c r="BV52" s="1029"/>
      <c r="BW52" s="1029"/>
      <c r="BX52" s="1029"/>
      <c r="BY52" s="1029"/>
      <c r="BZ52" s="1029"/>
      <c r="CA52" s="1029"/>
      <c r="CB52" s="1029"/>
      <c r="CC52" s="1029"/>
      <c r="CD52" s="1029"/>
      <c r="CE52" s="1029"/>
      <c r="CF52" s="1029"/>
      <c r="CG52" s="1050"/>
      <c r="CH52" s="1025"/>
      <c r="CI52" s="1026"/>
      <c r="CJ52" s="1026"/>
      <c r="CK52" s="1026"/>
      <c r="CL52" s="1027"/>
      <c r="CM52" s="1025"/>
      <c r="CN52" s="1026"/>
      <c r="CO52" s="1026"/>
      <c r="CP52" s="1026"/>
      <c r="CQ52" s="1027"/>
      <c r="CR52" s="1025"/>
      <c r="CS52" s="1026"/>
      <c r="CT52" s="1026"/>
      <c r="CU52" s="1026"/>
      <c r="CV52" s="1027"/>
      <c r="CW52" s="1025"/>
      <c r="CX52" s="1026"/>
      <c r="CY52" s="1026"/>
      <c r="CZ52" s="1026"/>
      <c r="DA52" s="1027"/>
      <c r="DB52" s="1025"/>
      <c r="DC52" s="1026"/>
      <c r="DD52" s="1026"/>
      <c r="DE52" s="1026"/>
      <c r="DF52" s="1027"/>
      <c r="DG52" s="1025"/>
      <c r="DH52" s="1026"/>
      <c r="DI52" s="1026"/>
      <c r="DJ52" s="1026"/>
      <c r="DK52" s="1027"/>
      <c r="DL52" s="1025"/>
      <c r="DM52" s="1026"/>
      <c r="DN52" s="1026"/>
      <c r="DO52" s="1026"/>
      <c r="DP52" s="1027"/>
      <c r="DQ52" s="1025"/>
      <c r="DR52" s="1026"/>
      <c r="DS52" s="1026"/>
      <c r="DT52" s="1026"/>
      <c r="DU52" s="1027"/>
      <c r="DV52" s="1028"/>
      <c r="DW52" s="1029"/>
      <c r="DX52" s="1029"/>
      <c r="DY52" s="1029"/>
      <c r="DZ52" s="1030"/>
      <c r="EA52" s="230"/>
    </row>
    <row r="53" spans="1:131" ht="26.25" customHeight="1" x14ac:dyDescent="0.15">
      <c r="A53" s="238">
        <v>26</v>
      </c>
      <c r="B53" s="1066"/>
      <c r="C53" s="1067"/>
      <c r="D53" s="1067"/>
      <c r="E53" s="1067"/>
      <c r="F53" s="1067"/>
      <c r="G53" s="1067"/>
      <c r="H53" s="1067"/>
      <c r="I53" s="1067"/>
      <c r="J53" s="1067"/>
      <c r="K53" s="1067"/>
      <c r="L53" s="1067"/>
      <c r="M53" s="1067"/>
      <c r="N53" s="1067"/>
      <c r="O53" s="1067"/>
      <c r="P53" s="1068"/>
      <c r="Q53" s="1069"/>
      <c r="R53" s="1061"/>
      <c r="S53" s="1061"/>
      <c r="T53" s="1061"/>
      <c r="U53" s="1061"/>
      <c r="V53" s="1061"/>
      <c r="W53" s="1061"/>
      <c r="X53" s="1061"/>
      <c r="Y53" s="1061"/>
      <c r="Z53" s="1061"/>
      <c r="AA53" s="1061"/>
      <c r="AB53" s="1061"/>
      <c r="AC53" s="1061"/>
      <c r="AD53" s="1061"/>
      <c r="AE53" s="1070"/>
      <c r="AF53" s="1071"/>
      <c r="AG53" s="1072"/>
      <c r="AH53" s="1072"/>
      <c r="AI53" s="1072"/>
      <c r="AJ53" s="1073"/>
      <c r="AK53" s="1060"/>
      <c r="AL53" s="1061"/>
      <c r="AM53" s="1061"/>
      <c r="AN53" s="1061"/>
      <c r="AO53" s="1061"/>
      <c r="AP53" s="1061"/>
      <c r="AQ53" s="1061"/>
      <c r="AR53" s="1061"/>
      <c r="AS53" s="1061"/>
      <c r="AT53" s="1061"/>
      <c r="AU53" s="1061"/>
      <c r="AV53" s="1061"/>
      <c r="AW53" s="1061"/>
      <c r="AX53" s="1061"/>
      <c r="AY53" s="1061"/>
      <c r="AZ53" s="1062"/>
      <c r="BA53" s="1062"/>
      <c r="BB53" s="1062"/>
      <c r="BC53" s="1062"/>
      <c r="BD53" s="1062"/>
      <c r="BE53" s="1008"/>
      <c r="BF53" s="1008"/>
      <c r="BG53" s="1008"/>
      <c r="BH53" s="1008"/>
      <c r="BI53" s="1009"/>
      <c r="BJ53" s="232"/>
      <c r="BK53" s="232"/>
      <c r="BL53" s="232"/>
      <c r="BM53" s="232"/>
      <c r="BN53" s="232"/>
      <c r="BO53" s="241"/>
      <c r="BP53" s="241"/>
      <c r="BQ53" s="238">
        <v>47</v>
      </c>
      <c r="BR53" s="239"/>
      <c r="BS53" s="1028"/>
      <c r="BT53" s="1029"/>
      <c r="BU53" s="1029"/>
      <c r="BV53" s="1029"/>
      <c r="BW53" s="1029"/>
      <c r="BX53" s="1029"/>
      <c r="BY53" s="1029"/>
      <c r="BZ53" s="1029"/>
      <c r="CA53" s="1029"/>
      <c r="CB53" s="1029"/>
      <c r="CC53" s="1029"/>
      <c r="CD53" s="1029"/>
      <c r="CE53" s="1029"/>
      <c r="CF53" s="1029"/>
      <c r="CG53" s="1050"/>
      <c r="CH53" s="1025"/>
      <c r="CI53" s="1026"/>
      <c r="CJ53" s="1026"/>
      <c r="CK53" s="1026"/>
      <c r="CL53" s="1027"/>
      <c r="CM53" s="1025"/>
      <c r="CN53" s="1026"/>
      <c r="CO53" s="1026"/>
      <c r="CP53" s="1026"/>
      <c r="CQ53" s="1027"/>
      <c r="CR53" s="1025"/>
      <c r="CS53" s="1026"/>
      <c r="CT53" s="1026"/>
      <c r="CU53" s="1026"/>
      <c r="CV53" s="1027"/>
      <c r="CW53" s="1025"/>
      <c r="CX53" s="1026"/>
      <c r="CY53" s="1026"/>
      <c r="CZ53" s="1026"/>
      <c r="DA53" s="1027"/>
      <c r="DB53" s="1025"/>
      <c r="DC53" s="1026"/>
      <c r="DD53" s="1026"/>
      <c r="DE53" s="1026"/>
      <c r="DF53" s="1027"/>
      <c r="DG53" s="1025"/>
      <c r="DH53" s="1026"/>
      <c r="DI53" s="1026"/>
      <c r="DJ53" s="1026"/>
      <c r="DK53" s="1027"/>
      <c r="DL53" s="1025"/>
      <c r="DM53" s="1026"/>
      <c r="DN53" s="1026"/>
      <c r="DO53" s="1026"/>
      <c r="DP53" s="1027"/>
      <c r="DQ53" s="1025"/>
      <c r="DR53" s="1026"/>
      <c r="DS53" s="1026"/>
      <c r="DT53" s="1026"/>
      <c r="DU53" s="1027"/>
      <c r="DV53" s="1028"/>
      <c r="DW53" s="1029"/>
      <c r="DX53" s="1029"/>
      <c r="DY53" s="1029"/>
      <c r="DZ53" s="1030"/>
      <c r="EA53" s="230"/>
    </row>
    <row r="54" spans="1:131" ht="26.25" customHeight="1" x14ac:dyDescent="0.15">
      <c r="A54" s="238">
        <v>27</v>
      </c>
      <c r="B54" s="1066"/>
      <c r="C54" s="1067"/>
      <c r="D54" s="1067"/>
      <c r="E54" s="1067"/>
      <c r="F54" s="1067"/>
      <c r="G54" s="1067"/>
      <c r="H54" s="1067"/>
      <c r="I54" s="1067"/>
      <c r="J54" s="1067"/>
      <c r="K54" s="1067"/>
      <c r="L54" s="1067"/>
      <c r="M54" s="1067"/>
      <c r="N54" s="1067"/>
      <c r="O54" s="1067"/>
      <c r="P54" s="1068"/>
      <c r="Q54" s="1069"/>
      <c r="R54" s="1061"/>
      <c r="S54" s="1061"/>
      <c r="T54" s="1061"/>
      <c r="U54" s="1061"/>
      <c r="V54" s="1061"/>
      <c r="W54" s="1061"/>
      <c r="X54" s="1061"/>
      <c r="Y54" s="1061"/>
      <c r="Z54" s="1061"/>
      <c r="AA54" s="1061"/>
      <c r="AB54" s="1061"/>
      <c r="AC54" s="1061"/>
      <c r="AD54" s="1061"/>
      <c r="AE54" s="1070"/>
      <c r="AF54" s="1071"/>
      <c r="AG54" s="1072"/>
      <c r="AH54" s="1072"/>
      <c r="AI54" s="1072"/>
      <c r="AJ54" s="1073"/>
      <c r="AK54" s="1060"/>
      <c r="AL54" s="1061"/>
      <c r="AM54" s="1061"/>
      <c r="AN54" s="1061"/>
      <c r="AO54" s="1061"/>
      <c r="AP54" s="1061"/>
      <c r="AQ54" s="1061"/>
      <c r="AR54" s="1061"/>
      <c r="AS54" s="1061"/>
      <c r="AT54" s="1061"/>
      <c r="AU54" s="1061"/>
      <c r="AV54" s="1061"/>
      <c r="AW54" s="1061"/>
      <c r="AX54" s="1061"/>
      <c r="AY54" s="1061"/>
      <c r="AZ54" s="1062"/>
      <c r="BA54" s="1062"/>
      <c r="BB54" s="1062"/>
      <c r="BC54" s="1062"/>
      <c r="BD54" s="1062"/>
      <c r="BE54" s="1008"/>
      <c r="BF54" s="1008"/>
      <c r="BG54" s="1008"/>
      <c r="BH54" s="1008"/>
      <c r="BI54" s="1009"/>
      <c r="BJ54" s="232"/>
      <c r="BK54" s="232"/>
      <c r="BL54" s="232"/>
      <c r="BM54" s="232"/>
      <c r="BN54" s="232"/>
      <c r="BO54" s="241"/>
      <c r="BP54" s="241"/>
      <c r="BQ54" s="238">
        <v>48</v>
      </c>
      <c r="BR54" s="239"/>
      <c r="BS54" s="1028"/>
      <c r="BT54" s="1029"/>
      <c r="BU54" s="1029"/>
      <c r="BV54" s="1029"/>
      <c r="BW54" s="1029"/>
      <c r="BX54" s="1029"/>
      <c r="BY54" s="1029"/>
      <c r="BZ54" s="1029"/>
      <c r="CA54" s="1029"/>
      <c r="CB54" s="1029"/>
      <c r="CC54" s="1029"/>
      <c r="CD54" s="1029"/>
      <c r="CE54" s="1029"/>
      <c r="CF54" s="1029"/>
      <c r="CG54" s="1050"/>
      <c r="CH54" s="1025"/>
      <c r="CI54" s="1026"/>
      <c r="CJ54" s="1026"/>
      <c r="CK54" s="1026"/>
      <c r="CL54" s="1027"/>
      <c r="CM54" s="1025"/>
      <c r="CN54" s="1026"/>
      <c r="CO54" s="1026"/>
      <c r="CP54" s="1026"/>
      <c r="CQ54" s="1027"/>
      <c r="CR54" s="1025"/>
      <c r="CS54" s="1026"/>
      <c r="CT54" s="1026"/>
      <c r="CU54" s="1026"/>
      <c r="CV54" s="1027"/>
      <c r="CW54" s="1025"/>
      <c r="CX54" s="1026"/>
      <c r="CY54" s="1026"/>
      <c r="CZ54" s="1026"/>
      <c r="DA54" s="1027"/>
      <c r="DB54" s="1025"/>
      <c r="DC54" s="1026"/>
      <c r="DD54" s="1026"/>
      <c r="DE54" s="1026"/>
      <c r="DF54" s="1027"/>
      <c r="DG54" s="1025"/>
      <c r="DH54" s="1026"/>
      <c r="DI54" s="1026"/>
      <c r="DJ54" s="1026"/>
      <c r="DK54" s="1027"/>
      <c r="DL54" s="1025"/>
      <c r="DM54" s="1026"/>
      <c r="DN54" s="1026"/>
      <c r="DO54" s="1026"/>
      <c r="DP54" s="1027"/>
      <c r="DQ54" s="1025"/>
      <c r="DR54" s="1026"/>
      <c r="DS54" s="1026"/>
      <c r="DT54" s="1026"/>
      <c r="DU54" s="1027"/>
      <c r="DV54" s="1028"/>
      <c r="DW54" s="1029"/>
      <c r="DX54" s="1029"/>
      <c r="DY54" s="1029"/>
      <c r="DZ54" s="1030"/>
      <c r="EA54" s="230"/>
    </row>
    <row r="55" spans="1:131" ht="26.25" customHeight="1" x14ac:dyDescent="0.15">
      <c r="A55" s="238">
        <v>28</v>
      </c>
      <c r="B55" s="1066"/>
      <c r="C55" s="1067"/>
      <c r="D55" s="1067"/>
      <c r="E55" s="1067"/>
      <c r="F55" s="1067"/>
      <c r="G55" s="1067"/>
      <c r="H55" s="1067"/>
      <c r="I55" s="1067"/>
      <c r="J55" s="1067"/>
      <c r="K55" s="1067"/>
      <c r="L55" s="1067"/>
      <c r="M55" s="1067"/>
      <c r="N55" s="1067"/>
      <c r="O55" s="1067"/>
      <c r="P55" s="1068"/>
      <c r="Q55" s="1069"/>
      <c r="R55" s="1061"/>
      <c r="S55" s="1061"/>
      <c r="T55" s="1061"/>
      <c r="U55" s="1061"/>
      <c r="V55" s="1061"/>
      <c r="W55" s="1061"/>
      <c r="X55" s="1061"/>
      <c r="Y55" s="1061"/>
      <c r="Z55" s="1061"/>
      <c r="AA55" s="1061"/>
      <c r="AB55" s="1061"/>
      <c r="AC55" s="1061"/>
      <c r="AD55" s="1061"/>
      <c r="AE55" s="1070"/>
      <c r="AF55" s="1071"/>
      <c r="AG55" s="1072"/>
      <c r="AH55" s="1072"/>
      <c r="AI55" s="1072"/>
      <c r="AJ55" s="1073"/>
      <c r="AK55" s="1060"/>
      <c r="AL55" s="1061"/>
      <c r="AM55" s="1061"/>
      <c r="AN55" s="1061"/>
      <c r="AO55" s="1061"/>
      <c r="AP55" s="1061"/>
      <c r="AQ55" s="1061"/>
      <c r="AR55" s="1061"/>
      <c r="AS55" s="1061"/>
      <c r="AT55" s="1061"/>
      <c r="AU55" s="1061"/>
      <c r="AV55" s="1061"/>
      <c r="AW55" s="1061"/>
      <c r="AX55" s="1061"/>
      <c r="AY55" s="1061"/>
      <c r="AZ55" s="1062"/>
      <c r="BA55" s="1062"/>
      <c r="BB55" s="1062"/>
      <c r="BC55" s="1062"/>
      <c r="BD55" s="1062"/>
      <c r="BE55" s="1008"/>
      <c r="BF55" s="1008"/>
      <c r="BG55" s="1008"/>
      <c r="BH55" s="1008"/>
      <c r="BI55" s="1009"/>
      <c r="BJ55" s="232"/>
      <c r="BK55" s="232"/>
      <c r="BL55" s="232"/>
      <c r="BM55" s="232"/>
      <c r="BN55" s="232"/>
      <c r="BO55" s="241"/>
      <c r="BP55" s="241"/>
      <c r="BQ55" s="238">
        <v>49</v>
      </c>
      <c r="BR55" s="239"/>
      <c r="BS55" s="1028"/>
      <c r="BT55" s="1029"/>
      <c r="BU55" s="1029"/>
      <c r="BV55" s="1029"/>
      <c r="BW55" s="1029"/>
      <c r="BX55" s="1029"/>
      <c r="BY55" s="1029"/>
      <c r="BZ55" s="1029"/>
      <c r="CA55" s="1029"/>
      <c r="CB55" s="1029"/>
      <c r="CC55" s="1029"/>
      <c r="CD55" s="1029"/>
      <c r="CE55" s="1029"/>
      <c r="CF55" s="1029"/>
      <c r="CG55" s="1050"/>
      <c r="CH55" s="1025"/>
      <c r="CI55" s="1026"/>
      <c r="CJ55" s="1026"/>
      <c r="CK55" s="1026"/>
      <c r="CL55" s="1027"/>
      <c r="CM55" s="1025"/>
      <c r="CN55" s="1026"/>
      <c r="CO55" s="1026"/>
      <c r="CP55" s="1026"/>
      <c r="CQ55" s="1027"/>
      <c r="CR55" s="1025"/>
      <c r="CS55" s="1026"/>
      <c r="CT55" s="1026"/>
      <c r="CU55" s="1026"/>
      <c r="CV55" s="1027"/>
      <c r="CW55" s="1025"/>
      <c r="CX55" s="1026"/>
      <c r="CY55" s="1026"/>
      <c r="CZ55" s="1026"/>
      <c r="DA55" s="1027"/>
      <c r="DB55" s="1025"/>
      <c r="DC55" s="1026"/>
      <c r="DD55" s="1026"/>
      <c r="DE55" s="1026"/>
      <c r="DF55" s="1027"/>
      <c r="DG55" s="1025"/>
      <c r="DH55" s="1026"/>
      <c r="DI55" s="1026"/>
      <c r="DJ55" s="1026"/>
      <c r="DK55" s="1027"/>
      <c r="DL55" s="1025"/>
      <c r="DM55" s="1026"/>
      <c r="DN55" s="1026"/>
      <c r="DO55" s="1026"/>
      <c r="DP55" s="1027"/>
      <c r="DQ55" s="1025"/>
      <c r="DR55" s="1026"/>
      <c r="DS55" s="1026"/>
      <c r="DT55" s="1026"/>
      <c r="DU55" s="1027"/>
      <c r="DV55" s="1028"/>
      <c r="DW55" s="1029"/>
      <c r="DX55" s="1029"/>
      <c r="DY55" s="1029"/>
      <c r="DZ55" s="1030"/>
      <c r="EA55" s="230"/>
    </row>
    <row r="56" spans="1:131" ht="26.25" customHeight="1" x14ac:dyDescent="0.15">
      <c r="A56" s="238">
        <v>29</v>
      </c>
      <c r="B56" s="1066"/>
      <c r="C56" s="1067"/>
      <c r="D56" s="1067"/>
      <c r="E56" s="1067"/>
      <c r="F56" s="1067"/>
      <c r="G56" s="1067"/>
      <c r="H56" s="1067"/>
      <c r="I56" s="1067"/>
      <c r="J56" s="1067"/>
      <c r="K56" s="1067"/>
      <c r="L56" s="1067"/>
      <c r="M56" s="1067"/>
      <c r="N56" s="1067"/>
      <c r="O56" s="1067"/>
      <c r="P56" s="1068"/>
      <c r="Q56" s="1069"/>
      <c r="R56" s="1061"/>
      <c r="S56" s="1061"/>
      <c r="T56" s="1061"/>
      <c r="U56" s="1061"/>
      <c r="V56" s="1061"/>
      <c r="W56" s="1061"/>
      <c r="X56" s="1061"/>
      <c r="Y56" s="1061"/>
      <c r="Z56" s="1061"/>
      <c r="AA56" s="1061"/>
      <c r="AB56" s="1061"/>
      <c r="AC56" s="1061"/>
      <c r="AD56" s="1061"/>
      <c r="AE56" s="1070"/>
      <c r="AF56" s="1071"/>
      <c r="AG56" s="1072"/>
      <c r="AH56" s="1072"/>
      <c r="AI56" s="1072"/>
      <c r="AJ56" s="1073"/>
      <c r="AK56" s="1060"/>
      <c r="AL56" s="1061"/>
      <c r="AM56" s="1061"/>
      <c r="AN56" s="1061"/>
      <c r="AO56" s="1061"/>
      <c r="AP56" s="1061"/>
      <c r="AQ56" s="1061"/>
      <c r="AR56" s="1061"/>
      <c r="AS56" s="1061"/>
      <c r="AT56" s="1061"/>
      <c r="AU56" s="1061"/>
      <c r="AV56" s="1061"/>
      <c r="AW56" s="1061"/>
      <c r="AX56" s="1061"/>
      <c r="AY56" s="1061"/>
      <c r="AZ56" s="1062"/>
      <c r="BA56" s="1062"/>
      <c r="BB56" s="1062"/>
      <c r="BC56" s="1062"/>
      <c r="BD56" s="1062"/>
      <c r="BE56" s="1008"/>
      <c r="BF56" s="1008"/>
      <c r="BG56" s="1008"/>
      <c r="BH56" s="1008"/>
      <c r="BI56" s="1009"/>
      <c r="BJ56" s="232"/>
      <c r="BK56" s="232"/>
      <c r="BL56" s="232"/>
      <c r="BM56" s="232"/>
      <c r="BN56" s="232"/>
      <c r="BO56" s="241"/>
      <c r="BP56" s="241"/>
      <c r="BQ56" s="238">
        <v>50</v>
      </c>
      <c r="BR56" s="239"/>
      <c r="BS56" s="1028"/>
      <c r="BT56" s="1029"/>
      <c r="BU56" s="1029"/>
      <c r="BV56" s="1029"/>
      <c r="BW56" s="1029"/>
      <c r="BX56" s="1029"/>
      <c r="BY56" s="1029"/>
      <c r="BZ56" s="1029"/>
      <c r="CA56" s="1029"/>
      <c r="CB56" s="1029"/>
      <c r="CC56" s="1029"/>
      <c r="CD56" s="1029"/>
      <c r="CE56" s="1029"/>
      <c r="CF56" s="1029"/>
      <c r="CG56" s="1050"/>
      <c r="CH56" s="1025"/>
      <c r="CI56" s="1026"/>
      <c r="CJ56" s="1026"/>
      <c r="CK56" s="1026"/>
      <c r="CL56" s="1027"/>
      <c r="CM56" s="1025"/>
      <c r="CN56" s="1026"/>
      <c r="CO56" s="1026"/>
      <c r="CP56" s="1026"/>
      <c r="CQ56" s="1027"/>
      <c r="CR56" s="1025"/>
      <c r="CS56" s="1026"/>
      <c r="CT56" s="1026"/>
      <c r="CU56" s="1026"/>
      <c r="CV56" s="1027"/>
      <c r="CW56" s="1025"/>
      <c r="CX56" s="1026"/>
      <c r="CY56" s="1026"/>
      <c r="CZ56" s="1026"/>
      <c r="DA56" s="1027"/>
      <c r="DB56" s="1025"/>
      <c r="DC56" s="1026"/>
      <c r="DD56" s="1026"/>
      <c r="DE56" s="1026"/>
      <c r="DF56" s="1027"/>
      <c r="DG56" s="1025"/>
      <c r="DH56" s="1026"/>
      <c r="DI56" s="1026"/>
      <c r="DJ56" s="1026"/>
      <c r="DK56" s="1027"/>
      <c r="DL56" s="1025"/>
      <c r="DM56" s="1026"/>
      <c r="DN56" s="1026"/>
      <c r="DO56" s="1026"/>
      <c r="DP56" s="1027"/>
      <c r="DQ56" s="1025"/>
      <c r="DR56" s="1026"/>
      <c r="DS56" s="1026"/>
      <c r="DT56" s="1026"/>
      <c r="DU56" s="1027"/>
      <c r="DV56" s="1028"/>
      <c r="DW56" s="1029"/>
      <c r="DX56" s="1029"/>
      <c r="DY56" s="1029"/>
      <c r="DZ56" s="1030"/>
      <c r="EA56" s="230"/>
    </row>
    <row r="57" spans="1:131" ht="26.25" customHeight="1" x14ac:dyDescent="0.15">
      <c r="A57" s="238">
        <v>30</v>
      </c>
      <c r="B57" s="1066"/>
      <c r="C57" s="1067"/>
      <c r="D57" s="1067"/>
      <c r="E57" s="1067"/>
      <c r="F57" s="1067"/>
      <c r="G57" s="1067"/>
      <c r="H57" s="1067"/>
      <c r="I57" s="1067"/>
      <c r="J57" s="1067"/>
      <c r="K57" s="1067"/>
      <c r="L57" s="1067"/>
      <c r="M57" s="1067"/>
      <c r="N57" s="1067"/>
      <c r="O57" s="1067"/>
      <c r="P57" s="1068"/>
      <c r="Q57" s="1069"/>
      <c r="R57" s="1061"/>
      <c r="S57" s="1061"/>
      <c r="T57" s="1061"/>
      <c r="U57" s="1061"/>
      <c r="V57" s="1061"/>
      <c r="W57" s="1061"/>
      <c r="X57" s="1061"/>
      <c r="Y57" s="1061"/>
      <c r="Z57" s="1061"/>
      <c r="AA57" s="1061"/>
      <c r="AB57" s="1061"/>
      <c r="AC57" s="1061"/>
      <c r="AD57" s="1061"/>
      <c r="AE57" s="1070"/>
      <c r="AF57" s="1071"/>
      <c r="AG57" s="1072"/>
      <c r="AH57" s="1072"/>
      <c r="AI57" s="1072"/>
      <c r="AJ57" s="1073"/>
      <c r="AK57" s="1060"/>
      <c r="AL57" s="1061"/>
      <c r="AM57" s="1061"/>
      <c r="AN57" s="1061"/>
      <c r="AO57" s="1061"/>
      <c r="AP57" s="1061"/>
      <c r="AQ57" s="1061"/>
      <c r="AR57" s="1061"/>
      <c r="AS57" s="1061"/>
      <c r="AT57" s="1061"/>
      <c r="AU57" s="1061"/>
      <c r="AV57" s="1061"/>
      <c r="AW57" s="1061"/>
      <c r="AX57" s="1061"/>
      <c r="AY57" s="1061"/>
      <c r="AZ57" s="1062"/>
      <c r="BA57" s="1062"/>
      <c r="BB57" s="1062"/>
      <c r="BC57" s="1062"/>
      <c r="BD57" s="1062"/>
      <c r="BE57" s="1008"/>
      <c r="BF57" s="1008"/>
      <c r="BG57" s="1008"/>
      <c r="BH57" s="1008"/>
      <c r="BI57" s="1009"/>
      <c r="BJ57" s="232"/>
      <c r="BK57" s="232"/>
      <c r="BL57" s="232"/>
      <c r="BM57" s="232"/>
      <c r="BN57" s="232"/>
      <c r="BO57" s="241"/>
      <c r="BP57" s="241"/>
      <c r="BQ57" s="238">
        <v>51</v>
      </c>
      <c r="BR57" s="239"/>
      <c r="BS57" s="1028"/>
      <c r="BT57" s="1029"/>
      <c r="BU57" s="1029"/>
      <c r="BV57" s="1029"/>
      <c r="BW57" s="1029"/>
      <c r="BX57" s="1029"/>
      <c r="BY57" s="1029"/>
      <c r="BZ57" s="1029"/>
      <c r="CA57" s="1029"/>
      <c r="CB57" s="1029"/>
      <c r="CC57" s="1029"/>
      <c r="CD57" s="1029"/>
      <c r="CE57" s="1029"/>
      <c r="CF57" s="1029"/>
      <c r="CG57" s="1050"/>
      <c r="CH57" s="1025"/>
      <c r="CI57" s="1026"/>
      <c r="CJ57" s="1026"/>
      <c r="CK57" s="1026"/>
      <c r="CL57" s="1027"/>
      <c r="CM57" s="1025"/>
      <c r="CN57" s="1026"/>
      <c r="CO57" s="1026"/>
      <c r="CP57" s="1026"/>
      <c r="CQ57" s="1027"/>
      <c r="CR57" s="1025"/>
      <c r="CS57" s="1026"/>
      <c r="CT57" s="1026"/>
      <c r="CU57" s="1026"/>
      <c r="CV57" s="1027"/>
      <c r="CW57" s="1025"/>
      <c r="CX57" s="1026"/>
      <c r="CY57" s="1026"/>
      <c r="CZ57" s="1026"/>
      <c r="DA57" s="1027"/>
      <c r="DB57" s="1025"/>
      <c r="DC57" s="1026"/>
      <c r="DD57" s="1026"/>
      <c r="DE57" s="1026"/>
      <c r="DF57" s="1027"/>
      <c r="DG57" s="1025"/>
      <c r="DH57" s="1026"/>
      <c r="DI57" s="1026"/>
      <c r="DJ57" s="1026"/>
      <c r="DK57" s="1027"/>
      <c r="DL57" s="1025"/>
      <c r="DM57" s="1026"/>
      <c r="DN57" s="1026"/>
      <c r="DO57" s="1026"/>
      <c r="DP57" s="1027"/>
      <c r="DQ57" s="1025"/>
      <c r="DR57" s="1026"/>
      <c r="DS57" s="1026"/>
      <c r="DT57" s="1026"/>
      <c r="DU57" s="1027"/>
      <c r="DV57" s="1028"/>
      <c r="DW57" s="1029"/>
      <c r="DX57" s="1029"/>
      <c r="DY57" s="1029"/>
      <c r="DZ57" s="1030"/>
      <c r="EA57" s="230"/>
    </row>
    <row r="58" spans="1:131" ht="26.25" customHeight="1" x14ac:dyDescent="0.15">
      <c r="A58" s="238">
        <v>31</v>
      </c>
      <c r="B58" s="1066"/>
      <c r="C58" s="1067"/>
      <c r="D58" s="1067"/>
      <c r="E58" s="1067"/>
      <c r="F58" s="1067"/>
      <c r="G58" s="1067"/>
      <c r="H58" s="1067"/>
      <c r="I58" s="1067"/>
      <c r="J58" s="1067"/>
      <c r="K58" s="1067"/>
      <c r="L58" s="1067"/>
      <c r="M58" s="1067"/>
      <c r="N58" s="1067"/>
      <c r="O58" s="1067"/>
      <c r="P58" s="1068"/>
      <c r="Q58" s="1069"/>
      <c r="R58" s="1061"/>
      <c r="S58" s="1061"/>
      <c r="T58" s="1061"/>
      <c r="U58" s="1061"/>
      <c r="V58" s="1061"/>
      <c r="W58" s="1061"/>
      <c r="X58" s="1061"/>
      <c r="Y58" s="1061"/>
      <c r="Z58" s="1061"/>
      <c r="AA58" s="1061"/>
      <c r="AB58" s="1061"/>
      <c r="AC58" s="1061"/>
      <c r="AD58" s="1061"/>
      <c r="AE58" s="1070"/>
      <c r="AF58" s="1071"/>
      <c r="AG58" s="1072"/>
      <c r="AH58" s="1072"/>
      <c r="AI58" s="1072"/>
      <c r="AJ58" s="1073"/>
      <c r="AK58" s="1060"/>
      <c r="AL58" s="1061"/>
      <c r="AM58" s="1061"/>
      <c r="AN58" s="1061"/>
      <c r="AO58" s="1061"/>
      <c r="AP58" s="1061"/>
      <c r="AQ58" s="1061"/>
      <c r="AR58" s="1061"/>
      <c r="AS58" s="1061"/>
      <c r="AT58" s="1061"/>
      <c r="AU58" s="1061"/>
      <c r="AV58" s="1061"/>
      <c r="AW58" s="1061"/>
      <c r="AX58" s="1061"/>
      <c r="AY58" s="1061"/>
      <c r="AZ58" s="1062"/>
      <c r="BA58" s="1062"/>
      <c r="BB58" s="1062"/>
      <c r="BC58" s="1062"/>
      <c r="BD58" s="1062"/>
      <c r="BE58" s="1008"/>
      <c r="BF58" s="1008"/>
      <c r="BG58" s="1008"/>
      <c r="BH58" s="1008"/>
      <c r="BI58" s="1009"/>
      <c r="BJ58" s="232"/>
      <c r="BK58" s="232"/>
      <c r="BL58" s="232"/>
      <c r="BM58" s="232"/>
      <c r="BN58" s="232"/>
      <c r="BO58" s="241"/>
      <c r="BP58" s="241"/>
      <c r="BQ58" s="238">
        <v>52</v>
      </c>
      <c r="BR58" s="239"/>
      <c r="BS58" s="1028"/>
      <c r="BT58" s="1029"/>
      <c r="BU58" s="1029"/>
      <c r="BV58" s="1029"/>
      <c r="BW58" s="1029"/>
      <c r="BX58" s="1029"/>
      <c r="BY58" s="1029"/>
      <c r="BZ58" s="1029"/>
      <c r="CA58" s="1029"/>
      <c r="CB58" s="1029"/>
      <c r="CC58" s="1029"/>
      <c r="CD58" s="1029"/>
      <c r="CE58" s="1029"/>
      <c r="CF58" s="1029"/>
      <c r="CG58" s="1050"/>
      <c r="CH58" s="1025"/>
      <c r="CI58" s="1026"/>
      <c r="CJ58" s="1026"/>
      <c r="CK58" s="1026"/>
      <c r="CL58" s="1027"/>
      <c r="CM58" s="1025"/>
      <c r="CN58" s="1026"/>
      <c r="CO58" s="1026"/>
      <c r="CP58" s="1026"/>
      <c r="CQ58" s="1027"/>
      <c r="CR58" s="1025"/>
      <c r="CS58" s="1026"/>
      <c r="CT58" s="1026"/>
      <c r="CU58" s="1026"/>
      <c r="CV58" s="1027"/>
      <c r="CW58" s="1025"/>
      <c r="CX58" s="1026"/>
      <c r="CY58" s="1026"/>
      <c r="CZ58" s="1026"/>
      <c r="DA58" s="1027"/>
      <c r="DB58" s="1025"/>
      <c r="DC58" s="1026"/>
      <c r="DD58" s="1026"/>
      <c r="DE58" s="1026"/>
      <c r="DF58" s="1027"/>
      <c r="DG58" s="1025"/>
      <c r="DH58" s="1026"/>
      <c r="DI58" s="1026"/>
      <c r="DJ58" s="1026"/>
      <c r="DK58" s="1027"/>
      <c r="DL58" s="1025"/>
      <c r="DM58" s="1026"/>
      <c r="DN58" s="1026"/>
      <c r="DO58" s="1026"/>
      <c r="DP58" s="1027"/>
      <c r="DQ58" s="1025"/>
      <c r="DR58" s="1026"/>
      <c r="DS58" s="1026"/>
      <c r="DT58" s="1026"/>
      <c r="DU58" s="1027"/>
      <c r="DV58" s="1028"/>
      <c r="DW58" s="1029"/>
      <c r="DX58" s="1029"/>
      <c r="DY58" s="1029"/>
      <c r="DZ58" s="1030"/>
      <c r="EA58" s="230"/>
    </row>
    <row r="59" spans="1:131" ht="26.25" customHeight="1" x14ac:dyDescent="0.15">
      <c r="A59" s="238">
        <v>32</v>
      </c>
      <c r="B59" s="1066"/>
      <c r="C59" s="1067"/>
      <c r="D59" s="1067"/>
      <c r="E59" s="1067"/>
      <c r="F59" s="1067"/>
      <c r="G59" s="1067"/>
      <c r="H59" s="1067"/>
      <c r="I59" s="1067"/>
      <c r="J59" s="1067"/>
      <c r="K59" s="1067"/>
      <c r="L59" s="1067"/>
      <c r="M59" s="1067"/>
      <c r="N59" s="1067"/>
      <c r="O59" s="1067"/>
      <c r="P59" s="1068"/>
      <c r="Q59" s="1069"/>
      <c r="R59" s="1061"/>
      <c r="S59" s="1061"/>
      <c r="T59" s="1061"/>
      <c r="U59" s="1061"/>
      <c r="V59" s="1061"/>
      <c r="W59" s="1061"/>
      <c r="X59" s="1061"/>
      <c r="Y59" s="1061"/>
      <c r="Z59" s="1061"/>
      <c r="AA59" s="1061"/>
      <c r="AB59" s="1061"/>
      <c r="AC59" s="1061"/>
      <c r="AD59" s="1061"/>
      <c r="AE59" s="1070"/>
      <c r="AF59" s="1071"/>
      <c r="AG59" s="1072"/>
      <c r="AH59" s="1072"/>
      <c r="AI59" s="1072"/>
      <c r="AJ59" s="1073"/>
      <c r="AK59" s="1060"/>
      <c r="AL59" s="1061"/>
      <c r="AM59" s="1061"/>
      <c r="AN59" s="1061"/>
      <c r="AO59" s="1061"/>
      <c r="AP59" s="1061"/>
      <c r="AQ59" s="1061"/>
      <c r="AR59" s="1061"/>
      <c r="AS59" s="1061"/>
      <c r="AT59" s="1061"/>
      <c r="AU59" s="1061"/>
      <c r="AV59" s="1061"/>
      <c r="AW59" s="1061"/>
      <c r="AX59" s="1061"/>
      <c r="AY59" s="1061"/>
      <c r="AZ59" s="1062"/>
      <c r="BA59" s="1062"/>
      <c r="BB59" s="1062"/>
      <c r="BC59" s="1062"/>
      <c r="BD59" s="1062"/>
      <c r="BE59" s="1008"/>
      <c r="BF59" s="1008"/>
      <c r="BG59" s="1008"/>
      <c r="BH59" s="1008"/>
      <c r="BI59" s="1009"/>
      <c r="BJ59" s="232"/>
      <c r="BK59" s="232"/>
      <c r="BL59" s="232"/>
      <c r="BM59" s="232"/>
      <c r="BN59" s="232"/>
      <c r="BO59" s="241"/>
      <c r="BP59" s="241"/>
      <c r="BQ59" s="238">
        <v>53</v>
      </c>
      <c r="BR59" s="239"/>
      <c r="BS59" s="1028"/>
      <c r="BT59" s="1029"/>
      <c r="BU59" s="1029"/>
      <c r="BV59" s="1029"/>
      <c r="BW59" s="1029"/>
      <c r="BX59" s="1029"/>
      <c r="BY59" s="1029"/>
      <c r="BZ59" s="1029"/>
      <c r="CA59" s="1029"/>
      <c r="CB59" s="1029"/>
      <c r="CC59" s="1029"/>
      <c r="CD59" s="1029"/>
      <c r="CE59" s="1029"/>
      <c r="CF59" s="1029"/>
      <c r="CG59" s="1050"/>
      <c r="CH59" s="1025"/>
      <c r="CI59" s="1026"/>
      <c r="CJ59" s="1026"/>
      <c r="CK59" s="1026"/>
      <c r="CL59" s="1027"/>
      <c r="CM59" s="1025"/>
      <c r="CN59" s="1026"/>
      <c r="CO59" s="1026"/>
      <c r="CP59" s="1026"/>
      <c r="CQ59" s="1027"/>
      <c r="CR59" s="1025"/>
      <c r="CS59" s="1026"/>
      <c r="CT59" s="1026"/>
      <c r="CU59" s="1026"/>
      <c r="CV59" s="1027"/>
      <c r="CW59" s="1025"/>
      <c r="CX59" s="1026"/>
      <c r="CY59" s="1026"/>
      <c r="CZ59" s="1026"/>
      <c r="DA59" s="1027"/>
      <c r="DB59" s="1025"/>
      <c r="DC59" s="1026"/>
      <c r="DD59" s="1026"/>
      <c r="DE59" s="1026"/>
      <c r="DF59" s="1027"/>
      <c r="DG59" s="1025"/>
      <c r="DH59" s="1026"/>
      <c r="DI59" s="1026"/>
      <c r="DJ59" s="1026"/>
      <c r="DK59" s="1027"/>
      <c r="DL59" s="1025"/>
      <c r="DM59" s="1026"/>
      <c r="DN59" s="1026"/>
      <c r="DO59" s="1026"/>
      <c r="DP59" s="1027"/>
      <c r="DQ59" s="1025"/>
      <c r="DR59" s="1026"/>
      <c r="DS59" s="1026"/>
      <c r="DT59" s="1026"/>
      <c r="DU59" s="1027"/>
      <c r="DV59" s="1028"/>
      <c r="DW59" s="1029"/>
      <c r="DX59" s="1029"/>
      <c r="DY59" s="1029"/>
      <c r="DZ59" s="1030"/>
      <c r="EA59" s="230"/>
    </row>
    <row r="60" spans="1:131" ht="26.25" customHeight="1" x14ac:dyDescent="0.15">
      <c r="A60" s="238">
        <v>33</v>
      </c>
      <c r="B60" s="1066"/>
      <c r="C60" s="1067"/>
      <c r="D60" s="1067"/>
      <c r="E60" s="1067"/>
      <c r="F60" s="1067"/>
      <c r="G60" s="1067"/>
      <c r="H60" s="1067"/>
      <c r="I60" s="1067"/>
      <c r="J60" s="1067"/>
      <c r="K60" s="1067"/>
      <c r="L60" s="1067"/>
      <c r="M60" s="1067"/>
      <c r="N60" s="1067"/>
      <c r="O60" s="1067"/>
      <c r="P60" s="1068"/>
      <c r="Q60" s="1069"/>
      <c r="R60" s="1061"/>
      <c r="S60" s="1061"/>
      <c r="T60" s="1061"/>
      <c r="U60" s="1061"/>
      <c r="V60" s="1061"/>
      <c r="W60" s="1061"/>
      <c r="X60" s="1061"/>
      <c r="Y60" s="1061"/>
      <c r="Z60" s="1061"/>
      <c r="AA60" s="1061"/>
      <c r="AB60" s="1061"/>
      <c r="AC60" s="1061"/>
      <c r="AD60" s="1061"/>
      <c r="AE60" s="1070"/>
      <c r="AF60" s="1071"/>
      <c r="AG60" s="1072"/>
      <c r="AH60" s="1072"/>
      <c r="AI60" s="1072"/>
      <c r="AJ60" s="1073"/>
      <c r="AK60" s="1060"/>
      <c r="AL60" s="1061"/>
      <c r="AM60" s="1061"/>
      <c r="AN60" s="1061"/>
      <c r="AO60" s="1061"/>
      <c r="AP60" s="1061"/>
      <c r="AQ60" s="1061"/>
      <c r="AR60" s="1061"/>
      <c r="AS60" s="1061"/>
      <c r="AT60" s="1061"/>
      <c r="AU60" s="1061"/>
      <c r="AV60" s="1061"/>
      <c r="AW60" s="1061"/>
      <c r="AX60" s="1061"/>
      <c r="AY60" s="1061"/>
      <c r="AZ60" s="1062"/>
      <c r="BA60" s="1062"/>
      <c r="BB60" s="1062"/>
      <c r="BC60" s="1062"/>
      <c r="BD60" s="1062"/>
      <c r="BE60" s="1008"/>
      <c r="BF60" s="1008"/>
      <c r="BG60" s="1008"/>
      <c r="BH60" s="1008"/>
      <c r="BI60" s="1009"/>
      <c r="BJ60" s="232"/>
      <c r="BK60" s="232"/>
      <c r="BL60" s="232"/>
      <c r="BM60" s="232"/>
      <c r="BN60" s="232"/>
      <c r="BO60" s="241"/>
      <c r="BP60" s="241"/>
      <c r="BQ60" s="238">
        <v>54</v>
      </c>
      <c r="BR60" s="239"/>
      <c r="BS60" s="1028"/>
      <c r="BT60" s="1029"/>
      <c r="BU60" s="1029"/>
      <c r="BV60" s="1029"/>
      <c r="BW60" s="1029"/>
      <c r="BX60" s="1029"/>
      <c r="BY60" s="1029"/>
      <c r="BZ60" s="1029"/>
      <c r="CA60" s="1029"/>
      <c r="CB60" s="1029"/>
      <c r="CC60" s="1029"/>
      <c r="CD60" s="1029"/>
      <c r="CE60" s="1029"/>
      <c r="CF60" s="1029"/>
      <c r="CG60" s="1050"/>
      <c r="CH60" s="1025"/>
      <c r="CI60" s="1026"/>
      <c r="CJ60" s="1026"/>
      <c r="CK60" s="1026"/>
      <c r="CL60" s="1027"/>
      <c r="CM60" s="1025"/>
      <c r="CN60" s="1026"/>
      <c r="CO60" s="1026"/>
      <c r="CP60" s="1026"/>
      <c r="CQ60" s="1027"/>
      <c r="CR60" s="1025"/>
      <c r="CS60" s="1026"/>
      <c r="CT60" s="1026"/>
      <c r="CU60" s="1026"/>
      <c r="CV60" s="1027"/>
      <c r="CW60" s="1025"/>
      <c r="CX60" s="1026"/>
      <c r="CY60" s="1026"/>
      <c r="CZ60" s="1026"/>
      <c r="DA60" s="1027"/>
      <c r="DB60" s="1025"/>
      <c r="DC60" s="1026"/>
      <c r="DD60" s="1026"/>
      <c r="DE60" s="1026"/>
      <c r="DF60" s="1027"/>
      <c r="DG60" s="1025"/>
      <c r="DH60" s="1026"/>
      <c r="DI60" s="1026"/>
      <c r="DJ60" s="1026"/>
      <c r="DK60" s="1027"/>
      <c r="DL60" s="1025"/>
      <c r="DM60" s="1026"/>
      <c r="DN60" s="1026"/>
      <c r="DO60" s="1026"/>
      <c r="DP60" s="1027"/>
      <c r="DQ60" s="1025"/>
      <c r="DR60" s="1026"/>
      <c r="DS60" s="1026"/>
      <c r="DT60" s="1026"/>
      <c r="DU60" s="1027"/>
      <c r="DV60" s="1028"/>
      <c r="DW60" s="1029"/>
      <c r="DX60" s="1029"/>
      <c r="DY60" s="1029"/>
      <c r="DZ60" s="1030"/>
      <c r="EA60" s="230"/>
    </row>
    <row r="61" spans="1:131" ht="26.25" customHeight="1" thickBot="1" x14ac:dyDescent="0.2">
      <c r="A61" s="238">
        <v>34</v>
      </c>
      <c r="B61" s="1066"/>
      <c r="C61" s="1067"/>
      <c r="D61" s="1067"/>
      <c r="E61" s="1067"/>
      <c r="F61" s="1067"/>
      <c r="G61" s="1067"/>
      <c r="H61" s="1067"/>
      <c r="I61" s="1067"/>
      <c r="J61" s="1067"/>
      <c r="K61" s="1067"/>
      <c r="L61" s="1067"/>
      <c r="M61" s="1067"/>
      <c r="N61" s="1067"/>
      <c r="O61" s="1067"/>
      <c r="P61" s="1068"/>
      <c r="Q61" s="1069"/>
      <c r="R61" s="1061"/>
      <c r="S61" s="1061"/>
      <c r="T61" s="1061"/>
      <c r="U61" s="1061"/>
      <c r="V61" s="1061"/>
      <c r="W61" s="1061"/>
      <c r="X61" s="1061"/>
      <c r="Y61" s="1061"/>
      <c r="Z61" s="1061"/>
      <c r="AA61" s="1061"/>
      <c r="AB61" s="1061"/>
      <c r="AC61" s="1061"/>
      <c r="AD61" s="1061"/>
      <c r="AE61" s="1070"/>
      <c r="AF61" s="1071"/>
      <c r="AG61" s="1072"/>
      <c r="AH61" s="1072"/>
      <c r="AI61" s="1072"/>
      <c r="AJ61" s="1073"/>
      <c r="AK61" s="1060"/>
      <c r="AL61" s="1061"/>
      <c r="AM61" s="1061"/>
      <c r="AN61" s="1061"/>
      <c r="AO61" s="1061"/>
      <c r="AP61" s="1061"/>
      <c r="AQ61" s="1061"/>
      <c r="AR61" s="1061"/>
      <c r="AS61" s="1061"/>
      <c r="AT61" s="1061"/>
      <c r="AU61" s="1061"/>
      <c r="AV61" s="1061"/>
      <c r="AW61" s="1061"/>
      <c r="AX61" s="1061"/>
      <c r="AY61" s="1061"/>
      <c r="AZ61" s="1062"/>
      <c r="BA61" s="1062"/>
      <c r="BB61" s="1062"/>
      <c r="BC61" s="1062"/>
      <c r="BD61" s="1062"/>
      <c r="BE61" s="1008"/>
      <c r="BF61" s="1008"/>
      <c r="BG61" s="1008"/>
      <c r="BH61" s="1008"/>
      <c r="BI61" s="1009"/>
      <c r="BJ61" s="232"/>
      <c r="BK61" s="232"/>
      <c r="BL61" s="232"/>
      <c r="BM61" s="232"/>
      <c r="BN61" s="232"/>
      <c r="BO61" s="241"/>
      <c r="BP61" s="241"/>
      <c r="BQ61" s="238">
        <v>55</v>
      </c>
      <c r="BR61" s="239"/>
      <c r="BS61" s="1028"/>
      <c r="BT61" s="1029"/>
      <c r="BU61" s="1029"/>
      <c r="BV61" s="1029"/>
      <c r="BW61" s="1029"/>
      <c r="BX61" s="1029"/>
      <c r="BY61" s="1029"/>
      <c r="BZ61" s="1029"/>
      <c r="CA61" s="1029"/>
      <c r="CB61" s="1029"/>
      <c r="CC61" s="1029"/>
      <c r="CD61" s="1029"/>
      <c r="CE61" s="1029"/>
      <c r="CF61" s="1029"/>
      <c r="CG61" s="1050"/>
      <c r="CH61" s="1025"/>
      <c r="CI61" s="1026"/>
      <c r="CJ61" s="1026"/>
      <c r="CK61" s="1026"/>
      <c r="CL61" s="1027"/>
      <c r="CM61" s="1025"/>
      <c r="CN61" s="1026"/>
      <c r="CO61" s="1026"/>
      <c r="CP61" s="1026"/>
      <c r="CQ61" s="1027"/>
      <c r="CR61" s="1025"/>
      <c r="CS61" s="1026"/>
      <c r="CT61" s="1026"/>
      <c r="CU61" s="1026"/>
      <c r="CV61" s="1027"/>
      <c r="CW61" s="1025"/>
      <c r="CX61" s="1026"/>
      <c r="CY61" s="1026"/>
      <c r="CZ61" s="1026"/>
      <c r="DA61" s="1027"/>
      <c r="DB61" s="1025"/>
      <c r="DC61" s="1026"/>
      <c r="DD61" s="1026"/>
      <c r="DE61" s="1026"/>
      <c r="DF61" s="1027"/>
      <c r="DG61" s="1025"/>
      <c r="DH61" s="1026"/>
      <c r="DI61" s="1026"/>
      <c r="DJ61" s="1026"/>
      <c r="DK61" s="1027"/>
      <c r="DL61" s="1025"/>
      <c r="DM61" s="1026"/>
      <c r="DN61" s="1026"/>
      <c r="DO61" s="1026"/>
      <c r="DP61" s="1027"/>
      <c r="DQ61" s="1025"/>
      <c r="DR61" s="1026"/>
      <c r="DS61" s="1026"/>
      <c r="DT61" s="1026"/>
      <c r="DU61" s="1027"/>
      <c r="DV61" s="1028"/>
      <c r="DW61" s="1029"/>
      <c r="DX61" s="1029"/>
      <c r="DY61" s="1029"/>
      <c r="DZ61" s="1030"/>
      <c r="EA61" s="230"/>
    </row>
    <row r="62" spans="1:131" ht="26.25" customHeight="1" x14ac:dyDescent="0.15">
      <c r="A62" s="238">
        <v>35</v>
      </c>
      <c r="B62" s="1066"/>
      <c r="C62" s="1067"/>
      <c r="D62" s="1067"/>
      <c r="E62" s="1067"/>
      <c r="F62" s="1067"/>
      <c r="G62" s="1067"/>
      <c r="H62" s="1067"/>
      <c r="I62" s="1067"/>
      <c r="J62" s="1067"/>
      <c r="K62" s="1067"/>
      <c r="L62" s="1067"/>
      <c r="M62" s="1067"/>
      <c r="N62" s="1067"/>
      <c r="O62" s="1067"/>
      <c r="P62" s="1068"/>
      <c r="Q62" s="1069"/>
      <c r="R62" s="1061"/>
      <c r="S62" s="1061"/>
      <c r="T62" s="1061"/>
      <c r="U62" s="1061"/>
      <c r="V62" s="1061"/>
      <c r="W62" s="1061"/>
      <c r="X62" s="1061"/>
      <c r="Y62" s="1061"/>
      <c r="Z62" s="1061"/>
      <c r="AA62" s="1061"/>
      <c r="AB62" s="1061"/>
      <c r="AC62" s="1061"/>
      <c r="AD62" s="1061"/>
      <c r="AE62" s="1070"/>
      <c r="AF62" s="1071"/>
      <c r="AG62" s="1072"/>
      <c r="AH62" s="1072"/>
      <c r="AI62" s="1072"/>
      <c r="AJ62" s="1073"/>
      <c r="AK62" s="1060"/>
      <c r="AL62" s="1061"/>
      <c r="AM62" s="1061"/>
      <c r="AN62" s="1061"/>
      <c r="AO62" s="1061"/>
      <c r="AP62" s="1061"/>
      <c r="AQ62" s="1061"/>
      <c r="AR62" s="1061"/>
      <c r="AS62" s="1061"/>
      <c r="AT62" s="1061"/>
      <c r="AU62" s="1061"/>
      <c r="AV62" s="1061"/>
      <c r="AW62" s="1061"/>
      <c r="AX62" s="1061"/>
      <c r="AY62" s="1061"/>
      <c r="AZ62" s="1062"/>
      <c r="BA62" s="1062"/>
      <c r="BB62" s="1062"/>
      <c r="BC62" s="1062"/>
      <c r="BD62" s="1062"/>
      <c r="BE62" s="1008"/>
      <c r="BF62" s="1008"/>
      <c r="BG62" s="1008"/>
      <c r="BH62" s="1008"/>
      <c r="BI62" s="1009"/>
      <c r="BJ62" s="1063" t="s">
        <v>397</v>
      </c>
      <c r="BK62" s="1064"/>
      <c r="BL62" s="1064"/>
      <c r="BM62" s="1064"/>
      <c r="BN62" s="1065"/>
      <c r="BO62" s="241"/>
      <c r="BP62" s="241"/>
      <c r="BQ62" s="238">
        <v>56</v>
      </c>
      <c r="BR62" s="239"/>
      <c r="BS62" s="1028"/>
      <c r="BT62" s="1029"/>
      <c r="BU62" s="1029"/>
      <c r="BV62" s="1029"/>
      <c r="BW62" s="1029"/>
      <c r="BX62" s="1029"/>
      <c r="BY62" s="1029"/>
      <c r="BZ62" s="1029"/>
      <c r="CA62" s="1029"/>
      <c r="CB62" s="1029"/>
      <c r="CC62" s="1029"/>
      <c r="CD62" s="1029"/>
      <c r="CE62" s="1029"/>
      <c r="CF62" s="1029"/>
      <c r="CG62" s="1050"/>
      <c r="CH62" s="1025"/>
      <c r="CI62" s="1026"/>
      <c r="CJ62" s="1026"/>
      <c r="CK62" s="1026"/>
      <c r="CL62" s="1027"/>
      <c r="CM62" s="1025"/>
      <c r="CN62" s="1026"/>
      <c r="CO62" s="1026"/>
      <c r="CP62" s="1026"/>
      <c r="CQ62" s="1027"/>
      <c r="CR62" s="1025"/>
      <c r="CS62" s="1026"/>
      <c r="CT62" s="1026"/>
      <c r="CU62" s="1026"/>
      <c r="CV62" s="1027"/>
      <c r="CW62" s="1025"/>
      <c r="CX62" s="1026"/>
      <c r="CY62" s="1026"/>
      <c r="CZ62" s="1026"/>
      <c r="DA62" s="1027"/>
      <c r="DB62" s="1025"/>
      <c r="DC62" s="1026"/>
      <c r="DD62" s="1026"/>
      <c r="DE62" s="1026"/>
      <c r="DF62" s="1027"/>
      <c r="DG62" s="1025"/>
      <c r="DH62" s="1026"/>
      <c r="DI62" s="1026"/>
      <c r="DJ62" s="1026"/>
      <c r="DK62" s="1027"/>
      <c r="DL62" s="1025"/>
      <c r="DM62" s="1026"/>
      <c r="DN62" s="1026"/>
      <c r="DO62" s="1026"/>
      <c r="DP62" s="1027"/>
      <c r="DQ62" s="1025"/>
      <c r="DR62" s="1026"/>
      <c r="DS62" s="1026"/>
      <c r="DT62" s="1026"/>
      <c r="DU62" s="1027"/>
      <c r="DV62" s="1028"/>
      <c r="DW62" s="1029"/>
      <c r="DX62" s="1029"/>
      <c r="DY62" s="1029"/>
      <c r="DZ62" s="1030"/>
      <c r="EA62" s="230"/>
    </row>
    <row r="63" spans="1:131" ht="26.25" customHeight="1" thickBot="1" x14ac:dyDescent="0.2">
      <c r="A63" s="240" t="s">
        <v>378</v>
      </c>
      <c r="B63" s="973" t="s">
        <v>398</v>
      </c>
      <c r="C63" s="974"/>
      <c r="D63" s="974"/>
      <c r="E63" s="974"/>
      <c r="F63" s="974"/>
      <c r="G63" s="974"/>
      <c r="H63" s="974"/>
      <c r="I63" s="974"/>
      <c r="J63" s="974"/>
      <c r="K63" s="974"/>
      <c r="L63" s="974"/>
      <c r="M63" s="974"/>
      <c r="N63" s="974"/>
      <c r="O63" s="974"/>
      <c r="P63" s="984"/>
      <c r="Q63" s="998"/>
      <c r="R63" s="999"/>
      <c r="S63" s="999"/>
      <c r="T63" s="999"/>
      <c r="U63" s="999"/>
      <c r="V63" s="999"/>
      <c r="W63" s="999"/>
      <c r="X63" s="999"/>
      <c r="Y63" s="999"/>
      <c r="Z63" s="999"/>
      <c r="AA63" s="999"/>
      <c r="AB63" s="999"/>
      <c r="AC63" s="999"/>
      <c r="AD63" s="999"/>
      <c r="AE63" s="1056"/>
      <c r="AF63" s="1057">
        <v>3969</v>
      </c>
      <c r="AG63" s="995"/>
      <c r="AH63" s="995"/>
      <c r="AI63" s="995"/>
      <c r="AJ63" s="1058"/>
      <c r="AK63" s="1059"/>
      <c r="AL63" s="999"/>
      <c r="AM63" s="999"/>
      <c r="AN63" s="999"/>
      <c r="AO63" s="999"/>
      <c r="AP63" s="995">
        <v>18806</v>
      </c>
      <c r="AQ63" s="995"/>
      <c r="AR63" s="995"/>
      <c r="AS63" s="995"/>
      <c r="AT63" s="995"/>
      <c r="AU63" s="995">
        <v>14557</v>
      </c>
      <c r="AV63" s="995"/>
      <c r="AW63" s="995"/>
      <c r="AX63" s="995"/>
      <c r="AY63" s="995"/>
      <c r="AZ63" s="1053"/>
      <c r="BA63" s="1053"/>
      <c r="BB63" s="1053"/>
      <c r="BC63" s="1053"/>
      <c r="BD63" s="1053"/>
      <c r="BE63" s="996"/>
      <c r="BF63" s="996"/>
      <c r="BG63" s="996"/>
      <c r="BH63" s="996"/>
      <c r="BI63" s="997"/>
      <c r="BJ63" s="1054" t="s">
        <v>122</v>
      </c>
      <c r="BK63" s="989"/>
      <c r="BL63" s="989"/>
      <c r="BM63" s="989"/>
      <c r="BN63" s="1055"/>
      <c r="BO63" s="241"/>
      <c r="BP63" s="241"/>
      <c r="BQ63" s="238">
        <v>57</v>
      </c>
      <c r="BR63" s="239"/>
      <c r="BS63" s="1028"/>
      <c r="BT63" s="1029"/>
      <c r="BU63" s="1029"/>
      <c r="BV63" s="1029"/>
      <c r="BW63" s="1029"/>
      <c r="BX63" s="1029"/>
      <c r="BY63" s="1029"/>
      <c r="BZ63" s="1029"/>
      <c r="CA63" s="1029"/>
      <c r="CB63" s="1029"/>
      <c r="CC63" s="1029"/>
      <c r="CD63" s="1029"/>
      <c r="CE63" s="1029"/>
      <c r="CF63" s="1029"/>
      <c r="CG63" s="1050"/>
      <c r="CH63" s="1025"/>
      <c r="CI63" s="1026"/>
      <c r="CJ63" s="1026"/>
      <c r="CK63" s="1026"/>
      <c r="CL63" s="1027"/>
      <c r="CM63" s="1025"/>
      <c r="CN63" s="1026"/>
      <c r="CO63" s="1026"/>
      <c r="CP63" s="1026"/>
      <c r="CQ63" s="1027"/>
      <c r="CR63" s="1025"/>
      <c r="CS63" s="1026"/>
      <c r="CT63" s="1026"/>
      <c r="CU63" s="1026"/>
      <c r="CV63" s="1027"/>
      <c r="CW63" s="1025"/>
      <c r="CX63" s="1026"/>
      <c r="CY63" s="1026"/>
      <c r="CZ63" s="1026"/>
      <c r="DA63" s="1027"/>
      <c r="DB63" s="1025"/>
      <c r="DC63" s="1026"/>
      <c r="DD63" s="1026"/>
      <c r="DE63" s="1026"/>
      <c r="DF63" s="1027"/>
      <c r="DG63" s="1025"/>
      <c r="DH63" s="1026"/>
      <c r="DI63" s="1026"/>
      <c r="DJ63" s="1026"/>
      <c r="DK63" s="1027"/>
      <c r="DL63" s="1025"/>
      <c r="DM63" s="1026"/>
      <c r="DN63" s="1026"/>
      <c r="DO63" s="1026"/>
      <c r="DP63" s="1027"/>
      <c r="DQ63" s="1025"/>
      <c r="DR63" s="1026"/>
      <c r="DS63" s="1026"/>
      <c r="DT63" s="1026"/>
      <c r="DU63" s="1027"/>
      <c r="DV63" s="1028"/>
      <c r="DW63" s="1029"/>
      <c r="DX63" s="1029"/>
      <c r="DY63" s="1029"/>
      <c r="DZ63" s="1030"/>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1028"/>
      <c r="BT64" s="1029"/>
      <c r="BU64" s="1029"/>
      <c r="BV64" s="1029"/>
      <c r="BW64" s="1029"/>
      <c r="BX64" s="1029"/>
      <c r="BY64" s="1029"/>
      <c r="BZ64" s="1029"/>
      <c r="CA64" s="1029"/>
      <c r="CB64" s="1029"/>
      <c r="CC64" s="1029"/>
      <c r="CD64" s="1029"/>
      <c r="CE64" s="1029"/>
      <c r="CF64" s="1029"/>
      <c r="CG64" s="1050"/>
      <c r="CH64" s="1025"/>
      <c r="CI64" s="1026"/>
      <c r="CJ64" s="1026"/>
      <c r="CK64" s="1026"/>
      <c r="CL64" s="1027"/>
      <c r="CM64" s="1025"/>
      <c r="CN64" s="1026"/>
      <c r="CO64" s="1026"/>
      <c r="CP64" s="1026"/>
      <c r="CQ64" s="1027"/>
      <c r="CR64" s="1025"/>
      <c r="CS64" s="1026"/>
      <c r="CT64" s="1026"/>
      <c r="CU64" s="1026"/>
      <c r="CV64" s="1027"/>
      <c r="CW64" s="1025"/>
      <c r="CX64" s="1026"/>
      <c r="CY64" s="1026"/>
      <c r="CZ64" s="1026"/>
      <c r="DA64" s="1027"/>
      <c r="DB64" s="1025"/>
      <c r="DC64" s="1026"/>
      <c r="DD64" s="1026"/>
      <c r="DE64" s="1026"/>
      <c r="DF64" s="1027"/>
      <c r="DG64" s="1025"/>
      <c r="DH64" s="1026"/>
      <c r="DI64" s="1026"/>
      <c r="DJ64" s="1026"/>
      <c r="DK64" s="1027"/>
      <c r="DL64" s="1025"/>
      <c r="DM64" s="1026"/>
      <c r="DN64" s="1026"/>
      <c r="DO64" s="1026"/>
      <c r="DP64" s="1027"/>
      <c r="DQ64" s="1025"/>
      <c r="DR64" s="1026"/>
      <c r="DS64" s="1026"/>
      <c r="DT64" s="1026"/>
      <c r="DU64" s="1027"/>
      <c r="DV64" s="1028"/>
      <c r="DW64" s="1029"/>
      <c r="DX64" s="1029"/>
      <c r="DY64" s="1029"/>
      <c r="DZ64" s="1030"/>
      <c r="EA64" s="230"/>
    </row>
    <row r="65" spans="1:131" ht="26.25" customHeight="1" thickBot="1" x14ac:dyDescent="0.2">
      <c r="A65" s="232" t="s">
        <v>399</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1028"/>
      <c r="BT65" s="1029"/>
      <c r="BU65" s="1029"/>
      <c r="BV65" s="1029"/>
      <c r="BW65" s="1029"/>
      <c r="BX65" s="1029"/>
      <c r="BY65" s="1029"/>
      <c r="BZ65" s="1029"/>
      <c r="CA65" s="1029"/>
      <c r="CB65" s="1029"/>
      <c r="CC65" s="1029"/>
      <c r="CD65" s="1029"/>
      <c r="CE65" s="1029"/>
      <c r="CF65" s="1029"/>
      <c r="CG65" s="1050"/>
      <c r="CH65" s="1025"/>
      <c r="CI65" s="1026"/>
      <c r="CJ65" s="1026"/>
      <c r="CK65" s="1026"/>
      <c r="CL65" s="1027"/>
      <c r="CM65" s="1025"/>
      <c r="CN65" s="1026"/>
      <c r="CO65" s="1026"/>
      <c r="CP65" s="1026"/>
      <c r="CQ65" s="1027"/>
      <c r="CR65" s="1025"/>
      <c r="CS65" s="1026"/>
      <c r="CT65" s="1026"/>
      <c r="CU65" s="1026"/>
      <c r="CV65" s="1027"/>
      <c r="CW65" s="1025"/>
      <c r="CX65" s="1026"/>
      <c r="CY65" s="1026"/>
      <c r="CZ65" s="1026"/>
      <c r="DA65" s="1027"/>
      <c r="DB65" s="1025"/>
      <c r="DC65" s="1026"/>
      <c r="DD65" s="1026"/>
      <c r="DE65" s="1026"/>
      <c r="DF65" s="1027"/>
      <c r="DG65" s="1025"/>
      <c r="DH65" s="1026"/>
      <c r="DI65" s="1026"/>
      <c r="DJ65" s="1026"/>
      <c r="DK65" s="1027"/>
      <c r="DL65" s="1025"/>
      <c r="DM65" s="1026"/>
      <c r="DN65" s="1026"/>
      <c r="DO65" s="1026"/>
      <c r="DP65" s="1027"/>
      <c r="DQ65" s="1025"/>
      <c r="DR65" s="1026"/>
      <c r="DS65" s="1026"/>
      <c r="DT65" s="1026"/>
      <c r="DU65" s="1027"/>
      <c r="DV65" s="1028"/>
      <c r="DW65" s="1029"/>
      <c r="DX65" s="1029"/>
      <c r="DY65" s="1029"/>
      <c r="DZ65" s="1030"/>
      <c r="EA65" s="230"/>
    </row>
    <row r="66" spans="1:131" ht="26.25" customHeight="1" x14ac:dyDescent="0.15">
      <c r="A66" s="1031" t="s">
        <v>400</v>
      </c>
      <c r="B66" s="1032"/>
      <c r="C66" s="1032"/>
      <c r="D66" s="1032"/>
      <c r="E66" s="1032"/>
      <c r="F66" s="1032"/>
      <c r="G66" s="1032"/>
      <c r="H66" s="1032"/>
      <c r="I66" s="1032"/>
      <c r="J66" s="1032"/>
      <c r="K66" s="1032"/>
      <c r="L66" s="1032"/>
      <c r="M66" s="1032"/>
      <c r="N66" s="1032"/>
      <c r="O66" s="1032"/>
      <c r="P66" s="1033"/>
      <c r="Q66" s="1037" t="s">
        <v>382</v>
      </c>
      <c r="R66" s="1038"/>
      <c r="S66" s="1038"/>
      <c r="T66" s="1038"/>
      <c r="U66" s="1039"/>
      <c r="V66" s="1037" t="s">
        <v>383</v>
      </c>
      <c r="W66" s="1038"/>
      <c r="X66" s="1038"/>
      <c r="Y66" s="1038"/>
      <c r="Z66" s="1039"/>
      <c r="AA66" s="1037" t="s">
        <v>384</v>
      </c>
      <c r="AB66" s="1038"/>
      <c r="AC66" s="1038"/>
      <c r="AD66" s="1038"/>
      <c r="AE66" s="1039"/>
      <c r="AF66" s="1043" t="s">
        <v>385</v>
      </c>
      <c r="AG66" s="1044"/>
      <c r="AH66" s="1044"/>
      <c r="AI66" s="1044"/>
      <c r="AJ66" s="1045"/>
      <c r="AK66" s="1037" t="s">
        <v>386</v>
      </c>
      <c r="AL66" s="1032"/>
      <c r="AM66" s="1032"/>
      <c r="AN66" s="1032"/>
      <c r="AO66" s="1033"/>
      <c r="AP66" s="1037" t="s">
        <v>387</v>
      </c>
      <c r="AQ66" s="1038"/>
      <c r="AR66" s="1038"/>
      <c r="AS66" s="1038"/>
      <c r="AT66" s="1039"/>
      <c r="AU66" s="1037" t="s">
        <v>401</v>
      </c>
      <c r="AV66" s="1038"/>
      <c r="AW66" s="1038"/>
      <c r="AX66" s="1038"/>
      <c r="AY66" s="1039"/>
      <c r="AZ66" s="1037" t="s">
        <v>364</v>
      </c>
      <c r="BA66" s="1038"/>
      <c r="BB66" s="1038"/>
      <c r="BC66" s="1038"/>
      <c r="BD66" s="1051"/>
      <c r="BE66" s="241"/>
      <c r="BF66" s="241"/>
      <c r="BG66" s="241"/>
      <c r="BH66" s="241"/>
      <c r="BI66" s="241"/>
      <c r="BJ66" s="241"/>
      <c r="BK66" s="241"/>
      <c r="BL66" s="241"/>
      <c r="BM66" s="241"/>
      <c r="BN66" s="241"/>
      <c r="BO66" s="241"/>
      <c r="BP66" s="241"/>
      <c r="BQ66" s="238">
        <v>60</v>
      </c>
      <c r="BR66" s="243"/>
      <c r="BS66" s="981"/>
      <c r="BT66" s="982"/>
      <c r="BU66" s="982"/>
      <c r="BV66" s="982"/>
      <c r="BW66" s="982"/>
      <c r="BX66" s="982"/>
      <c r="BY66" s="982"/>
      <c r="BZ66" s="982"/>
      <c r="CA66" s="982"/>
      <c r="CB66" s="982"/>
      <c r="CC66" s="982"/>
      <c r="CD66" s="982"/>
      <c r="CE66" s="982"/>
      <c r="CF66" s="982"/>
      <c r="CG66" s="991"/>
      <c r="CH66" s="992"/>
      <c r="CI66" s="993"/>
      <c r="CJ66" s="993"/>
      <c r="CK66" s="993"/>
      <c r="CL66" s="994"/>
      <c r="CM66" s="992"/>
      <c r="CN66" s="993"/>
      <c r="CO66" s="993"/>
      <c r="CP66" s="993"/>
      <c r="CQ66" s="994"/>
      <c r="CR66" s="992"/>
      <c r="CS66" s="993"/>
      <c r="CT66" s="993"/>
      <c r="CU66" s="993"/>
      <c r="CV66" s="994"/>
      <c r="CW66" s="992"/>
      <c r="CX66" s="993"/>
      <c r="CY66" s="993"/>
      <c r="CZ66" s="993"/>
      <c r="DA66" s="994"/>
      <c r="DB66" s="992"/>
      <c r="DC66" s="993"/>
      <c r="DD66" s="993"/>
      <c r="DE66" s="993"/>
      <c r="DF66" s="994"/>
      <c r="DG66" s="992"/>
      <c r="DH66" s="993"/>
      <c r="DI66" s="993"/>
      <c r="DJ66" s="993"/>
      <c r="DK66" s="994"/>
      <c r="DL66" s="992"/>
      <c r="DM66" s="993"/>
      <c r="DN66" s="993"/>
      <c r="DO66" s="993"/>
      <c r="DP66" s="994"/>
      <c r="DQ66" s="992"/>
      <c r="DR66" s="993"/>
      <c r="DS66" s="993"/>
      <c r="DT66" s="993"/>
      <c r="DU66" s="994"/>
      <c r="DV66" s="981"/>
      <c r="DW66" s="982"/>
      <c r="DX66" s="982"/>
      <c r="DY66" s="982"/>
      <c r="DZ66" s="983"/>
      <c r="EA66" s="230"/>
    </row>
    <row r="67" spans="1:131" ht="26.25" customHeight="1" thickBot="1" x14ac:dyDescent="0.2">
      <c r="A67" s="1034"/>
      <c r="B67" s="1035"/>
      <c r="C67" s="1035"/>
      <c r="D67" s="1035"/>
      <c r="E67" s="1035"/>
      <c r="F67" s="1035"/>
      <c r="G67" s="1035"/>
      <c r="H67" s="1035"/>
      <c r="I67" s="1035"/>
      <c r="J67" s="1035"/>
      <c r="K67" s="1035"/>
      <c r="L67" s="1035"/>
      <c r="M67" s="1035"/>
      <c r="N67" s="1035"/>
      <c r="O67" s="1035"/>
      <c r="P67" s="1036"/>
      <c r="Q67" s="1040"/>
      <c r="R67" s="1041"/>
      <c r="S67" s="1041"/>
      <c r="T67" s="1041"/>
      <c r="U67" s="1042"/>
      <c r="V67" s="1040"/>
      <c r="W67" s="1041"/>
      <c r="X67" s="1041"/>
      <c r="Y67" s="1041"/>
      <c r="Z67" s="1042"/>
      <c r="AA67" s="1040"/>
      <c r="AB67" s="1041"/>
      <c r="AC67" s="1041"/>
      <c r="AD67" s="1041"/>
      <c r="AE67" s="1042"/>
      <c r="AF67" s="1046"/>
      <c r="AG67" s="1047"/>
      <c r="AH67" s="1047"/>
      <c r="AI67" s="1047"/>
      <c r="AJ67" s="1048"/>
      <c r="AK67" s="1049"/>
      <c r="AL67" s="1035"/>
      <c r="AM67" s="1035"/>
      <c r="AN67" s="1035"/>
      <c r="AO67" s="1036"/>
      <c r="AP67" s="1040"/>
      <c r="AQ67" s="1041"/>
      <c r="AR67" s="1041"/>
      <c r="AS67" s="1041"/>
      <c r="AT67" s="1042"/>
      <c r="AU67" s="1040"/>
      <c r="AV67" s="1041"/>
      <c r="AW67" s="1041"/>
      <c r="AX67" s="1041"/>
      <c r="AY67" s="1042"/>
      <c r="AZ67" s="1040"/>
      <c r="BA67" s="1041"/>
      <c r="BB67" s="1041"/>
      <c r="BC67" s="1041"/>
      <c r="BD67" s="1052"/>
      <c r="BE67" s="241"/>
      <c r="BF67" s="241"/>
      <c r="BG67" s="241"/>
      <c r="BH67" s="241"/>
      <c r="BI67" s="241"/>
      <c r="BJ67" s="241"/>
      <c r="BK67" s="241"/>
      <c r="BL67" s="241"/>
      <c r="BM67" s="241"/>
      <c r="BN67" s="241"/>
      <c r="BO67" s="241"/>
      <c r="BP67" s="241"/>
      <c r="BQ67" s="238">
        <v>61</v>
      </c>
      <c r="BR67" s="243"/>
      <c r="BS67" s="981"/>
      <c r="BT67" s="982"/>
      <c r="BU67" s="982"/>
      <c r="BV67" s="982"/>
      <c r="BW67" s="982"/>
      <c r="BX67" s="982"/>
      <c r="BY67" s="982"/>
      <c r="BZ67" s="982"/>
      <c r="CA67" s="982"/>
      <c r="CB67" s="982"/>
      <c r="CC67" s="982"/>
      <c r="CD67" s="982"/>
      <c r="CE67" s="982"/>
      <c r="CF67" s="982"/>
      <c r="CG67" s="991"/>
      <c r="CH67" s="992"/>
      <c r="CI67" s="993"/>
      <c r="CJ67" s="993"/>
      <c r="CK67" s="993"/>
      <c r="CL67" s="994"/>
      <c r="CM67" s="992"/>
      <c r="CN67" s="993"/>
      <c r="CO67" s="993"/>
      <c r="CP67" s="993"/>
      <c r="CQ67" s="994"/>
      <c r="CR67" s="992"/>
      <c r="CS67" s="993"/>
      <c r="CT67" s="993"/>
      <c r="CU67" s="993"/>
      <c r="CV67" s="994"/>
      <c r="CW67" s="992"/>
      <c r="CX67" s="993"/>
      <c r="CY67" s="993"/>
      <c r="CZ67" s="993"/>
      <c r="DA67" s="994"/>
      <c r="DB67" s="992"/>
      <c r="DC67" s="993"/>
      <c r="DD67" s="993"/>
      <c r="DE67" s="993"/>
      <c r="DF67" s="994"/>
      <c r="DG67" s="992"/>
      <c r="DH67" s="993"/>
      <c r="DI67" s="993"/>
      <c r="DJ67" s="993"/>
      <c r="DK67" s="994"/>
      <c r="DL67" s="992"/>
      <c r="DM67" s="993"/>
      <c r="DN67" s="993"/>
      <c r="DO67" s="993"/>
      <c r="DP67" s="994"/>
      <c r="DQ67" s="992"/>
      <c r="DR67" s="993"/>
      <c r="DS67" s="993"/>
      <c r="DT67" s="993"/>
      <c r="DU67" s="994"/>
      <c r="DV67" s="981"/>
      <c r="DW67" s="982"/>
      <c r="DX67" s="982"/>
      <c r="DY67" s="982"/>
      <c r="DZ67" s="983"/>
      <c r="EA67" s="230"/>
    </row>
    <row r="68" spans="1:131" ht="26.25" customHeight="1" thickTop="1" x14ac:dyDescent="0.15">
      <c r="A68" s="236">
        <v>1</v>
      </c>
      <c r="B68" s="1021" t="s">
        <v>551</v>
      </c>
      <c r="C68" s="1022"/>
      <c r="D68" s="1022"/>
      <c r="E68" s="1022"/>
      <c r="F68" s="1022"/>
      <c r="G68" s="1022"/>
      <c r="H68" s="1022"/>
      <c r="I68" s="1022"/>
      <c r="J68" s="1022"/>
      <c r="K68" s="1022"/>
      <c r="L68" s="1022"/>
      <c r="M68" s="1022"/>
      <c r="N68" s="1022"/>
      <c r="O68" s="1022"/>
      <c r="P68" s="1023"/>
      <c r="Q68" s="1024">
        <v>1795</v>
      </c>
      <c r="R68" s="1018"/>
      <c r="S68" s="1018"/>
      <c r="T68" s="1018"/>
      <c r="U68" s="1018"/>
      <c r="V68" s="1018">
        <v>1726</v>
      </c>
      <c r="W68" s="1018"/>
      <c r="X68" s="1018"/>
      <c r="Y68" s="1018"/>
      <c r="Z68" s="1018"/>
      <c r="AA68" s="1018">
        <v>68</v>
      </c>
      <c r="AB68" s="1018"/>
      <c r="AC68" s="1018"/>
      <c r="AD68" s="1018"/>
      <c r="AE68" s="1018"/>
      <c r="AF68" s="1018">
        <v>68</v>
      </c>
      <c r="AG68" s="1018"/>
      <c r="AH68" s="1018"/>
      <c r="AI68" s="1018"/>
      <c r="AJ68" s="1018"/>
      <c r="AK68" s="1018" t="s">
        <v>550</v>
      </c>
      <c r="AL68" s="1018"/>
      <c r="AM68" s="1018"/>
      <c r="AN68" s="1018"/>
      <c r="AO68" s="1018"/>
      <c r="AP68" s="1018">
        <v>30</v>
      </c>
      <c r="AQ68" s="1018"/>
      <c r="AR68" s="1018"/>
      <c r="AS68" s="1018"/>
      <c r="AT68" s="1018"/>
      <c r="AU68" s="1018">
        <v>30</v>
      </c>
      <c r="AV68" s="1018"/>
      <c r="AW68" s="1018"/>
      <c r="AX68" s="1018"/>
      <c r="AY68" s="1018"/>
      <c r="AZ68" s="1019"/>
      <c r="BA68" s="1019"/>
      <c r="BB68" s="1019"/>
      <c r="BC68" s="1019"/>
      <c r="BD68" s="1020"/>
      <c r="BE68" s="241"/>
      <c r="BF68" s="241"/>
      <c r="BG68" s="241"/>
      <c r="BH68" s="241"/>
      <c r="BI68" s="241"/>
      <c r="BJ68" s="241"/>
      <c r="BK68" s="241"/>
      <c r="BL68" s="241"/>
      <c r="BM68" s="241"/>
      <c r="BN68" s="241"/>
      <c r="BO68" s="241"/>
      <c r="BP68" s="241"/>
      <c r="BQ68" s="238">
        <v>62</v>
      </c>
      <c r="BR68" s="243"/>
      <c r="BS68" s="981"/>
      <c r="BT68" s="982"/>
      <c r="BU68" s="982"/>
      <c r="BV68" s="982"/>
      <c r="BW68" s="982"/>
      <c r="BX68" s="982"/>
      <c r="BY68" s="982"/>
      <c r="BZ68" s="982"/>
      <c r="CA68" s="982"/>
      <c r="CB68" s="982"/>
      <c r="CC68" s="982"/>
      <c r="CD68" s="982"/>
      <c r="CE68" s="982"/>
      <c r="CF68" s="982"/>
      <c r="CG68" s="991"/>
      <c r="CH68" s="992"/>
      <c r="CI68" s="993"/>
      <c r="CJ68" s="993"/>
      <c r="CK68" s="993"/>
      <c r="CL68" s="994"/>
      <c r="CM68" s="992"/>
      <c r="CN68" s="993"/>
      <c r="CO68" s="993"/>
      <c r="CP68" s="993"/>
      <c r="CQ68" s="994"/>
      <c r="CR68" s="992"/>
      <c r="CS68" s="993"/>
      <c r="CT68" s="993"/>
      <c r="CU68" s="993"/>
      <c r="CV68" s="994"/>
      <c r="CW68" s="992"/>
      <c r="CX68" s="993"/>
      <c r="CY68" s="993"/>
      <c r="CZ68" s="993"/>
      <c r="DA68" s="994"/>
      <c r="DB68" s="992"/>
      <c r="DC68" s="993"/>
      <c r="DD68" s="993"/>
      <c r="DE68" s="993"/>
      <c r="DF68" s="994"/>
      <c r="DG68" s="992"/>
      <c r="DH68" s="993"/>
      <c r="DI68" s="993"/>
      <c r="DJ68" s="993"/>
      <c r="DK68" s="994"/>
      <c r="DL68" s="992"/>
      <c r="DM68" s="993"/>
      <c r="DN68" s="993"/>
      <c r="DO68" s="993"/>
      <c r="DP68" s="994"/>
      <c r="DQ68" s="992"/>
      <c r="DR68" s="993"/>
      <c r="DS68" s="993"/>
      <c r="DT68" s="993"/>
      <c r="DU68" s="994"/>
      <c r="DV68" s="981"/>
      <c r="DW68" s="982"/>
      <c r="DX68" s="982"/>
      <c r="DY68" s="982"/>
      <c r="DZ68" s="983"/>
      <c r="EA68" s="230"/>
    </row>
    <row r="69" spans="1:131" ht="26.25" customHeight="1" x14ac:dyDescent="0.15">
      <c r="A69" s="238">
        <v>2</v>
      </c>
      <c r="B69" s="1010" t="s">
        <v>552</v>
      </c>
      <c r="C69" s="1011"/>
      <c r="D69" s="1011"/>
      <c r="E69" s="1011"/>
      <c r="F69" s="1011"/>
      <c r="G69" s="1011"/>
      <c r="H69" s="1011"/>
      <c r="I69" s="1011"/>
      <c r="J69" s="1011"/>
      <c r="K69" s="1011"/>
      <c r="L69" s="1011"/>
      <c r="M69" s="1011"/>
      <c r="N69" s="1011"/>
      <c r="O69" s="1011"/>
      <c r="P69" s="1012"/>
      <c r="Q69" s="1013">
        <v>237</v>
      </c>
      <c r="R69" s="1007"/>
      <c r="S69" s="1007"/>
      <c r="T69" s="1007"/>
      <c r="U69" s="1007"/>
      <c r="V69" s="1007">
        <v>234</v>
      </c>
      <c r="W69" s="1007"/>
      <c r="X69" s="1007"/>
      <c r="Y69" s="1007"/>
      <c r="Z69" s="1007"/>
      <c r="AA69" s="1007">
        <v>4</v>
      </c>
      <c r="AB69" s="1007"/>
      <c r="AC69" s="1007"/>
      <c r="AD69" s="1007"/>
      <c r="AE69" s="1007"/>
      <c r="AF69" s="1007">
        <v>4</v>
      </c>
      <c r="AG69" s="1007"/>
      <c r="AH69" s="1007"/>
      <c r="AI69" s="1007"/>
      <c r="AJ69" s="1007"/>
      <c r="AK69" s="1007">
        <v>12</v>
      </c>
      <c r="AL69" s="1007"/>
      <c r="AM69" s="1007"/>
      <c r="AN69" s="1007"/>
      <c r="AO69" s="1007"/>
      <c r="AP69" s="1007" t="s">
        <v>550</v>
      </c>
      <c r="AQ69" s="1007"/>
      <c r="AR69" s="1007"/>
      <c r="AS69" s="1007"/>
      <c r="AT69" s="1007"/>
      <c r="AU69" s="1007" t="s">
        <v>550</v>
      </c>
      <c r="AV69" s="1007"/>
      <c r="AW69" s="1007"/>
      <c r="AX69" s="1007"/>
      <c r="AY69" s="1007"/>
      <c r="AZ69" s="1008"/>
      <c r="BA69" s="1008"/>
      <c r="BB69" s="1008"/>
      <c r="BC69" s="1008"/>
      <c r="BD69" s="1009"/>
      <c r="BE69" s="241"/>
      <c r="BF69" s="241"/>
      <c r="BG69" s="241"/>
      <c r="BH69" s="241"/>
      <c r="BI69" s="241"/>
      <c r="BJ69" s="241"/>
      <c r="BK69" s="241"/>
      <c r="BL69" s="241"/>
      <c r="BM69" s="241"/>
      <c r="BN69" s="241"/>
      <c r="BO69" s="241"/>
      <c r="BP69" s="241"/>
      <c r="BQ69" s="238">
        <v>63</v>
      </c>
      <c r="BR69" s="243"/>
      <c r="BS69" s="981"/>
      <c r="BT69" s="982"/>
      <c r="BU69" s="982"/>
      <c r="BV69" s="982"/>
      <c r="BW69" s="982"/>
      <c r="BX69" s="982"/>
      <c r="BY69" s="982"/>
      <c r="BZ69" s="982"/>
      <c r="CA69" s="982"/>
      <c r="CB69" s="982"/>
      <c r="CC69" s="982"/>
      <c r="CD69" s="982"/>
      <c r="CE69" s="982"/>
      <c r="CF69" s="982"/>
      <c r="CG69" s="991"/>
      <c r="CH69" s="992"/>
      <c r="CI69" s="993"/>
      <c r="CJ69" s="993"/>
      <c r="CK69" s="993"/>
      <c r="CL69" s="994"/>
      <c r="CM69" s="992"/>
      <c r="CN69" s="993"/>
      <c r="CO69" s="993"/>
      <c r="CP69" s="993"/>
      <c r="CQ69" s="994"/>
      <c r="CR69" s="992"/>
      <c r="CS69" s="993"/>
      <c r="CT69" s="993"/>
      <c r="CU69" s="993"/>
      <c r="CV69" s="994"/>
      <c r="CW69" s="992"/>
      <c r="CX69" s="993"/>
      <c r="CY69" s="993"/>
      <c r="CZ69" s="993"/>
      <c r="DA69" s="994"/>
      <c r="DB69" s="992"/>
      <c r="DC69" s="993"/>
      <c r="DD69" s="993"/>
      <c r="DE69" s="993"/>
      <c r="DF69" s="994"/>
      <c r="DG69" s="992"/>
      <c r="DH69" s="993"/>
      <c r="DI69" s="993"/>
      <c r="DJ69" s="993"/>
      <c r="DK69" s="994"/>
      <c r="DL69" s="992"/>
      <c r="DM69" s="993"/>
      <c r="DN69" s="993"/>
      <c r="DO69" s="993"/>
      <c r="DP69" s="994"/>
      <c r="DQ69" s="992"/>
      <c r="DR69" s="993"/>
      <c r="DS69" s="993"/>
      <c r="DT69" s="993"/>
      <c r="DU69" s="994"/>
      <c r="DV69" s="981"/>
      <c r="DW69" s="982"/>
      <c r="DX69" s="982"/>
      <c r="DY69" s="982"/>
      <c r="DZ69" s="983"/>
      <c r="EA69" s="230"/>
    </row>
    <row r="70" spans="1:131" ht="26.25" customHeight="1" x14ac:dyDescent="0.15">
      <c r="A70" s="238">
        <v>3</v>
      </c>
      <c r="B70" s="1010" t="s">
        <v>553</v>
      </c>
      <c r="C70" s="1011"/>
      <c r="D70" s="1011"/>
      <c r="E70" s="1011"/>
      <c r="F70" s="1011"/>
      <c r="G70" s="1011"/>
      <c r="H70" s="1011"/>
      <c r="I70" s="1011"/>
      <c r="J70" s="1011"/>
      <c r="K70" s="1011"/>
      <c r="L70" s="1011"/>
      <c r="M70" s="1011"/>
      <c r="N70" s="1011"/>
      <c r="O70" s="1011"/>
      <c r="P70" s="1012"/>
      <c r="Q70" s="1013">
        <v>254366</v>
      </c>
      <c r="R70" s="1007"/>
      <c r="S70" s="1007"/>
      <c r="T70" s="1007"/>
      <c r="U70" s="1007"/>
      <c r="V70" s="1007">
        <v>246438</v>
      </c>
      <c r="W70" s="1007"/>
      <c r="X70" s="1007"/>
      <c r="Y70" s="1007"/>
      <c r="Z70" s="1007"/>
      <c r="AA70" s="1007">
        <v>7929</v>
      </c>
      <c r="AB70" s="1007"/>
      <c r="AC70" s="1007"/>
      <c r="AD70" s="1007"/>
      <c r="AE70" s="1007"/>
      <c r="AF70" s="1007">
        <v>7525</v>
      </c>
      <c r="AG70" s="1007"/>
      <c r="AH70" s="1007"/>
      <c r="AI70" s="1007"/>
      <c r="AJ70" s="1007"/>
      <c r="AK70" s="1007" t="s">
        <v>550</v>
      </c>
      <c r="AL70" s="1007"/>
      <c r="AM70" s="1007"/>
      <c r="AN70" s="1007"/>
      <c r="AO70" s="1007"/>
      <c r="AP70" s="1007" t="s">
        <v>550</v>
      </c>
      <c r="AQ70" s="1007"/>
      <c r="AR70" s="1007"/>
      <c r="AS70" s="1007"/>
      <c r="AT70" s="1007"/>
      <c r="AU70" s="1007" t="s">
        <v>550</v>
      </c>
      <c r="AV70" s="1007"/>
      <c r="AW70" s="1007"/>
      <c r="AX70" s="1007"/>
      <c r="AY70" s="1007"/>
      <c r="AZ70" s="1008"/>
      <c r="BA70" s="1008"/>
      <c r="BB70" s="1008"/>
      <c r="BC70" s="1008"/>
      <c r="BD70" s="1009"/>
      <c r="BE70" s="241"/>
      <c r="BF70" s="241"/>
      <c r="BG70" s="241"/>
      <c r="BH70" s="241"/>
      <c r="BI70" s="241"/>
      <c r="BJ70" s="241"/>
      <c r="BK70" s="241"/>
      <c r="BL70" s="241"/>
      <c r="BM70" s="241"/>
      <c r="BN70" s="241"/>
      <c r="BO70" s="241"/>
      <c r="BP70" s="241"/>
      <c r="BQ70" s="238">
        <v>64</v>
      </c>
      <c r="BR70" s="243"/>
      <c r="BS70" s="981"/>
      <c r="BT70" s="982"/>
      <c r="BU70" s="982"/>
      <c r="BV70" s="982"/>
      <c r="BW70" s="982"/>
      <c r="BX70" s="982"/>
      <c r="BY70" s="982"/>
      <c r="BZ70" s="982"/>
      <c r="CA70" s="982"/>
      <c r="CB70" s="982"/>
      <c r="CC70" s="982"/>
      <c r="CD70" s="982"/>
      <c r="CE70" s="982"/>
      <c r="CF70" s="982"/>
      <c r="CG70" s="991"/>
      <c r="CH70" s="992"/>
      <c r="CI70" s="993"/>
      <c r="CJ70" s="993"/>
      <c r="CK70" s="993"/>
      <c r="CL70" s="994"/>
      <c r="CM70" s="992"/>
      <c r="CN70" s="993"/>
      <c r="CO70" s="993"/>
      <c r="CP70" s="993"/>
      <c r="CQ70" s="994"/>
      <c r="CR70" s="992"/>
      <c r="CS70" s="993"/>
      <c r="CT70" s="993"/>
      <c r="CU70" s="993"/>
      <c r="CV70" s="994"/>
      <c r="CW70" s="992"/>
      <c r="CX70" s="993"/>
      <c r="CY70" s="993"/>
      <c r="CZ70" s="993"/>
      <c r="DA70" s="994"/>
      <c r="DB70" s="992"/>
      <c r="DC70" s="993"/>
      <c r="DD70" s="993"/>
      <c r="DE70" s="993"/>
      <c r="DF70" s="994"/>
      <c r="DG70" s="992"/>
      <c r="DH70" s="993"/>
      <c r="DI70" s="993"/>
      <c r="DJ70" s="993"/>
      <c r="DK70" s="994"/>
      <c r="DL70" s="992"/>
      <c r="DM70" s="993"/>
      <c r="DN70" s="993"/>
      <c r="DO70" s="993"/>
      <c r="DP70" s="994"/>
      <c r="DQ70" s="992"/>
      <c r="DR70" s="993"/>
      <c r="DS70" s="993"/>
      <c r="DT70" s="993"/>
      <c r="DU70" s="994"/>
      <c r="DV70" s="981"/>
      <c r="DW70" s="982"/>
      <c r="DX70" s="982"/>
      <c r="DY70" s="982"/>
      <c r="DZ70" s="983"/>
      <c r="EA70" s="230"/>
    </row>
    <row r="71" spans="1:131" ht="26.25" customHeight="1" x14ac:dyDescent="0.15">
      <c r="A71" s="238">
        <v>4</v>
      </c>
      <c r="B71" s="1010" t="s">
        <v>554</v>
      </c>
      <c r="C71" s="1011"/>
      <c r="D71" s="1011"/>
      <c r="E71" s="1011"/>
      <c r="F71" s="1011"/>
      <c r="G71" s="1011"/>
      <c r="H71" s="1011"/>
      <c r="I71" s="1011"/>
      <c r="J71" s="1011"/>
      <c r="K71" s="1011"/>
      <c r="L71" s="1011"/>
      <c r="M71" s="1011"/>
      <c r="N71" s="1011"/>
      <c r="O71" s="1011"/>
      <c r="P71" s="1012"/>
      <c r="Q71" s="1013">
        <v>313</v>
      </c>
      <c r="R71" s="1007"/>
      <c r="S71" s="1007"/>
      <c r="T71" s="1007"/>
      <c r="U71" s="1007"/>
      <c r="V71" s="1007">
        <v>294</v>
      </c>
      <c r="W71" s="1007"/>
      <c r="X71" s="1007"/>
      <c r="Y71" s="1007"/>
      <c r="Z71" s="1007"/>
      <c r="AA71" s="1007">
        <v>19</v>
      </c>
      <c r="AB71" s="1007"/>
      <c r="AC71" s="1007"/>
      <c r="AD71" s="1007"/>
      <c r="AE71" s="1007"/>
      <c r="AF71" s="1007">
        <v>19</v>
      </c>
      <c r="AG71" s="1007"/>
      <c r="AH71" s="1007"/>
      <c r="AI71" s="1007"/>
      <c r="AJ71" s="1007"/>
      <c r="AK71" s="1007">
        <v>83</v>
      </c>
      <c r="AL71" s="1007"/>
      <c r="AM71" s="1007"/>
      <c r="AN71" s="1007"/>
      <c r="AO71" s="1007"/>
      <c r="AP71" s="1007" t="s">
        <v>550</v>
      </c>
      <c r="AQ71" s="1007"/>
      <c r="AR71" s="1007"/>
      <c r="AS71" s="1007"/>
      <c r="AT71" s="1007"/>
      <c r="AU71" s="1007" t="s">
        <v>550</v>
      </c>
      <c r="AV71" s="1007"/>
      <c r="AW71" s="1007"/>
      <c r="AX71" s="1007"/>
      <c r="AY71" s="1007"/>
      <c r="AZ71" s="1008"/>
      <c r="BA71" s="1008"/>
      <c r="BB71" s="1008"/>
      <c r="BC71" s="1008"/>
      <c r="BD71" s="1009"/>
      <c r="BE71" s="241"/>
      <c r="BF71" s="241"/>
      <c r="BG71" s="241"/>
      <c r="BH71" s="241"/>
      <c r="BI71" s="241"/>
      <c r="BJ71" s="241"/>
      <c r="BK71" s="241"/>
      <c r="BL71" s="241"/>
      <c r="BM71" s="241"/>
      <c r="BN71" s="241"/>
      <c r="BO71" s="241"/>
      <c r="BP71" s="241"/>
      <c r="BQ71" s="238">
        <v>65</v>
      </c>
      <c r="BR71" s="243"/>
      <c r="BS71" s="981"/>
      <c r="BT71" s="982"/>
      <c r="BU71" s="982"/>
      <c r="BV71" s="982"/>
      <c r="BW71" s="982"/>
      <c r="BX71" s="982"/>
      <c r="BY71" s="982"/>
      <c r="BZ71" s="982"/>
      <c r="CA71" s="982"/>
      <c r="CB71" s="982"/>
      <c r="CC71" s="982"/>
      <c r="CD71" s="982"/>
      <c r="CE71" s="982"/>
      <c r="CF71" s="982"/>
      <c r="CG71" s="991"/>
      <c r="CH71" s="992"/>
      <c r="CI71" s="993"/>
      <c r="CJ71" s="993"/>
      <c r="CK71" s="993"/>
      <c r="CL71" s="994"/>
      <c r="CM71" s="992"/>
      <c r="CN71" s="993"/>
      <c r="CO71" s="993"/>
      <c r="CP71" s="993"/>
      <c r="CQ71" s="994"/>
      <c r="CR71" s="992"/>
      <c r="CS71" s="993"/>
      <c r="CT71" s="993"/>
      <c r="CU71" s="993"/>
      <c r="CV71" s="994"/>
      <c r="CW71" s="992"/>
      <c r="CX71" s="993"/>
      <c r="CY71" s="993"/>
      <c r="CZ71" s="993"/>
      <c r="DA71" s="994"/>
      <c r="DB71" s="992"/>
      <c r="DC71" s="993"/>
      <c r="DD71" s="993"/>
      <c r="DE71" s="993"/>
      <c r="DF71" s="994"/>
      <c r="DG71" s="992"/>
      <c r="DH71" s="993"/>
      <c r="DI71" s="993"/>
      <c r="DJ71" s="993"/>
      <c r="DK71" s="994"/>
      <c r="DL71" s="992"/>
      <c r="DM71" s="993"/>
      <c r="DN71" s="993"/>
      <c r="DO71" s="993"/>
      <c r="DP71" s="994"/>
      <c r="DQ71" s="992"/>
      <c r="DR71" s="993"/>
      <c r="DS71" s="993"/>
      <c r="DT71" s="993"/>
      <c r="DU71" s="994"/>
      <c r="DV71" s="981"/>
      <c r="DW71" s="982"/>
      <c r="DX71" s="982"/>
      <c r="DY71" s="982"/>
      <c r="DZ71" s="983"/>
      <c r="EA71" s="230"/>
    </row>
    <row r="72" spans="1:131" ht="26.25" customHeight="1" x14ac:dyDescent="0.15">
      <c r="A72" s="238">
        <v>5</v>
      </c>
      <c r="B72" s="1010" t="s">
        <v>555</v>
      </c>
      <c r="C72" s="1011"/>
      <c r="D72" s="1011"/>
      <c r="E72" s="1011"/>
      <c r="F72" s="1011"/>
      <c r="G72" s="1011"/>
      <c r="H72" s="1011"/>
      <c r="I72" s="1011"/>
      <c r="J72" s="1011"/>
      <c r="K72" s="1011"/>
      <c r="L72" s="1011"/>
      <c r="M72" s="1011"/>
      <c r="N72" s="1011"/>
      <c r="O72" s="1011"/>
      <c r="P72" s="1012"/>
      <c r="Q72" s="1013">
        <v>62</v>
      </c>
      <c r="R72" s="1007"/>
      <c r="S72" s="1007"/>
      <c r="T72" s="1007"/>
      <c r="U72" s="1007"/>
      <c r="V72" s="1007">
        <v>61</v>
      </c>
      <c r="W72" s="1007"/>
      <c r="X72" s="1007"/>
      <c r="Y72" s="1007"/>
      <c r="Z72" s="1007"/>
      <c r="AA72" s="1007">
        <v>1</v>
      </c>
      <c r="AB72" s="1007"/>
      <c r="AC72" s="1007"/>
      <c r="AD72" s="1007"/>
      <c r="AE72" s="1007"/>
      <c r="AF72" s="1007">
        <v>1</v>
      </c>
      <c r="AG72" s="1007"/>
      <c r="AH72" s="1007"/>
      <c r="AI72" s="1007"/>
      <c r="AJ72" s="1007"/>
      <c r="AK72" s="1007" t="s">
        <v>550</v>
      </c>
      <c r="AL72" s="1007"/>
      <c r="AM72" s="1007"/>
      <c r="AN72" s="1007"/>
      <c r="AO72" s="1007"/>
      <c r="AP72" s="1007" t="s">
        <v>550</v>
      </c>
      <c r="AQ72" s="1007"/>
      <c r="AR72" s="1007"/>
      <c r="AS72" s="1007"/>
      <c r="AT72" s="1007"/>
      <c r="AU72" s="1007" t="s">
        <v>550</v>
      </c>
      <c r="AV72" s="1007"/>
      <c r="AW72" s="1007"/>
      <c r="AX72" s="1007"/>
      <c r="AY72" s="1007"/>
      <c r="AZ72" s="1008"/>
      <c r="BA72" s="1008"/>
      <c r="BB72" s="1008"/>
      <c r="BC72" s="1008"/>
      <c r="BD72" s="1009"/>
      <c r="BE72" s="241"/>
      <c r="BF72" s="241"/>
      <c r="BG72" s="241"/>
      <c r="BH72" s="241"/>
      <c r="BI72" s="241"/>
      <c r="BJ72" s="241"/>
      <c r="BK72" s="241"/>
      <c r="BL72" s="241"/>
      <c r="BM72" s="241"/>
      <c r="BN72" s="241"/>
      <c r="BO72" s="241"/>
      <c r="BP72" s="241"/>
      <c r="BQ72" s="238">
        <v>66</v>
      </c>
      <c r="BR72" s="243"/>
      <c r="BS72" s="981"/>
      <c r="BT72" s="982"/>
      <c r="BU72" s="982"/>
      <c r="BV72" s="982"/>
      <c r="BW72" s="982"/>
      <c r="BX72" s="982"/>
      <c r="BY72" s="982"/>
      <c r="BZ72" s="982"/>
      <c r="CA72" s="982"/>
      <c r="CB72" s="982"/>
      <c r="CC72" s="982"/>
      <c r="CD72" s="982"/>
      <c r="CE72" s="982"/>
      <c r="CF72" s="982"/>
      <c r="CG72" s="991"/>
      <c r="CH72" s="992"/>
      <c r="CI72" s="993"/>
      <c r="CJ72" s="993"/>
      <c r="CK72" s="993"/>
      <c r="CL72" s="994"/>
      <c r="CM72" s="992"/>
      <c r="CN72" s="993"/>
      <c r="CO72" s="993"/>
      <c r="CP72" s="993"/>
      <c r="CQ72" s="994"/>
      <c r="CR72" s="992"/>
      <c r="CS72" s="993"/>
      <c r="CT72" s="993"/>
      <c r="CU72" s="993"/>
      <c r="CV72" s="994"/>
      <c r="CW72" s="992"/>
      <c r="CX72" s="993"/>
      <c r="CY72" s="993"/>
      <c r="CZ72" s="993"/>
      <c r="DA72" s="994"/>
      <c r="DB72" s="992"/>
      <c r="DC72" s="993"/>
      <c r="DD72" s="993"/>
      <c r="DE72" s="993"/>
      <c r="DF72" s="994"/>
      <c r="DG72" s="992"/>
      <c r="DH72" s="993"/>
      <c r="DI72" s="993"/>
      <c r="DJ72" s="993"/>
      <c r="DK72" s="994"/>
      <c r="DL72" s="992"/>
      <c r="DM72" s="993"/>
      <c r="DN72" s="993"/>
      <c r="DO72" s="993"/>
      <c r="DP72" s="994"/>
      <c r="DQ72" s="992"/>
      <c r="DR72" s="993"/>
      <c r="DS72" s="993"/>
      <c r="DT72" s="993"/>
      <c r="DU72" s="994"/>
      <c r="DV72" s="981"/>
      <c r="DW72" s="982"/>
      <c r="DX72" s="982"/>
      <c r="DY72" s="982"/>
      <c r="DZ72" s="983"/>
      <c r="EA72" s="230"/>
    </row>
    <row r="73" spans="1:131" ht="26.25" customHeight="1" x14ac:dyDescent="0.15">
      <c r="A73" s="238">
        <v>6</v>
      </c>
      <c r="B73" s="1010" t="s">
        <v>556</v>
      </c>
      <c r="C73" s="1011"/>
      <c r="D73" s="1011"/>
      <c r="E73" s="1011"/>
      <c r="F73" s="1011"/>
      <c r="G73" s="1011"/>
      <c r="H73" s="1011"/>
      <c r="I73" s="1011"/>
      <c r="J73" s="1011"/>
      <c r="K73" s="1011"/>
      <c r="L73" s="1011"/>
      <c r="M73" s="1011"/>
      <c r="N73" s="1011"/>
      <c r="O73" s="1011"/>
      <c r="P73" s="1012"/>
      <c r="Q73" s="1013">
        <v>155</v>
      </c>
      <c r="R73" s="1007"/>
      <c r="S73" s="1007"/>
      <c r="T73" s="1007"/>
      <c r="U73" s="1007"/>
      <c r="V73" s="1007">
        <v>153</v>
      </c>
      <c r="W73" s="1007"/>
      <c r="X73" s="1007"/>
      <c r="Y73" s="1007"/>
      <c r="Z73" s="1007"/>
      <c r="AA73" s="1007">
        <v>3</v>
      </c>
      <c r="AB73" s="1007"/>
      <c r="AC73" s="1007"/>
      <c r="AD73" s="1007"/>
      <c r="AE73" s="1007"/>
      <c r="AF73" s="1007">
        <v>3</v>
      </c>
      <c r="AG73" s="1007"/>
      <c r="AH73" s="1007"/>
      <c r="AI73" s="1007"/>
      <c r="AJ73" s="1007"/>
      <c r="AK73" s="1007" t="s">
        <v>550</v>
      </c>
      <c r="AL73" s="1007"/>
      <c r="AM73" s="1007"/>
      <c r="AN73" s="1007"/>
      <c r="AO73" s="1007"/>
      <c r="AP73" s="1007" t="s">
        <v>550</v>
      </c>
      <c r="AQ73" s="1007"/>
      <c r="AR73" s="1007"/>
      <c r="AS73" s="1007"/>
      <c r="AT73" s="1007"/>
      <c r="AU73" s="1007" t="s">
        <v>550</v>
      </c>
      <c r="AV73" s="1007"/>
      <c r="AW73" s="1007"/>
      <c r="AX73" s="1007"/>
      <c r="AY73" s="1007"/>
      <c r="AZ73" s="1008"/>
      <c r="BA73" s="1008"/>
      <c r="BB73" s="1008"/>
      <c r="BC73" s="1008"/>
      <c r="BD73" s="1009"/>
      <c r="BE73" s="241"/>
      <c r="BF73" s="241"/>
      <c r="BG73" s="241"/>
      <c r="BH73" s="241"/>
      <c r="BI73" s="241"/>
      <c r="BJ73" s="241"/>
      <c r="BK73" s="241"/>
      <c r="BL73" s="241"/>
      <c r="BM73" s="241"/>
      <c r="BN73" s="241"/>
      <c r="BO73" s="241"/>
      <c r="BP73" s="241"/>
      <c r="BQ73" s="238">
        <v>67</v>
      </c>
      <c r="BR73" s="243"/>
      <c r="BS73" s="981"/>
      <c r="BT73" s="982"/>
      <c r="BU73" s="982"/>
      <c r="BV73" s="982"/>
      <c r="BW73" s="982"/>
      <c r="BX73" s="982"/>
      <c r="BY73" s="982"/>
      <c r="BZ73" s="982"/>
      <c r="CA73" s="982"/>
      <c r="CB73" s="982"/>
      <c r="CC73" s="982"/>
      <c r="CD73" s="982"/>
      <c r="CE73" s="982"/>
      <c r="CF73" s="982"/>
      <c r="CG73" s="991"/>
      <c r="CH73" s="992"/>
      <c r="CI73" s="993"/>
      <c r="CJ73" s="993"/>
      <c r="CK73" s="993"/>
      <c r="CL73" s="994"/>
      <c r="CM73" s="992"/>
      <c r="CN73" s="993"/>
      <c r="CO73" s="993"/>
      <c r="CP73" s="993"/>
      <c r="CQ73" s="994"/>
      <c r="CR73" s="992"/>
      <c r="CS73" s="993"/>
      <c r="CT73" s="993"/>
      <c r="CU73" s="993"/>
      <c r="CV73" s="994"/>
      <c r="CW73" s="992"/>
      <c r="CX73" s="993"/>
      <c r="CY73" s="993"/>
      <c r="CZ73" s="993"/>
      <c r="DA73" s="994"/>
      <c r="DB73" s="992"/>
      <c r="DC73" s="993"/>
      <c r="DD73" s="993"/>
      <c r="DE73" s="993"/>
      <c r="DF73" s="994"/>
      <c r="DG73" s="992"/>
      <c r="DH73" s="993"/>
      <c r="DI73" s="993"/>
      <c r="DJ73" s="993"/>
      <c r="DK73" s="994"/>
      <c r="DL73" s="992"/>
      <c r="DM73" s="993"/>
      <c r="DN73" s="993"/>
      <c r="DO73" s="993"/>
      <c r="DP73" s="994"/>
      <c r="DQ73" s="992"/>
      <c r="DR73" s="993"/>
      <c r="DS73" s="993"/>
      <c r="DT73" s="993"/>
      <c r="DU73" s="994"/>
      <c r="DV73" s="981"/>
      <c r="DW73" s="982"/>
      <c r="DX73" s="982"/>
      <c r="DY73" s="982"/>
      <c r="DZ73" s="983"/>
      <c r="EA73" s="230"/>
    </row>
    <row r="74" spans="1:131" ht="26.25" customHeight="1" x14ac:dyDescent="0.15">
      <c r="A74" s="238">
        <v>7</v>
      </c>
      <c r="B74" s="1010" t="s">
        <v>557</v>
      </c>
      <c r="C74" s="1011"/>
      <c r="D74" s="1011"/>
      <c r="E74" s="1011"/>
      <c r="F74" s="1011"/>
      <c r="G74" s="1011"/>
      <c r="H74" s="1011"/>
      <c r="I74" s="1011"/>
      <c r="J74" s="1011"/>
      <c r="K74" s="1011"/>
      <c r="L74" s="1011"/>
      <c r="M74" s="1011"/>
      <c r="N74" s="1011"/>
      <c r="O74" s="1011"/>
      <c r="P74" s="1012"/>
      <c r="Q74" s="1013">
        <v>16</v>
      </c>
      <c r="R74" s="1007"/>
      <c r="S74" s="1007"/>
      <c r="T74" s="1007"/>
      <c r="U74" s="1007"/>
      <c r="V74" s="1007">
        <v>14</v>
      </c>
      <c r="W74" s="1007"/>
      <c r="X74" s="1007"/>
      <c r="Y74" s="1007"/>
      <c r="Z74" s="1007"/>
      <c r="AA74" s="1007">
        <v>2</v>
      </c>
      <c r="AB74" s="1007"/>
      <c r="AC74" s="1007"/>
      <c r="AD74" s="1007"/>
      <c r="AE74" s="1007"/>
      <c r="AF74" s="1007">
        <v>2</v>
      </c>
      <c r="AG74" s="1007"/>
      <c r="AH74" s="1007"/>
      <c r="AI74" s="1007"/>
      <c r="AJ74" s="1007"/>
      <c r="AK74" s="1007" t="s">
        <v>550</v>
      </c>
      <c r="AL74" s="1007"/>
      <c r="AM74" s="1007"/>
      <c r="AN74" s="1007"/>
      <c r="AO74" s="1007"/>
      <c r="AP74" s="1007" t="s">
        <v>550</v>
      </c>
      <c r="AQ74" s="1007"/>
      <c r="AR74" s="1007"/>
      <c r="AS74" s="1007"/>
      <c r="AT74" s="1007"/>
      <c r="AU74" s="1007" t="s">
        <v>550</v>
      </c>
      <c r="AV74" s="1007"/>
      <c r="AW74" s="1007"/>
      <c r="AX74" s="1007"/>
      <c r="AY74" s="1007"/>
      <c r="AZ74" s="1008"/>
      <c r="BA74" s="1008"/>
      <c r="BB74" s="1008"/>
      <c r="BC74" s="1008"/>
      <c r="BD74" s="1009"/>
      <c r="BE74" s="241"/>
      <c r="BF74" s="241"/>
      <c r="BG74" s="241"/>
      <c r="BH74" s="241"/>
      <c r="BI74" s="241"/>
      <c r="BJ74" s="241"/>
      <c r="BK74" s="241"/>
      <c r="BL74" s="241"/>
      <c r="BM74" s="241"/>
      <c r="BN74" s="241"/>
      <c r="BO74" s="241"/>
      <c r="BP74" s="241"/>
      <c r="BQ74" s="238">
        <v>68</v>
      </c>
      <c r="BR74" s="243"/>
      <c r="BS74" s="981"/>
      <c r="BT74" s="982"/>
      <c r="BU74" s="982"/>
      <c r="BV74" s="982"/>
      <c r="BW74" s="982"/>
      <c r="BX74" s="982"/>
      <c r="BY74" s="982"/>
      <c r="BZ74" s="982"/>
      <c r="CA74" s="982"/>
      <c r="CB74" s="982"/>
      <c r="CC74" s="982"/>
      <c r="CD74" s="982"/>
      <c r="CE74" s="982"/>
      <c r="CF74" s="982"/>
      <c r="CG74" s="991"/>
      <c r="CH74" s="992"/>
      <c r="CI74" s="993"/>
      <c r="CJ74" s="993"/>
      <c r="CK74" s="993"/>
      <c r="CL74" s="994"/>
      <c r="CM74" s="992"/>
      <c r="CN74" s="993"/>
      <c r="CO74" s="993"/>
      <c r="CP74" s="993"/>
      <c r="CQ74" s="994"/>
      <c r="CR74" s="992"/>
      <c r="CS74" s="993"/>
      <c r="CT74" s="993"/>
      <c r="CU74" s="993"/>
      <c r="CV74" s="994"/>
      <c r="CW74" s="992"/>
      <c r="CX74" s="993"/>
      <c r="CY74" s="993"/>
      <c r="CZ74" s="993"/>
      <c r="DA74" s="994"/>
      <c r="DB74" s="992"/>
      <c r="DC74" s="993"/>
      <c r="DD74" s="993"/>
      <c r="DE74" s="993"/>
      <c r="DF74" s="994"/>
      <c r="DG74" s="992"/>
      <c r="DH74" s="993"/>
      <c r="DI74" s="993"/>
      <c r="DJ74" s="993"/>
      <c r="DK74" s="994"/>
      <c r="DL74" s="992"/>
      <c r="DM74" s="993"/>
      <c r="DN74" s="993"/>
      <c r="DO74" s="993"/>
      <c r="DP74" s="994"/>
      <c r="DQ74" s="992"/>
      <c r="DR74" s="993"/>
      <c r="DS74" s="993"/>
      <c r="DT74" s="993"/>
      <c r="DU74" s="994"/>
      <c r="DV74" s="981"/>
      <c r="DW74" s="982"/>
      <c r="DX74" s="982"/>
      <c r="DY74" s="982"/>
      <c r="DZ74" s="983"/>
      <c r="EA74" s="230"/>
    </row>
    <row r="75" spans="1:131" ht="26.25" customHeight="1" x14ac:dyDescent="0.15">
      <c r="A75" s="238">
        <v>8</v>
      </c>
      <c r="B75" s="1010" t="s">
        <v>558</v>
      </c>
      <c r="C75" s="1011"/>
      <c r="D75" s="1011"/>
      <c r="E75" s="1011"/>
      <c r="F75" s="1011"/>
      <c r="G75" s="1011"/>
      <c r="H75" s="1011"/>
      <c r="I75" s="1011"/>
      <c r="J75" s="1011"/>
      <c r="K75" s="1011"/>
      <c r="L75" s="1011"/>
      <c r="M75" s="1011"/>
      <c r="N75" s="1011"/>
      <c r="O75" s="1011"/>
      <c r="P75" s="1012"/>
      <c r="Q75" s="1014">
        <v>5869</v>
      </c>
      <c r="R75" s="1015"/>
      <c r="S75" s="1015"/>
      <c r="T75" s="1015"/>
      <c r="U75" s="1016"/>
      <c r="V75" s="1017">
        <v>4818</v>
      </c>
      <c r="W75" s="1015"/>
      <c r="X75" s="1015"/>
      <c r="Y75" s="1015"/>
      <c r="Z75" s="1016"/>
      <c r="AA75" s="1017">
        <v>1051</v>
      </c>
      <c r="AB75" s="1015"/>
      <c r="AC75" s="1015"/>
      <c r="AD75" s="1015"/>
      <c r="AE75" s="1016"/>
      <c r="AF75" s="1017">
        <v>1051</v>
      </c>
      <c r="AG75" s="1015"/>
      <c r="AH75" s="1015"/>
      <c r="AI75" s="1015"/>
      <c r="AJ75" s="1016"/>
      <c r="AK75" s="1017">
        <v>18</v>
      </c>
      <c r="AL75" s="1015"/>
      <c r="AM75" s="1015"/>
      <c r="AN75" s="1015"/>
      <c r="AO75" s="1016"/>
      <c r="AP75" s="1017" t="s">
        <v>550</v>
      </c>
      <c r="AQ75" s="1015"/>
      <c r="AR75" s="1015"/>
      <c r="AS75" s="1015"/>
      <c r="AT75" s="1016"/>
      <c r="AU75" s="1017" t="s">
        <v>550</v>
      </c>
      <c r="AV75" s="1015"/>
      <c r="AW75" s="1015"/>
      <c r="AX75" s="1015"/>
      <c r="AY75" s="1016"/>
      <c r="AZ75" s="1008"/>
      <c r="BA75" s="1008"/>
      <c r="BB75" s="1008"/>
      <c r="BC75" s="1008"/>
      <c r="BD75" s="1009"/>
      <c r="BE75" s="241"/>
      <c r="BF75" s="241"/>
      <c r="BG75" s="241"/>
      <c r="BH75" s="241"/>
      <c r="BI75" s="241"/>
      <c r="BJ75" s="241"/>
      <c r="BK75" s="241"/>
      <c r="BL75" s="241"/>
      <c r="BM75" s="241"/>
      <c r="BN75" s="241"/>
      <c r="BO75" s="241"/>
      <c r="BP75" s="241"/>
      <c r="BQ75" s="238">
        <v>69</v>
      </c>
      <c r="BR75" s="243"/>
      <c r="BS75" s="981"/>
      <c r="BT75" s="982"/>
      <c r="BU75" s="982"/>
      <c r="BV75" s="982"/>
      <c r="BW75" s="982"/>
      <c r="BX75" s="982"/>
      <c r="BY75" s="982"/>
      <c r="BZ75" s="982"/>
      <c r="CA75" s="982"/>
      <c r="CB75" s="982"/>
      <c r="CC75" s="982"/>
      <c r="CD75" s="982"/>
      <c r="CE75" s="982"/>
      <c r="CF75" s="982"/>
      <c r="CG75" s="991"/>
      <c r="CH75" s="992"/>
      <c r="CI75" s="993"/>
      <c r="CJ75" s="993"/>
      <c r="CK75" s="993"/>
      <c r="CL75" s="994"/>
      <c r="CM75" s="992"/>
      <c r="CN75" s="993"/>
      <c r="CO75" s="993"/>
      <c r="CP75" s="993"/>
      <c r="CQ75" s="994"/>
      <c r="CR75" s="992"/>
      <c r="CS75" s="993"/>
      <c r="CT75" s="993"/>
      <c r="CU75" s="993"/>
      <c r="CV75" s="994"/>
      <c r="CW75" s="992"/>
      <c r="CX75" s="993"/>
      <c r="CY75" s="993"/>
      <c r="CZ75" s="993"/>
      <c r="DA75" s="994"/>
      <c r="DB75" s="992"/>
      <c r="DC75" s="993"/>
      <c r="DD75" s="993"/>
      <c r="DE75" s="993"/>
      <c r="DF75" s="994"/>
      <c r="DG75" s="992"/>
      <c r="DH75" s="993"/>
      <c r="DI75" s="993"/>
      <c r="DJ75" s="993"/>
      <c r="DK75" s="994"/>
      <c r="DL75" s="992"/>
      <c r="DM75" s="993"/>
      <c r="DN75" s="993"/>
      <c r="DO75" s="993"/>
      <c r="DP75" s="994"/>
      <c r="DQ75" s="992"/>
      <c r="DR75" s="993"/>
      <c r="DS75" s="993"/>
      <c r="DT75" s="993"/>
      <c r="DU75" s="994"/>
      <c r="DV75" s="981"/>
      <c r="DW75" s="982"/>
      <c r="DX75" s="982"/>
      <c r="DY75" s="982"/>
      <c r="DZ75" s="983"/>
      <c r="EA75" s="230"/>
    </row>
    <row r="76" spans="1:131" ht="26.25" customHeight="1" x14ac:dyDescent="0.15">
      <c r="A76" s="238">
        <v>9</v>
      </c>
      <c r="B76" s="1010" t="s">
        <v>559</v>
      </c>
      <c r="C76" s="1011"/>
      <c r="D76" s="1011"/>
      <c r="E76" s="1011"/>
      <c r="F76" s="1011"/>
      <c r="G76" s="1011"/>
      <c r="H76" s="1011"/>
      <c r="I76" s="1011"/>
      <c r="J76" s="1011"/>
      <c r="K76" s="1011"/>
      <c r="L76" s="1011"/>
      <c r="M76" s="1011"/>
      <c r="N76" s="1011"/>
      <c r="O76" s="1011"/>
      <c r="P76" s="1012"/>
      <c r="Q76" s="1014">
        <v>280</v>
      </c>
      <c r="R76" s="1015"/>
      <c r="S76" s="1015"/>
      <c r="T76" s="1015"/>
      <c r="U76" s="1016"/>
      <c r="V76" s="1017">
        <v>269</v>
      </c>
      <c r="W76" s="1015"/>
      <c r="X76" s="1015"/>
      <c r="Y76" s="1015"/>
      <c r="Z76" s="1016"/>
      <c r="AA76" s="1017">
        <v>11</v>
      </c>
      <c r="AB76" s="1015"/>
      <c r="AC76" s="1015"/>
      <c r="AD76" s="1015"/>
      <c r="AE76" s="1016"/>
      <c r="AF76" s="1017">
        <v>11</v>
      </c>
      <c r="AG76" s="1015"/>
      <c r="AH76" s="1015"/>
      <c r="AI76" s="1015"/>
      <c r="AJ76" s="1016"/>
      <c r="AK76" s="1017" t="s">
        <v>550</v>
      </c>
      <c r="AL76" s="1015"/>
      <c r="AM76" s="1015"/>
      <c r="AN76" s="1015"/>
      <c r="AO76" s="1016"/>
      <c r="AP76" s="1017">
        <v>101</v>
      </c>
      <c r="AQ76" s="1015"/>
      <c r="AR76" s="1015"/>
      <c r="AS76" s="1015"/>
      <c r="AT76" s="1016"/>
      <c r="AU76" s="1017">
        <v>4</v>
      </c>
      <c r="AV76" s="1015"/>
      <c r="AW76" s="1015"/>
      <c r="AX76" s="1015"/>
      <c r="AY76" s="1016"/>
      <c r="AZ76" s="1008"/>
      <c r="BA76" s="1008"/>
      <c r="BB76" s="1008"/>
      <c r="BC76" s="1008"/>
      <c r="BD76" s="1009"/>
      <c r="BE76" s="241"/>
      <c r="BF76" s="241"/>
      <c r="BG76" s="241"/>
      <c r="BH76" s="241"/>
      <c r="BI76" s="241"/>
      <c r="BJ76" s="241"/>
      <c r="BK76" s="241"/>
      <c r="BL76" s="241"/>
      <c r="BM76" s="241"/>
      <c r="BN76" s="241"/>
      <c r="BO76" s="241"/>
      <c r="BP76" s="241"/>
      <c r="BQ76" s="238">
        <v>70</v>
      </c>
      <c r="BR76" s="243"/>
      <c r="BS76" s="981"/>
      <c r="BT76" s="982"/>
      <c r="BU76" s="982"/>
      <c r="BV76" s="982"/>
      <c r="BW76" s="982"/>
      <c r="BX76" s="982"/>
      <c r="BY76" s="982"/>
      <c r="BZ76" s="982"/>
      <c r="CA76" s="982"/>
      <c r="CB76" s="982"/>
      <c r="CC76" s="982"/>
      <c r="CD76" s="982"/>
      <c r="CE76" s="982"/>
      <c r="CF76" s="982"/>
      <c r="CG76" s="991"/>
      <c r="CH76" s="992"/>
      <c r="CI76" s="993"/>
      <c r="CJ76" s="993"/>
      <c r="CK76" s="993"/>
      <c r="CL76" s="994"/>
      <c r="CM76" s="992"/>
      <c r="CN76" s="993"/>
      <c r="CO76" s="993"/>
      <c r="CP76" s="993"/>
      <c r="CQ76" s="994"/>
      <c r="CR76" s="992"/>
      <c r="CS76" s="993"/>
      <c r="CT76" s="993"/>
      <c r="CU76" s="993"/>
      <c r="CV76" s="994"/>
      <c r="CW76" s="992"/>
      <c r="CX76" s="993"/>
      <c r="CY76" s="993"/>
      <c r="CZ76" s="993"/>
      <c r="DA76" s="994"/>
      <c r="DB76" s="992"/>
      <c r="DC76" s="993"/>
      <c r="DD76" s="993"/>
      <c r="DE76" s="993"/>
      <c r="DF76" s="994"/>
      <c r="DG76" s="992"/>
      <c r="DH76" s="993"/>
      <c r="DI76" s="993"/>
      <c r="DJ76" s="993"/>
      <c r="DK76" s="994"/>
      <c r="DL76" s="992"/>
      <c r="DM76" s="993"/>
      <c r="DN76" s="993"/>
      <c r="DO76" s="993"/>
      <c r="DP76" s="994"/>
      <c r="DQ76" s="992"/>
      <c r="DR76" s="993"/>
      <c r="DS76" s="993"/>
      <c r="DT76" s="993"/>
      <c r="DU76" s="994"/>
      <c r="DV76" s="981"/>
      <c r="DW76" s="982"/>
      <c r="DX76" s="982"/>
      <c r="DY76" s="982"/>
      <c r="DZ76" s="983"/>
      <c r="EA76" s="230"/>
    </row>
    <row r="77" spans="1:131" ht="26.25" customHeight="1" x14ac:dyDescent="0.15">
      <c r="A77" s="238">
        <v>10</v>
      </c>
      <c r="B77" s="1010" t="s">
        <v>560</v>
      </c>
      <c r="C77" s="1011"/>
      <c r="D77" s="1011"/>
      <c r="E77" s="1011"/>
      <c r="F77" s="1011"/>
      <c r="G77" s="1011"/>
      <c r="H77" s="1011"/>
      <c r="I77" s="1011"/>
      <c r="J77" s="1011"/>
      <c r="K77" s="1011"/>
      <c r="L77" s="1011"/>
      <c r="M77" s="1011"/>
      <c r="N77" s="1011"/>
      <c r="O77" s="1011"/>
      <c r="P77" s="1012"/>
      <c r="Q77" s="1014">
        <v>5</v>
      </c>
      <c r="R77" s="1015"/>
      <c r="S77" s="1015"/>
      <c r="T77" s="1015"/>
      <c r="U77" s="1016"/>
      <c r="V77" s="1017">
        <v>3</v>
      </c>
      <c r="W77" s="1015"/>
      <c r="X77" s="1015"/>
      <c r="Y77" s="1015"/>
      <c r="Z77" s="1016"/>
      <c r="AA77" s="1017">
        <v>2</v>
      </c>
      <c r="AB77" s="1015"/>
      <c r="AC77" s="1015"/>
      <c r="AD77" s="1015"/>
      <c r="AE77" s="1016"/>
      <c r="AF77" s="1017">
        <v>2</v>
      </c>
      <c r="AG77" s="1015"/>
      <c r="AH77" s="1015"/>
      <c r="AI77" s="1015"/>
      <c r="AJ77" s="1016"/>
      <c r="AK77" s="1017">
        <v>0</v>
      </c>
      <c r="AL77" s="1015"/>
      <c r="AM77" s="1015"/>
      <c r="AN77" s="1015"/>
      <c r="AO77" s="1016"/>
      <c r="AP77" s="1017" t="s">
        <v>550</v>
      </c>
      <c r="AQ77" s="1015"/>
      <c r="AR77" s="1015"/>
      <c r="AS77" s="1015"/>
      <c r="AT77" s="1016"/>
      <c r="AU77" s="1017" t="s">
        <v>550</v>
      </c>
      <c r="AV77" s="1015"/>
      <c r="AW77" s="1015"/>
      <c r="AX77" s="1015"/>
      <c r="AY77" s="1016"/>
      <c r="AZ77" s="1008"/>
      <c r="BA77" s="1008"/>
      <c r="BB77" s="1008"/>
      <c r="BC77" s="1008"/>
      <c r="BD77" s="1009"/>
      <c r="BE77" s="241"/>
      <c r="BF77" s="241"/>
      <c r="BG77" s="241"/>
      <c r="BH77" s="241"/>
      <c r="BI77" s="241"/>
      <c r="BJ77" s="241"/>
      <c r="BK77" s="241"/>
      <c r="BL77" s="241"/>
      <c r="BM77" s="241"/>
      <c r="BN77" s="241"/>
      <c r="BO77" s="241"/>
      <c r="BP77" s="241"/>
      <c r="BQ77" s="238">
        <v>71</v>
      </c>
      <c r="BR77" s="243"/>
      <c r="BS77" s="981"/>
      <c r="BT77" s="982"/>
      <c r="BU77" s="982"/>
      <c r="BV77" s="982"/>
      <c r="BW77" s="982"/>
      <c r="BX77" s="982"/>
      <c r="BY77" s="982"/>
      <c r="BZ77" s="982"/>
      <c r="CA77" s="982"/>
      <c r="CB77" s="982"/>
      <c r="CC77" s="982"/>
      <c r="CD77" s="982"/>
      <c r="CE77" s="982"/>
      <c r="CF77" s="982"/>
      <c r="CG77" s="991"/>
      <c r="CH77" s="992"/>
      <c r="CI77" s="993"/>
      <c r="CJ77" s="993"/>
      <c r="CK77" s="993"/>
      <c r="CL77" s="994"/>
      <c r="CM77" s="992"/>
      <c r="CN77" s="993"/>
      <c r="CO77" s="993"/>
      <c r="CP77" s="993"/>
      <c r="CQ77" s="994"/>
      <c r="CR77" s="992"/>
      <c r="CS77" s="993"/>
      <c r="CT77" s="993"/>
      <c r="CU77" s="993"/>
      <c r="CV77" s="994"/>
      <c r="CW77" s="992"/>
      <c r="CX77" s="993"/>
      <c r="CY77" s="993"/>
      <c r="CZ77" s="993"/>
      <c r="DA77" s="994"/>
      <c r="DB77" s="992"/>
      <c r="DC77" s="993"/>
      <c r="DD77" s="993"/>
      <c r="DE77" s="993"/>
      <c r="DF77" s="994"/>
      <c r="DG77" s="992"/>
      <c r="DH77" s="993"/>
      <c r="DI77" s="993"/>
      <c r="DJ77" s="993"/>
      <c r="DK77" s="994"/>
      <c r="DL77" s="992"/>
      <c r="DM77" s="993"/>
      <c r="DN77" s="993"/>
      <c r="DO77" s="993"/>
      <c r="DP77" s="994"/>
      <c r="DQ77" s="992"/>
      <c r="DR77" s="993"/>
      <c r="DS77" s="993"/>
      <c r="DT77" s="993"/>
      <c r="DU77" s="994"/>
      <c r="DV77" s="981"/>
      <c r="DW77" s="982"/>
      <c r="DX77" s="982"/>
      <c r="DY77" s="982"/>
      <c r="DZ77" s="983"/>
      <c r="EA77" s="230"/>
    </row>
    <row r="78" spans="1:131" ht="26.25" customHeight="1" x14ac:dyDescent="0.15">
      <c r="A78" s="238">
        <v>11</v>
      </c>
      <c r="B78" s="1010"/>
      <c r="C78" s="1011"/>
      <c r="D78" s="1011"/>
      <c r="E78" s="1011"/>
      <c r="F78" s="1011"/>
      <c r="G78" s="1011"/>
      <c r="H78" s="1011"/>
      <c r="I78" s="1011"/>
      <c r="J78" s="1011"/>
      <c r="K78" s="1011"/>
      <c r="L78" s="1011"/>
      <c r="M78" s="1011"/>
      <c r="N78" s="1011"/>
      <c r="O78" s="1011"/>
      <c r="P78" s="1012"/>
      <c r="Q78" s="1013"/>
      <c r="R78" s="1007"/>
      <c r="S78" s="1007"/>
      <c r="T78" s="1007"/>
      <c r="U78" s="1007"/>
      <c r="V78" s="1007"/>
      <c r="W78" s="1007"/>
      <c r="X78" s="1007"/>
      <c r="Y78" s="1007"/>
      <c r="Z78" s="1007"/>
      <c r="AA78" s="1007"/>
      <c r="AB78" s="1007"/>
      <c r="AC78" s="1007"/>
      <c r="AD78" s="1007"/>
      <c r="AE78" s="1007"/>
      <c r="AF78" s="1007"/>
      <c r="AG78" s="1007"/>
      <c r="AH78" s="1007"/>
      <c r="AI78" s="1007"/>
      <c r="AJ78" s="1007"/>
      <c r="AK78" s="1007"/>
      <c r="AL78" s="1007"/>
      <c r="AM78" s="1007"/>
      <c r="AN78" s="1007"/>
      <c r="AO78" s="1007"/>
      <c r="AP78" s="1007"/>
      <c r="AQ78" s="1007"/>
      <c r="AR78" s="1007"/>
      <c r="AS78" s="1007"/>
      <c r="AT78" s="1007"/>
      <c r="AU78" s="1007"/>
      <c r="AV78" s="1007"/>
      <c r="AW78" s="1007"/>
      <c r="AX78" s="1007"/>
      <c r="AY78" s="1007"/>
      <c r="AZ78" s="1008"/>
      <c r="BA78" s="1008"/>
      <c r="BB78" s="1008"/>
      <c r="BC78" s="1008"/>
      <c r="BD78" s="1009"/>
      <c r="BE78" s="241"/>
      <c r="BF78" s="241"/>
      <c r="BG78" s="241"/>
      <c r="BH78" s="241"/>
      <c r="BI78" s="241"/>
      <c r="BJ78" s="230"/>
      <c r="BK78" s="230"/>
      <c r="BL78" s="230"/>
      <c r="BM78" s="230"/>
      <c r="BN78" s="230"/>
      <c r="BO78" s="241"/>
      <c r="BP78" s="241"/>
      <c r="BQ78" s="238">
        <v>72</v>
      </c>
      <c r="BR78" s="243"/>
      <c r="BS78" s="981"/>
      <c r="BT78" s="982"/>
      <c r="BU78" s="982"/>
      <c r="BV78" s="982"/>
      <c r="BW78" s="982"/>
      <c r="BX78" s="982"/>
      <c r="BY78" s="982"/>
      <c r="BZ78" s="982"/>
      <c r="CA78" s="982"/>
      <c r="CB78" s="982"/>
      <c r="CC78" s="982"/>
      <c r="CD78" s="982"/>
      <c r="CE78" s="982"/>
      <c r="CF78" s="982"/>
      <c r="CG78" s="991"/>
      <c r="CH78" s="992"/>
      <c r="CI78" s="993"/>
      <c r="CJ78" s="993"/>
      <c r="CK78" s="993"/>
      <c r="CL78" s="994"/>
      <c r="CM78" s="992"/>
      <c r="CN78" s="993"/>
      <c r="CO78" s="993"/>
      <c r="CP78" s="993"/>
      <c r="CQ78" s="994"/>
      <c r="CR78" s="992"/>
      <c r="CS78" s="993"/>
      <c r="CT78" s="993"/>
      <c r="CU78" s="993"/>
      <c r="CV78" s="994"/>
      <c r="CW78" s="992"/>
      <c r="CX78" s="993"/>
      <c r="CY78" s="993"/>
      <c r="CZ78" s="993"/>
      <c r="DA78" s="994"/>
      <c r="DB78" s="992"/>
      <c r="DC78" s="993"/>
      <c r="DD78" s="993"/>
      <c r="DE78" s="993"/>
      <c r="DF78" s="994"/>
      <c r="DG78" s="992"/>
      <c r="DH78" s="993"/>
      <c r="DI78" s="993"/>
      <c r="DJ78" s="993"/>
      <c r="DK78" s="994"/>
      <c r="DL78" s="992"/>
      <c r="DM78" s="993"/>
      <c r="DN78" s="993"/>
      <c r="DO78" s="993"/>
      <c r="DP78" s="994"/>
      <c r="DQ78" s="992"/>
      <c r="DR78" s="993"/>
      <c r="DS78" s="993"/>
      <c r="DT78" s="993"/>
      <c r="DU78" s="994"/>
      <c r="DV78" s="981"/>
      <c r="DW78" s="982"/>
      <c r="DX78" s="982"/>
      <c r="DY78" s="982"/>
      <c r="DZ78" s="983"/>
      <c r="EA78" s="230"/>
    </row>
    <row r="79" spans="1:131" ht="26.25" customHeight="1" x14ac:dyDescent="0.15">
      <c r="A79" s="238">
        <v>12</v>
      </c>
      <c r="B79" s="1010"/>
      <c r="C79" s="1011"/>
      <c r="D79" s="1011"/>
      <c r="E79" s="1011"/>
      <c r="F79" s="1011"/>
      <c r="G79" s="1011"/>
      <c r="H79" s="1011"/>
      <c r="I79" s="1011"/>
      <c r="J79" s="1011"/>
      <c r="K79" s="1011"/>
      <c r="L79" s="1011"/>
      <c r="M79" s="1011"/>
      <c r="N79" s="1011"/>
      <c r="O79" s="1011"/>
      <c r="P79" s="1012"/>
      <c r="Q79" s="1013"/>
      <c r="R79" s="1007"/>
      <c r="S79" s="1007"/>
      <c r="T79" s="1007"/>
      <c r="U79" s="1007"/>
      <c r="V79" s="1007"/>
      <c r="W79" s="1007"/>
      <c r="X79" s="1007"/>
      <c r="Y79" s="1007"/>
      <c r="Z79" s="1007"/>
      <c r="AA79" s="1007"/>
      <c r="AB79" s="1007"/>
      <c r="AC79" s="1007"/>
      <c r="AD79" s="1007"/>
      <c r="AE79" s="1007"/>
      <c r="AF79" s="1007"/>
      <c r="AG79" s="1007"/>
      <c r="AH79" s="1007"/>
      <c r="AI79" s="1007"/>
      <c r="AJ79" s="1007"/>
      <c r="AK79" s="1007"/>
      <c r="AL79" s="1007"/>
      <c r="AM79" s="1007"/>
      <c r="AN79" s="1007"/>
      <c r="AO79" s="1007"/>
      <c r="AP79" s="1007"/>
      <c r="AQ79" s="1007"/>
      <c r="AR79" s="1007"/>
      <c r="AS79" s="1007"/>
      <c r="AT79" s="1007"/>
      <c r="AU79" s="1007"/>
      <c r="AV79" s="1007"/>
      <c r="AW79" s="1007"/>
      <c r="AX79" s="1007"/>
      <c r="AY79" s="1007"/>
      <c r="AZ79" s="1008"/>
      <c r="BA79" s="1008"/>
      <c r="BB79" s="1008"/>
      <c r="BC79" s="1008"/>
      <c r="BD79" s="1009"/>
      <c r="BE79" s="241"/>
      <c r="BF79" s="241"/>
      <c r="BG79" s="241"/>
      <c r="BH79" s="241"/>
      <c r="BI79" s="241"/>
      <c r="BJ79" s="230"/>
      <c r="BK79" s="230"/>
      <c r="BL79" s="230"/>
      <c r="BM79" s="230"/>
      <c r="BN79" s="230"/>
      <c r="BO79" s="241"/>
      <c r="BP79" s="241"/>
      <c r="BQ79" s="238">
        <v>73</v>
      </c>
      <c r="BR79" s="243"/>
      <c r="BS79" s="981"/>
      <c r="BT79" s="982"/>
      <c r="BU79" s="982"/>
      <c r="BV79" s="982"/>
      <c r="BW79" s="982"/>
      <c r="BX79" s="982"/>
      <c r="BY79" s="982"/>
      <c r="BZ79" s="982"/>
      <c r="CA79" s="982"/>
      <c r="CB79" s="982"/>
      <c r="CC79" s="982"/>
      <c r="CD79" s="982"/>
      <c r="CE79" s="982"/>
      <c r="CF79" s="982"/>
      <c r="CG79" s="991"/>
      <c r="CH79" s="992"/>
      <c r="CI79" s="993"/>
      <c r="CJ79" s="993"/>
      <c r="CK79" s="993"/>
      <c r="CL79" s="994"/>
      <c r="CM79" s="992"/>
      <c r="CN79" s="993"/>
      <c r="CO79" s="993"/>
      <c r="CP79" s="993"/>
      <c r="CQ79" s="994"/>
      <c r="CR79" s="992"/>
      <c r="CS79" s="993"/>
      <c r="CT79" s="993"/>
      <c r="CU79" s="993"/>
      <c r="CV79" s="994"/>
      <c r="CW79" s="992"/>
      <c r="CX79" s="993"/>
      <c r="CY79" s="993"/>
      <c r="CZ79" s="993"/>
      <c r="DA79" s="994"/>
      <c r="DB79" s="992"/>
      <c r="DC79" s="993"/>
      <c r="DD79" s="993"/>
      <c r="DE79" s="993"/>
      <c r="DF79" s="994"/>
      <c r="DG79" s="992"/>
      <c r="DH79" s="993"/>
      <c r="DI79" s="993"/>
      <c r="DJ79" s="993"/>
      <c r="DK79" s="994"/>
      <c r="DL79" s="992"/>
      <c r="DM79" s="993"/>
      <c r="DN79" s="993"/>
      <c r="DO79" s="993"/>
      <c r="DP79" s="994"/>
      <c r="DQ79" s="992"/>
      <c r="DR79" s="993"/>
      <c r="DS79" s="993"/>
      <c r="DT79" s="993"/>
      <c r="DU79" s="994"/>
      <c r="DV79" s="981"/>
      <c r="DW79" s="982"/>
      <c r="DX79" s="982"/>
      <c r="DY79" s="982"/>
      <c r="DZ79" s="983"/>
      <c r="EA79" s="230"/>
    </row>
    <row r="80" spans="1:131" ht="26.25" customHeight="1" x14ac:dyDescent="0.15">
      <c r="A80" s="238">
        <v>13</v>
      </c>
      <c r="B80" s="1010"/>
      <c r="C80" s="1011"/>
      <c r="D80" s="1011"/>
      <c r="E80" s="1011"/>
      <c r="F80" s="1011"/>
      <c r="G80" s="1011"/>
      <c r="H80" s="1011"/>
      <c r="I80" s="1011"/>
      <c r="J80" s="1011"/>
      <c r="K80" s="1011"/>
      <c r="L80" s="1011"/>
      <c r="M80" s="1011"/>
      <c r="N80" s="1011"/>
      <c r="O80" s="1011"/>
      <c r="P80" s="1012"/>
      <c r="Q80" s="1013"/>
      <c r="R80" s="1007"/>
      <c r="S80" s="1007"/>
      <c r="T80" s="1007"/>
      <c r="U80" s="1007"/>
      <c r="V80" s="1007"/>
      <c r="W80" s="1007"/>
      <c r="X80" s="1007"/>
      <c r="Y80" s="1007"/>
      <c r="Z80" s="1007"/>
      <c r="AA80" s="1007"/>
      <c r="AB80" s="1007"/>
      <c r="AC80" s="1007"/>
      <c r="AD80" s="1007"/>
      <c r="AE80" s="1007"/>
      <c r="AF80" s="1007"/>
      <c r="AG80" s="1007"/>
      <c r="AH80" s="1007"/>
      <c r="AI80" s="1007"/>
      <c r="AJ80" s="1007"/>
      <c r="AK80" s="1007"/>
      <c r="AL80" s="1007"/>
      <c r="AM80" s="1007"/>
      <c r="AN80" s="1007"/>
      <c r="AO80" s="1007"/>
      <c r="AP80" s="1007"/>
      <c r="AQ80" s="1007"/>
      <c r="AR80" s="1007"/>
      <c r="AS80" s="1007"/>
      <c r="AT80" s="1007"/>
      <c r="AU80" s="1007"/>
      <c r="AV80" s="1007"/>
      <c r="AW80" s="1007"/>
      <c r="AX80" s="1007"/>
      <c r="AY80" s="1007"/>
      <c r="AZ80" s="1008"/>
      <c r="BA80" s="1008"/>
      <c r="BB80" s="1008"/>
      <c r="BC80" s="1008"/>
      <c r="BD80" s="1009"/>
      <c r="BE80" s="241"/>
      <c r="BF80" s="241"/>
      <c r="BG80" s="241"/>
      <c r="BH80" s="241"/>
      <c r="BI80" s="241"/>
      <c r="BJ80" s="241"/>
      <c r="BK80" s="241"/>
      <c r="BL80" s="241"/>
      <c r="BM80" s="241"/>
      <c r="BN80" s="241"/>
      <c r="BO80" s="241"/>
      <c r="BP80" s="241"/>
      <c r="BQ80" s="238">
        <v>74</v>
      </c>
      <c r="BR80" s="243"/>
      <c r="BS80" s="981"/>
      <c r="BT80" s="982"/>
      <c r="BU80" s="982"/>
      <c r="BV80" s="982"/>
      <c r="BW80" s="982"/>
      <c r="BX80" s="982"/>
      <c r="BY80" s="982"/>
      <c r="BZ80" s="982"/>
      <c r="CA80" s="982"/>
      <c r="CB80" s="982"/>
      <c r="CC80" s="982"/>
      <c r="CD80" s="982"/>
      <c r="CE80" s="982"/>
      <c r="CF80" s="982"/>
      <c r="CG80" s="991"/>
      <c r="CH80" s="992"/>
      <c r="CI80" s="993"/>
      <c r="CJ80" s="993"/>
      <c r="CK80" s="993"/>
      <c r="CL80" s="994"/>
      <c r="CM80" s="992"/>
      <c r="CN80" s="993"/>
      <c r="CO80" s="993"/>
      <c r="CP80" s="993"/>
      <c r="CQ80" s="994"/>
      <c r="CR80" s="992"/>
      <c r="CS80" s="993"/>
      <c r="CT80" s="993"/>
      <c r="CU80" s="993"/>
      <c r="CV80" s="994"/>
      <c r="CW80" s="992"/>
      <c r="CX80" s="993"/>
      <c r="CY80" s="993"/>
      <c r="CZ80" s="993"/>
      <c r="DA80" s="994"/>
      <c r="DB80" s="992"/>
      <c r="DC80" s="993"/>
      <c r="DD80" s="993"/>
      <c r="DE80" s="993"/>
      <c r="DF80" s="994"/>
      <c r="DG80" s="992"/>
      <c r="DH80" s="993"/>
      <c r="DI80" s="993"/>
      <c r="DJ80" s="993"/>
      <c r="DK80" s="994"/>
      <c r="DL80" s="992"/>
      <c r="DM80" s="993"/>
      <c r="DN80" s="993"/>
      <c r="DO80" s="993"/>
      <c r="DP80" s="994"/>
      <c r="DQ80" s="992"/>
      <c r="DR80" s="993"/>
      <c r="DS80" s="993"/>
      <c r="DT80" s="993"/>
      <c r="DU80" s="994"/>
      <c r="DV80" s="981"/>
      <c r="DW80" s="982"/>
      <c r="DX80" s="982"/>
      <c r="DY80" s="982"/>
      <c r="DZ80" s="983"/>
      <c r="EA80" s="230"/>
    </row>
    <row r="81" spans="1:131" ht="26.25" customHeight="1" x14ac:dyDescent="0.15">
      <c r="A81" s="238">
        <v>14</v>
      </c>
      <c r="B81" s="1010"/>
      <c r="C81" s="1011"/>
      <c r="D81" s="1011"/>
      <c r="E81" s="1011"/>
      <c r="F81" s="1011"/>
      <c r="G81" s="1011"/>
      <c r="H81" s="1011"/>
      <c r="I81" s="1011"/>
      <c r="J81" s="1011"/>
      <c r="K81" s="1011"/>
      <c r="L81" s="1011"/>
      <c r="M81" s="1011"/>
      <c r="N81" s="1011"/>
      <c r="O81" s="1011"/>
      <c r="P81" s="1012"/>
      <c r="Q81" s="1013"/>
      <c r="R81" s="1007"/>
      <c r="S81" s="1007"/>
      <c r="T81" s="1007"/>
      <c r="U81" s="1007"/>
      <c r="V81" s="1007"/>
      <c r="W81" s="1007"/>
      <c r="X81" s="1007"/>
      <c r="Y81" s="1007"/>
      <c r="Z81" s="1007"/>
      <c r="AA81" s="1007"/>
      <c r="AB81" s="1007"/>
      <c r="AC81" s="1007"/>
      <c r="AD81" s="1007"/>
      <c r="AE81" s="1007"/>
      <c r="AF81" s="1007"/>
      <c r="AG81" s="1007"/>
      <c r="AH81" s="1007"/>
      <c r="AI81" s="1007"/>
      <c r="AJ81" s="1007"/>
      <c r="AK81" s="1007"/>
      <c r="AL81" s="1007"/>
      <c r="AM81" s="1007"/>
      <c r="AN81" s="1007"/>
      <c r="AO81" s="1007"/>
      <c r="AP81" s="1007"/>
      <c r="AQ81" s="1007"/>
      <c r="AR81" s="1007"/>
      <c r="AS81" s="1007"/>
      <c r="AT81" s="1007"/>
      <c r="AU81" s="1007"/>
      <c r="AV81" s="1007"/>
      <c r="AW81" s="1007"/>
      <c r="AX81" s="1007"/>
      <c r="AY81" s="1007"/>
      <c r="AZ81" s="1008"/>
      <c r="BA81" s="1008"/>
      <c r="BB81" s="1008"/>
      <c r="BC81" s="1008"/>
      <c r="BD81" s="1009"/>
      <c r="BE81" s="241"/>
      <c r="BF81" s="241"/>
      <c r="BG81" s="241"/>
      <c r="BH81" s="241"/>
      <c r="BI81" s="241"/>
      <c r="BJ81" s="241"/>
      <c r="BK81" s="241"/>
      <c r="BL81" s="241"/>
      <c r="BM81" s="241"/>
      <c r="BN81" s="241"/>
      <c r="BO81" s="241"/>
      <c r="BP81" s="241"/>
      <c r="BQ81" s="238">
        <v>75</v>
      </c>
      <c r="BR81" s="243"/>
      <c r="BS81" s="981"/>
      <c r="BT81" s="982"/>
      <c r="BU81" s="982"/>
      <c r="BV81" s="982"/>
      <c r="BW81" s="982"/>
      <c r="BX81" s="982"/>
      <c r="BY81" s="982"/>
      <c r="BZ81" s="982"/>
      <c r="CA81" s="982"/>
      <c r="CB81" s="982"/>
      <c r="CC81" s="982"/>
      <c r="CD81" s="982"/>
      <c r="CE81" s="982"/>
      <c r="CF81" s="982"/>
      <c r="CG81" s="991"/>
      <c r="CH81" s="992"/>
      <c r="CI81" s="993"/>
      <c r="CJ81" s="993"/>
      <c r="CK81" s="993"/>
      <c r="CL81" s="994"/>
      <c r="CM81" s="992"/>
      <c r="CN81" s="993"/>
      <c r="CO81" s="993"/>
      <c r="CP81" s="993"/>
      <c r="CQ81" s="994"/>
      <c r="CR81" s="992"/>
      <c r="CS81" s="993"/>
      <c r="CT81" s="993"/>
      <c r="CU81" s="993"/>
      <c r="CV81" s="994"/>
      <c r="CW81" s="992"/>
      <c r="CX81" s="993"/>
      <c r="CY81" s="993"/>
      <c r="CZ81" s="993"/>
      <c r="DA81" s="994"/>
      <c r="DB81" s="992"/>
      <c r="DC81" s="993"/>
      <c r="DD81" s="993"/>
      <c r="DE81" s="993"/>
      <c r="DF81" s="994"/>
      <c r="DG81" s="992"/>
      <c r="DH81" s="993"/>
      <c r="DI81" s="993"/>
      <c r="DJ81" s="993"/>
      <c r="DK81" s="994"/>
      <c r="DL81" s="992"/>
      <c r="DM81" s="993"/>
      <c r="DN81" s="993"/>
      <c r="DO81" s="993"/>
      <c r="DP81" s="994"/>
      <c r="DQ81" s="992"/>
      <c r="DR81" s="993"/>
      <c r="DS81" s="993"/>
      <c r="DT81" s="993"/>
      <c r="DU81" s="994"/>
      <c r="DV81" s="981"/>
      <c r="DW81" s="982"/>
      <c r="DX81" s="982"/>
      <c r="DY81" s="982"/>
      <c r="DZ81" s="983"/>
      <c r="EA81" s="230"/>
    </row>
    <row r="82" spans="1:131" ht="26.25" customHeight="1" x14ac:dyDescent="0.15">
      <c r="A82" s="238">
        <v>15</v>
      </c>
      <c r="B82" s="1010"/>
      <c r="C82" s="1011"/>
      <c r="D82" s="1011"/>
      <c r="E82" s="1011"/>
      <c r="F82" s="1011"/>
      <c r="G82" s="1011"/>
      <c r="H82" s="1011"/>
      <c r="I82" s="1011"/>
      <c r="J82" s="1011"/>
      <c r="K82" s="1011"/>
      <c r="L82" s="1011"/>
      <c r="M82" s="1011"/>
      <c r="N82" s="1011"/>
      <c r="O82" s="1011"/>
      <c r="P82" s="1012"/>
      <c r="Q82" s="1013"/>
      <c r="R82" s="1007"/>
      <c r="S82" s="1007"/>
      <c r="T82" s="1007"/>
      <c r="U82" s="1007"/>
      <c r="V82" s="1007"/>
      <c r="W82" s="1007"/>
      <c r="X82" s="1007"/>
      <c r="Y82" s="1007"/>
      <c r="Z82" s="1007"/>
      <c r="AA82" s="1007"/>
      <c r="AB82" s="1007"/>
      <c r="AC82" s="1007"/>
      <c r="AD82" s="1007"/>
      <c r="AE82" s="1007"/>
      <c r="AF82" s="1007"/>
      <c r="AG82" s="1007"/>
      <c r="AH82" s="1007"/>
      <c r="AI82" s="1007"/>
      <c r="AJ82" s="1007"/>
      <c r="AK82" s="1007"/>
      <c r="AL82" s="1007"/>
      <c r="AM82" s="1007"/>
      <c r="AN82" s="1007"/>
      <c r="AO82" s="1007"/>
      <c r="AP82" s="1007"/>
      <c r="AQ82" s="1007"/>
      <c r="AR82" s="1007"/>
      <c r="AS82" s="1007"/>
      <c r="AT82" s="1007"/>
      <c r="AU82" s="1007"/>
      <c r="AV82" s="1007"/>
      <c r="AW82" s="1007"/>
      <c r="AX82" s="1007"/>
      <c r="AY82" s="1007"/>
      <c r="AZ82" s="1008"/>
      <c r="BA82" s="1008"/>
      <c r="BB82" s="1008"/>
      <c r="BC82" s="1008"/>
      <c r="BD82" s="1009"/>
      <c r="BE82" s="241"/>
      <c r="BF82" s="241"/>
      <c r="BG82" s="241"/>
      <c r="BH82" s="241"/>
      <c r="BI82" s="241"/>
      <c r="BJ82" s="241"/>
      <c r="BK82" s="241"/>
      <c r="BL82" s="241"/>
      <c r="BM82" s="241"/>
      <c r="BN82" s="241"/>
      <c r="BO82" s="241"/>
      <c r="BP82" s="241"/>
      <c r="BQ82" s="238">
        <v>76</v>
      </c>
      <c r="BR82" s="243"/>
      <c r="BS82" s="981"/>
      <c r="BT82" s="982"/>
      <c r="BU82" s="982"/>
      <c r="BV82" s="982"/>
      <c r="BW82" s="982"/>
      <c r="BX82" s="982"/>
      <c r="BY82" s="982"/>
      <c r="BZ82" s="982"/>
      <c r="CA82" s="982"/>
      <c r="CB82" s="982"/>
      <c r="CC82" s="982"/>
      <c r="CD82" s="982"/>
      <c r="CE82" s="982"/>
      <c r="CF82" s="982"/>
      <c r="CG82" s="991"/>
      <c r="CH82" s="992"/>
      <c r="CI82" s="993"/>
      <c r="CJ82" s="993"/>
      <c r="CK82" s="993"/>
      <c r="CL82" s="994"/>
      <c r="CM82" s="992"/>
      <c r="CN82" s="993"/>
      <c r="CO82" s="993"/>
      <c r="CP82" s="993"/>
      <c r="CQ82" s="994"/>
      <c r="CR82" s="992"/>
      <c r="CS82" s="993"/>
      <c r="CT82" s="993"/>
      <c r="CU82" s="993"/>
      <c r="CV82" s="994"/>
      <c r="CW82" s="992"/>
      <c r="CX82" s="993"/>
      <c r="CY82" s="993"/>
      <c r="CZ82" s="993"/>
      <c r="DA82" s="994"/>
      <c r="DB82" s="992"/>
      <c r="DC82" s="993"/>
      <c r="DD82" s="993"/>
      <c r="DE82" s="993"/>
      <c r="DF82" s="994"/>
      <c r="DG82" s="992"/>
      <c r="DH82" s="993"/>
      <c r="DI82" s="993"/>
      <c r="DJ82" s="993"/>
      <c r="DK82" s="994"/>
      <c r="DL82" s="992"/>
      <c r="DM82" s="993"/>
      <c r="DN82" s="993"/>
      <c r="DO82" s="993"/>
      <c r="DP82" s="994"/>
      <c r="DQ82" s="992"/>
      <c r="DR82" s="993"/>
      <c r="DS82" s="993"/>
      <c r="DT82" s="993"/>
      <c r="DU82" s="994"/>
      <c r="DV82" s="981"/>
      <c r="DW82" s="982"/>
      <c r="DX82" s="982"/>
      <c r="DY82" s="982"/>
      <c r="DZ82" s="983"/>
      <c r="EA82" s="230"/>
    </row>
    <row r="83" spans="1:131" ht="26.25" customHeight="1" x14ac:dyDescent="0.15">
      <c r="A83" s="238">
        <v>16</v>
      </c>
      <c r="B83" s="1010"/>
      <c r="C83" s="1011"/>
      <c r="D83" s="1011"/>
      <c r="E83" s="1011"/>
      <c r="F83" s="1011"/>
      <c r="G83" s="1011"/>
      <c r="H83" s="1011"/>
      <c r="I83" s="1011"/>
      <c r="J83" s="1011"/>
      <c r="K83" s="1011"/>
      <c r="L83" s="1011"/>
      <c r="M83" s="1011"/>
      <c r="N83" s="1011"/>
      <c r="O83" s="1011"/>
      <c r="P83" s="1012"/>
      <c r="Q83" s="1013"/>
      <c r="R83" s="1007"/>
      <c r="S83" s="1007"/>
      <c r="T83" s="1007"/>
      <c r="U83" s="1007"/>
      <c r="V83" s="1007"/>
      <c r="W83" s="1007"/>
      <c r="X83" s="1007"/>
      <c r="Y83" s="1007"/>
      <c r="Z83" s="1007"/>
      <c r="AA83" s="1007"/>
      <c r="AB83" s="1007"/>
      <c r="AC83" s="1007"/>
      <c r="AD83" s="1007"/>
      <c r="AE83" s="1007"/>
      <c r="AF83" s="1007"/>
      <c r="AG83" s="1007"/>
      <c r="AH83" s="1007"/>
      <c r="AI83" s="1007"/>
      <c r="AJ83" s="1007"/>
      <c r="AK83" s="1007"/>
      <c r="AL83" s="1007"/>
      <c r="AM83" s="1007"/>
      <c r="AN83" s="1007"/>
      <c r="AO83" s="1007"/>
      <c r="AP83" s="1007"/>
      <c r="AQ83" s="1007"/>
      <c r="AR83" s="1007"/>
      <c r="AS83" s="1007"/>
      <c r="AT83" s="1007"/>
      <c r="AU83" s="1007"/>
      <c r="AV83" s="1007"/>
      <c r="AW83" s="1007"/>
      <c r="AX83" s="1007"/>
      <c r="AY83" s="1007"/>
      <c r="AZ83" s="1008"/>
      <c r="BA83" s="1008"/>
      <c r="BB83" s="1008"/>
      <c r="BC83" s="1008"/>
      <c r="BD83" s="1009"/>
      <c r="BE83" s="241"/>
      <c r="BF83" s="241"/>
      <c r="BG83" s="241"/>
      <c r="BH83" s="241"/>
      <c r="BI83" s="241"/>
      <c r="BJ83" s="241"/>
      <c r="BK83" s="241"/>
      <c r="BL83" s="241"/>
      <c r="BM83" s="241"/>
      <c r="BN83" s="241"/>
      <c r="BO83" s="241"/>
      <c r="BP83" s="241"/>
      <c r="BQ83" s="238">
        <v>77</v>
      </c>
      <c r="BR83" s="243"/>
      <c r="BS83" s="981"/>
      <c r="BT83" s="982"/>
      <c r="BU83" s="982"/>
      <c r="BV83" s="982"/>
      <c r="BW83" s="982"/>
      <c r="BX83" s="982"/>
      <c r="BY83" s="982"/>
      <c r="BZ83" s="982"/>
      <c r="CA83" s="982"/>
      <c r="CB83" s="982"/>
      <c r="CC83" s="982"/>
      <c r="CD83" s="982"/>
      <c r="CE83" s="982"/>
      <c r="CF83" s="982"/>
      <c r="CG83" s="991"/>
      <c r="CH83" s="992"/>
      <c r="CI83" s="993"/>
      <c r="CJ83" s="993"/>
      <c r="CK83" s="993"/>
      <c r="CL83" s="994"/>
      <c r="CM83" s="992"/>
      <c r="CN83" s="993"/>
      <c r="CO83" s="993"/>
      <c r="CP83" s="993"/>
      <c r="CQ83" s="994"/>
      <c r="CR83" s="992"/>
      <c r="CS83" s="993"/>
      <c r="CT83" s="993"/>
      <c r="CU83" s="993"/>
      <c r="CV83" s="994"/>
      <c r="CW83" s="992"/>
      <c r="CX83" s="993"/>
      <c r="CY83" s="993"/>
      <c r="CZ83" s="993"/>
      <c r="DA83" s="994"/>
      <c r="DB83" s="992"/>
      <c r="DC83" s="993"/>
      <c r="DD83" s="993"/>
      <c r="DE83" s="993"/>
      <c r="DF83" s="994"/>
      <c r="DG83" s="992"/>
      <c r="DH83" s="993"/>
      <c r="DI83" s="993"/>
      <c r="DJ83" s="993"/>
      <c r="DK83" s="994"/>
      <c r="DL83" s="992"/>
      <c r="DM83" s="993"/>
      <c r="DN83" s="993"/>
      <c r="DO83" s="993"/>
      <c r="DP83" s="994"/>
      <c r="DQ83" s="992"/>
      <c r="DR83" s="993"/>
      <c r="DS83" s="993"/>
      <c r="DT83" s="993"/>
      <c r="DU83" s="994"/>
      <c r="DV83" s="981"/>
      <c r="DW83" s="982"/>
      <c r="DX83" s="982"/>
      <c r="DY83" s="982"/>
      <c r="DZ83" s="983"/>
      <c r="EA83" s="230"/>
    </row>
    <row r="84" spans="1:131" ht="26.25" customHeight="1" x14ac:dyDescent="0.15">
      <c r="A84" s="238">
        <v>17</v>
      </c>
      <c r="B84" s="1010"/>
      <c r="C84" s="1011"/>
      <c r="D84" s="1011"/>
      <c r="E84" s="1011"/>
      <c r="F84" s="1011"/>
      <c r="G84" s="1011"/>
      <c r="H84" s="1011"/>
      <c r="I84" s="1011"/>
      <c r="J84" s="1011"/>
      <c r="K84" s="1011"/>
      <c r="L84" s="1011"/>
      <c r="M84" s="1011"/>
      <c r="N84" s="1011"/>
      <c r="O84" s="1011"/>
      <c r="P84" s="1012"/>
      <c r="Q84" s="1013"/>
      <c r="R84" s="1007"/>
      <c r="S84" s="1007"/>
      <c r="T84" s="1007"/>
      <c r="U84" s="1007"/>
      <c r="V84" s="1007"/>
      <c r="W84" s="1007"/>
      <c r="X84" s="1007"/>
      <c r="Y84" s="1007"/>
      <c r="Z84" s="1007"/>
      <c r="AA84" s="1007"/>
      <c r="AB84" s="1007"/>
      <c r="AC84" s="1007"/>
      <c r="AD84" s="1007"/>
      <c r="AE84" s="1007"/>
      <c r="AF84" s="1007"/>
      <c r="AG84" s="1007"/>
      <c r="AH84" s="1007"/>
      <c r="AI84" s="1007"/>
      <c r="AJ84" s="1007"/>
      <c r="AK84" s="1007"/>
      <c r="AL84" s="1007"/>
      <c r="AM84" s="1007"/>
      <c r="AN84" s="1007"/>
      <c r="AO84" s="1007"/>
      <c r="AP84" s="1007"/>
      <c r="AQ84" s="1007"/>
      <c r="AR84" s="1007"/>
      <c r="AS84" s="1007"/>
      <c r="AT84" s="1007"/>
      <c r="AU84" s="1007"/>
      <c r="AV84" s="1007"/>
      <c r="AW84" s="1007"/>
      <c r="AX84" s="1007"/>
      <c r="AY84" s="1007"/>
      <c r="AZ84" s="1008"/>
      <c r="BA84" s="1008"/>
      <c r="BB84" s="1008"/>
      <c r="BC84" s="1008"/>
      <c r="BD84" s="1009"/>
      <c r="BE84" s="241"/>
      <c r="BF84" s="241"/>
      <c r="BG84" s="241"/>
      <c r="BH84" s="241"/>
      <c r="BI84" s="241"/>
      <c r="BJ84" s="241"/>
      <c r="BK84" s="241"/>
      <c r="BL84" s="241"/>
      <c r="BM84" s="241"/>
      <c r="BN84" s="241"/>
      <c r="BO84" s="241"/>
      <c r="BP84" s="241"/>
      <c r="BQ84" s="238">
        <v>78</v>
      </c>
      <c r="BR84" s="243"/>
      <c r="BS84" s="981"/>
      <c r="BT84" s="982"/>
      <c r="BU84" s="982"/>
      <c r="BV84" s="982"/>
      <c r="BW84" s="982"/>
      <c r="BX84" s="982"/>
      <c r="BY84" s="982"/>
      <c r="BZ84" s="982"/>
      <c r="CA84" s="982"/>
      <c r="CB84" s="982"/>
      <c r="CC84" s="982"/>
      <c r="CD84" s="982"/>
      <c r="CE84" s="982"/>
      <c r="CF84" s="982"/>
      <c r="CG84" s="991"/>
      <c r="CH84" s="992"/>
      <c r="CI84" s="993"/>
      <c r="CJ84" s="993"/>
      <c r="CK84" s="993"/>
      <c r="CL84" s="994"/>
      <c r="CM84" s="992"/>
      <c r="CN84" s="993"/>
      <c r="CO84" s="993"/>
      <c r="CP84" s="993"/>
      <c r="CQ84" s="994"/>
      <c r="CR84" s="992"/>
      <c r="CS84" s="993"/>
      <c r="CT84" s="993"/>
      <c r="CU84" s="993"/>
      <c r="CV84" s="994"/>
      <c r="CW84" s="992"/>
      <c r="CX84" s="993"/>
      <c r="CY84" s="993"/>
      <c r="CZ84" s="993"/>
      <c r="DA84" s="994"/>
      <c r="DB84" s="992"/>
      <c r="DC84" s="993"/>
      <c r="DD84" s="993"/>
      <c r="DE84" s="993"/>
      <c r="DF84" s="994"/>
      <c r="DG84" s="992"/>
      <c r="DH84" s="993"/>
      <c r="DI84" s="993"/>
      <c r="DJ84" s="993"/>
      <c r="DK84" s="994"/>
      <c r="DL84" s="992"/>
      <c r="DM84" s="993"/>
      <c r="DN84" s="993"/>
      <c r="DO84" s="993"/>
      <c r="DP84" s="994"/>
      <c r="DQ84" s="992"/>
      <c r="DR84" s="993"/>
      <c r="DS84" s="993"/>
      <c r="DT84" s="993"/>
      <c r="DU84" s="994"/>
      <c r="DV84" s="981"/>
      <c r="DW84" s="982"/>
      <c r="DX84" s="982"/>
      <c r="DY84" s="982"/>
      <c r="DZ84" s="983"/>
      <c r="EA84" s="230"/>
    </row>
    <row r="85" spans="1:131" ht="26.25" customHeight="1" x14ac:dyDescent="0.15">
      <c r="A85" s="238">
        <v>18</v>
      </c>
      <c r="B85" s="1010"/>
      <c r="C85" s="1011"/>
      <c r="D85" s="1011"/>
      <c r="E85" s="1011"/>
      <c r="F85" s="1011"/>
      <c r="G85" s="1011"/>
      <c r="H85" s="1011"/>
      <c r="I85" s="1011"/>
      <c r="J85" s="1011"/>
      <c r="K85" s="1011"/>
      <c r="L85" s="1011"/>
      <c r="M85" s="1011"/>
      <c r="N85" s="1011"/>
      <c r="O85" s="1011"/>
      <c r="P85" s="1012"/>
      <c r="Q85" s="1013"/>
      <c r="R85" s="1007"/>
      <c r="S85" s="1007"/>
      <c r="T85" s="1007"/>
      <c r="U85" s="1007"/>
      <c r="V85" s="1007"/>
      <c r="W85" s="1007"/>
      <c r="X85" s="1007"/>
      <c r="Y85" s="1007"/>
      <c r="Z85" s="1007"/>
      <c r="AA85" s="1007"/>
      <c r="AB85" s="1007"/>
      <c r="AC85" s="1007"/>
      <c r="AD85" s="1007"/>
      <c r="AE85" s="1007"/>
      <c r="AF85" s="1007"/>
      <c r="AG85" s="1007"/>
      <c r="AH85" s="1007"/>
      <c r="AI85" s="1007"/>
      <c r="AJ85" s="1007"/>
      <c r="AK85" s="1007"/>
      <c r="AL85" s="1007"/>
      <c r="AM85" s="1007"/>
      <c r="AN85" s="1007"/>
      <c r="AO85" s="1007"/>
      <c r="AP85" s="1007"/>
      <c r="AQ85" s="1007"/>
      <c r="AR85" s="1007"/>
      <c r="AS85" s="1007"/>
      <c r="AT85" s="1007"/>
      <c r="AU85" s="1007"/>
      <c r="AV85" s="1007"/>
      <c r="AW85" s="1007"/>
      <c r="AX85" s="1007"/>
      <c r="AY85" s="1007"/>
      <c r="AZ85" s="1008"/>
      <c r="BA85" s="1008"/>
      <c r="BB85" s="1008"/>
      <c r="BC85" s="1008"/>
      <c r="BD85" s="1009"/>
      <c r="BE85" s="241"/>
      <c r="BF85" s="241"/>
      <c r="BG85" s="241"/>
      <c r="BH85" s="241"/>
      <c r="BI85" s="241"/>
      <c r="BJ85" s="241"/>
      <c r="BK85" s="241"/>
      <c r="BL85" s="241"/>
      <c r="BM85" s="241"/>
      <c r="BN85" s="241"/>
      <c r="BO85" s="241"/>
      <c r="BP85" s="241"/>
      <c r="BQ85" s="238">
        <v>79</v>
      </c>
      <c r="BR85" s="243"/>
      <c r="BS85" s="981"/>
      <c r="BT85" s="982"/>
      <c r="BU85" s="982"/>
      <c r="BV85" s="982"/>
      <c r="BW85" s="982"/>
      <c r="BX85" s="982"/>
      <c r="BY85" s="982"/>
      <c r="BZ85" s="982"/>
      <c r="CA85" s="982"/>
      <c r="CB85" s="982"/>
      <c r="CC85" s="982"/>
      <c r="CD85" s="982"/>
      <c r="CE85" s="982"/>
      <c r="CF85" s="982"/>
      <c r="CG85" s="991"/>
      <c r="CH85" s="992"/>
      <c r="CI85" s="993"/>
      <c r="CJ85" s="993"/>
      <c r="CK85" s="993"/>
      <c r="CL85" s="994"/>
      <c r="CM85" s="992"/>
      <c r="CN85" s="993"/>
      <c r="CO85" s="993"/>
      <c r="CP85" s="993"/>
      <c r="CQ85" s="994"/>
      <c r="CR85" s="992"/>
      <c r="CS85" s="993"/>
      <c r="CT85" s="993"/>
      <c r="CU85" s="993"/>
      <c r="CV85" s="994"/>
      <c r="CW85" s="992"/>
      <c r="CX85" s="993"/>
      <c r="CY85" s="993"/>
      <c r="CZ85" s="993"/>
      <c r="DA85" s="994"/>
      <c r="DB85" s="992"/>
      <c r="DC85" s="993"/>
      <c r="DD85" s="993"/>
      <c r="DE85" s="993"/>
      <c r="DF85" s="994"/>
      <c r="DG85" s="992"/>
      <c r="DH85" s="993"/>
      <c r="DI85" s="993"/>
      <c r="DJ85" s="993"/>
      <c r="DK85" s="994"/>
      <c r="DL85" s="992"/>
      <c r="DM85" s="993"/>
      <c r="DN85" s="993"/>
      <c r="DO85" s="993"/>
      <c r="DP85" s="994"/>
      <c r="DQ85" s="992"/>
      <c r="DR85" s="993"/>
      <c r="DS85" s="993"/>
      <c r="DT85" s="993"/>
      <c r="DU85" s="994"/>
      <c r="DV85" s="981"/>
      <c r="DW85" s="982"/>
      <c r="DX85" s="982"/>
      <c r="DY85" s="982"/>
      <c r="DZ85" s="983"/>
      <c r="EA85" s="230"/>
    </row>
    <row r="86" spans="1:131" ht="26.25" customHeight="1" x14ac:dyDescent="0.15">
      <c r="A86" s="238">
        <v>19</v>
      </c>
      <c r="B86" s="1010"/>
      <c r="C86" s="1011"/>
      <c r="D86" s="1011"/>
      <c r="E86" s="1011"/>
      <c r="F86" s="1011"/>
      <c r="G86" s="1011"/>
      <c r="H86" s="1011"/>
      <c r="I86" s="1011"/>
      <c r="J86" s="1011"/>
      <c r="K86" s="1011"/>
      <c r="L86" s="1011"/>
      <c r="M86" s="1011"/>
      <c r="N86" s="1011"/>
      <c r="O86" s="1011"/>
      <c r="P86" s="1012"/>
      <c r="Q86" s="1013"/>
      <c r="R86" s="1007"/>
      <c r="S86" s="1007"/>
      <c r="T86" s="1007"/>
      <c r="U86" s="1007"/>
      <c r="V86" s="1007"/>
      <c r="W86" s="1007"/>
      <c r="X86" s="1007"/>
      <c r="Y86" s="1007"/>
      <c r="Z86" s="1007"/>
      <c r="AA86" s="1007"/>
      <c r="AB86" s="1007"/>
      <c r="AC86" s="1007"/>
      <c r="AD86" s="1007"/>
      <c r="AE86" s="1007"/>
      <c r="AF86" s="1007"/>
      <c r="AG86" s="1007"/>
      <c r="AH86" s="1007"/>
      <c r="AI86" s="1007"/>
      <c r="AJ86" s="1007"/>
      <c r="AK86" s="1007"/>
      <c r="AL86" s="1007"/>
      <c r="AM86" s="1007"/>
      <c r="AN86" s="1007"/>
      <c r="AO86" s="1007"/>
      <c r="AP86" s="1007"/>
      <c r="AQ86" s="1007"/>
      <c r="AR86" s="1007"/>
      <c r="AS86" s="1007"/>
      <c r="AT86" s="1007"/>
      <c r="AU86" s="1007"/>
      <c r="AV86" s="1007"/>
      <c r="AW86" s="1007"/>
      <c r="AX86" s="1007"/>
      <c r="AY86" s="1007"/>
      <c r="AZ86" s="1008"/>
      <c r="BA86" s="1008"/>
      <c r="BB86" s="1008"/>
      <c r="BC86" s="1008"/>
      <c r="BD86" s="1009"/>
      <c r="BE86" s="241"/>
      <c r="BF86" s="241"/>
      <c r="BG86" s="241"/>
      <c r="BH86" s="241"/>
      <c r="BI86" s="241"/>
      <c r="BJ86" s="241"/>
      <c r="BK86" s="241"/>
      <c r="BL86" s="241"/>
      <c r="BM86" s="241"/>
      <c r="BN86" s="241"/>
      <c r="BO86" s="241"/>
      <c r="BP86" s="241"/>
      <c r="BQ86" s="238">
        <v>80</v>
      </c>
      <c r="BR86" s="243"/>
      <c r="BS86" s="981"/>
      <c r="BT86" s="982"/>
      <c r="BU86" s="982"/>
      <c r="BV86" s="982"/>
      <c r="BW86" s="982"/>
      <c r="BX86" s="982"/>
      <c r="BY86" s="982"/>
      <c r="BZ86" s="982"/>
      <c r="CA86" s="982"/>
      <c r="CB86" s="982"/>
      <c r="CC86" s="982"/>
      <c r="CD86" s="982"/>
      <c r="CE86" s="982"/>
      <c r="CF86" s="982"/>
      <c r="CG86" s="991"/>
      <c r="CH86" s="992"/>
      <c r="CI86" s="993"/>
      <c r="CJ86" s="993"/>
      <c r="CK86" s="993"/>
      <c r="CL86" s="994"/>
      <c r="CM86" s="992"/>
      <c r="CN86" s="993"/>
      <c r="CO86" s="993"/>
      <c r="CP86" s="993"/>
      <c r="CQ86" s="994"/>
      <c r="CR86" s="992"/>
      <c r="CS86" s="993"/>
      <c r="CT86" s="993"/>
      <c r="CU86" s="993"/>
      <c r="CV86" s="994"/>
      <c r="CW86" s="992"/>
      <c r="CX86" s="993"/>
      <c r="CY86" s="993"/>
      <c r="CZ86" s="993"/>
      <c r="DA86" s="994"/>
      <c r="DB86" s="992"/>
      <c r="DC86" s="993"/>
      <c r="DD86" s="993"/>
      <c r="DE86" s="993"/>
      <c r="DF86" s="994"/>
      <c r="DG86" s="992"/>
      <c r="DH86" s="993"/>
      <c r="DI86" s="993"/>
      <c r="DJ86" s="993"/>
      <c r="DK86" s="994"/>
      <c r="DL86" s="992"/>
      <c r="DM86" s="993"/>
      <c r="DN86" s="993"/>
      <c r="DO86" s="993"/>
      <c r="DP86" s="994"/>
      <c r="DQ86" s="992"/>
      <c r="DR86" s="993"/>
      <c r="DS86" s="993"/>
      <c r="DT86" s="993"/>
      <c r="DU86" s="994"/>
      <c r="DV86" s="981"/>
      <c r="DW86" s="982"/>
      <c r="DX86" s="982"/>
      <c r="DY86" s="982"/>
      <c r="DZ86" s="983"/>
      <c r="EA86" s="230"/>
    </row>
    <row r="87" spans="1:131" ht="26.25" customHeight="1" x14ac:dyDescent="0.15">
      <c r="A87" s="244">
        <v>20</v>
      </c>
      <c r="B87" s="1000"/>
      <c r="C87" s="1001"/>
      <c r="D87" s="1001"/>
      <c r="E87" s="1001"/>
      <c r="F87" s="1001"/>
      <c r="G87" s="1001"/>
      <c r="H87" s="1001"/>
      <c r="I87" s="1001"/>
      <c r="J87" s="1001"/>
      <c r="K87" s="1001"/>
      <c r="L87" s="1001"/>
      <c r="M87" s="1001"/>
      <c r="N87" s="1001"/>
      <c r="O87" s="1001"/>
      <c r="P87" s="1002"/>
      <c r="Q87" s="1003"/>
      <c r="R87" s="1004"/>
      <c r="S87" s="1004"/>
      <c r="T87" s="1004"/>
      <c r="U87" s="1004"/>
      <c r="V87" s="1004"/>
      <c r="W87" s="1004"/>
      <c r="X87" s="1004"/>
      <c r="Y87" s="1004"/>
      <c r="Z87" s="1004"/>
      <c r="AA87" s="1004"/>
      <c r="AB87" s="1004"/>
      <c r="AC87" s="1004"/>
      <c r="AD87" s="1004"/>
      <c r="AE87" s="1004"/>
      <c r="AF87" s="1004"/>
      <c r="AG87" s="1004"/>
      <c r="AH87" s="1004"/>
      <c r="AI87" s="1004"/>
      <c r="AJ87" s="1004"/>
      <c r="AK87" s="1004"/>
      <c r="AL87" s="1004"/>
      <c r="AM87" s="1004"/>
      <c r="AN87" s="1004"/>
      <c r="AO87" s="1004"/>
      <c r="AP87" s="1004"/>
      <c r="AQ87" s="1004"/>
      <c r="AR87" s="1004"/>
      <c r="AS87" s="1004"/>
      <c r="AT87" s="1004"/>
      <c r="AU87" s="1004"/>
      <c r="AV87" s="1004"/>
      <c r="AW87" s="1004"/>
      <c r="AX87" s="1004"/>
      <c r="AY87" s="1004"/>
      <c r="AZ87" s="1005"/>
      <c r="BA87" s="1005"/>
      <c r="BB87" s="1005"/>
      <c r="BC87" s="1005"/>
      <c r="BD87" s="1006"/>
      <c r="BE87" s="241"/>
      <c r="BF87" s="241"/>
      <c r="BG87" s="241"/>
      <c r="BH87" s="241"/>
      <c r="BI87" s="241"/>
      <c r="BJ87" s="241"/>
      <c r="BK87" s="241"/>
      <c r="BL87" s="241"/>
      <c r="BM87" s="241"/>
      <c r="BN87" s="241"/>
      <c r="BO87" s="241"/>
      <c r="BP87" s="241"/>
      <c r="BQ87" s="238">
        <v>81</v>
      </c>
      <c r="BR87" s="243"/>
      <c r="BS87" s="981"/>
      <c r="BT87" s="982"/>
      <c r="BU87" s="982"/>
      <c r="BV87" s="982"/>
      <c r="BW87" s="982"/>
      <c r="BX87" s="982"/>
      <c r="BY87" s="982"/>
      <c r="BZ87" s="982"/>
      <c r="CA87" s="982"/>
      <c r="CB87" s="982"/>
      <c r="CC87" s="982"/>
      <c r="CD87" s="982"/>
      <c r="CE87" s="982"/>
      <c r="CF87" s="982"/>
      <c r="CG87" s="991"/>
      <c r="CH87" s="992"/>
      <c r="CI87" s="993"/>
      <c r="CJ87" s="993"/>
      <c r="CK87" s="993"/>
      <c r="CL87" s="994"/>
      <c r="CM87" s="992"/>
      <c r="CN87" s="993"/>
      <c r="CO87" s="993"/>
      <c r="CP87" s="993"/>
      <c r="CQ87" s="994"/>
      <c r="CR87" s="992"/>
      <c r="CS87" s="993"/>
      <c r="CT87" s="993"/>
      <c r="CU87" s="993"/>
      <c r="CV87" s="994"/>
      <c r="CW87" s="992"/>
      <c r="CX87" s="993"/>
      <c r="CY87" s="993"/>
      <c r="CZ87" s="993"/>
      <c r="DA87" s="994"/>
      <c r="DB87" s="992"/>
      <c r="DC87" s="993"/>
      <c r="DD87" s="993"/>
      <c r="DE87" s="993"/>
      <c r="DF87" s="994"/>
      <c r="DG87" s="992"/>
      <c r="DH87" s="993"/>
      <c r="DI87" s="993"/>
      <c r="DJ87" s="993"/>
      <c r="DK87" s="994"/>
      <c r="DL87" s="992"/>
      <c r="DM87" s="993"/>
      <c r="DN87" s="993"/>
      <c r="DO87" s="993"/>
      <c r="DP87" s="994"/>
      <c r="DQ87" s="992"/>
      <c r="DR87" s="993"/>
      <c r="DS87" s="993"/>
      <c r="DT87" s="993"/>
      <c r="DU87" s="994"/>
      <c r="DV87" s="981"/>
      <c r="DW87" s="982"/>
      <c r="DX87" s="982"/>
      <c r="DY87" s="982"/>
      <c r="DZ87" s="983"/>
      <c r="EA87" s="230"/>
    </row>
    <row r="88" spans="1:131" ht="26.25" customHeight="1" thickBot="1" x14ac:dyDescent="0.2">
      <c r="A88" s="240" t="s">
        <v>378</v>
      </c>
      <c r="B88" s="973" t="s">
        <v>402</v>
      </c>
      <c r="C88" s="974"/>
      <c r="D88" s="974"/>
      <c r="E88" s="974"/>
      <c r="F88" s="974"/>
      <c r="G88" s="974"/>
      <c r="H88" s="974"/>
      <c r="I88" s="974"/>
      <c r="J88" s="974"/>
      <c r="K88" s="974"/>
      <c r="L88" s="974"/>
      <c r="M88" s="974"/>
      <c r="N88" s="974"/>
      <c r="O88" s="974"/>
      <c r="P88" s="984"/>
      <c r="Q88" s="998"/>
      <c r="R88" s="999"/>
      <c r="S88" s="999"/>
      <c r="T88" s="999"/>
      <c r="U88" s="999"/>
      <c r="V88" s="999"/>
      <c r="W88" s="999"/>
      <c r="X88" s="999"/>
      <c r="Y88" s="999"/>
      <c r="Z88" s="999"/>
      <c r="AA88" s="999"/>
      <c r="AB88" s="999"/>
      <c r="AC88" s="999"/>
      <c r="AD88" s="999"/>
      <c r="AE88" s="999"/>
      <c r="AF88" s="995">
        <v>8687</v>
      </c>
      <c r="AG88" s="995"/>
      <c r="AH88" s="995"/>
      <c r="AI88" s="995"/>
      <c r="AJ88" s="995"/>
      <c r="AK88" s="999"/>
      <c r="AL88" s="999"/>
      <c r="AM88" s="999"/>
      <c r="AN88" s="999"/>
      <c r="AO88" s="999"/>
      <c r="AP88" s="995">
        <v>131</v>
      </c>
      <c r="AQ88" s="995"/>
      <c r="AR88" s="995"/>
      <c r="AS88" s="995"/>
      <c r="AT88" s="995"/>
      <c r="AU88" s="995">
        <v>34</v>
      </c>
      <c r="AV88" s="995"/>
      <c r="AW88" s="995"/>
      <c r="AX88" s="995"/>
      <c r="AY88" s="995"/>
      <c r="AZ88" s="996"/>
      <c r="BA88" s="996"/>
      <c r="BB88" s="996"/>
      <c r="BC88" s="996"/>
      <c r="BD88" s="997"/>
      <c r="BE88" s="241"/>
      <c r="BF88" s="241"/>
      <c r="BG88" s="241"/>
      <c r="BH88" s="241"/>
      <c r="BI88" s="241"/>
      <c r="BJ88" s="241"/>
      <c r="BK88" s="241"/>
      <c r="BL88" s="241"/>
      <c r="BM88" s="241"/>
      <c r="BN88" s="241"/>
      <c r="BO88" s="241"/>
      <c r="BP88" s="241"/>
      <c r="BQ88" s="238">
        <v>82</v>
      </c>
      <c r="BR88" s="243"/>
      <c r="BS88" s="981"/>
      <c r="BT88" s="982"/>
      <c r="BU88" s="982"/>
      <c r="BV88" s="982"/>
      <c r="BW88" s="982"/>
      <c r="BX88" s="982"/>
      <c r="BY88" s="982"/>
      <c r="BZ88" s="982"/>
      <c r="CA88" s="982"/>
      <c r="CB88" s="982"/>
      <c r="CC88" s="982"/>
      <c r="CD88" s="982"/>
      <c r="CE88" s="982"/>
      <c r="CF88" s="982"/>
      <c r="CG88" s="991"/>
      <c r="CH88" s="992"/>
      <c r="CI88" s="993"/>
      <c r="CJ88" s="993"/>
      <c r="CK88" s="993"/>
      <c r="CL88" s="994"/>
      <c r="CM88" s="992"/>
      <c r="CN88" s="993"/>
      <c r="CO88" s="993"/>
      <c r="CP88" s="993"/>
      <c r="CQ88" s="994"/>
      <c r="CR88" s="992"/>
      <c r="CS88" s="993"/>
      <c r="CT88" s="993"/>
      <c r="CU88" s="993"/>
      <c r="CV88" s="994"/>
      <c r="CW88" s="992"/>
      <c r="CX88" s="993"/>
      <c r="CY88" s="993"/>
      <c r="CZ88" s="993"/>
      <c r="DA88" s="994"/>
      <c r="DB88" s="992"/>
      <c r="DC88" s="993"/>
      <c r="DD88" s="993"/>
      <c r="DE88" s="993"/>
      <c r="DF88" s="994"/>
      <c r="DG88" s="992"/>
      <c r="DH88" s="993"/>
      <c r="DI88" s="993"/>
      <c r="DJ88" s="993"/>
      <c r="DK88" s="994"/>
      <c r="DL88" s="992"/>
      <c r="DM88" s="993"/>
      <c r="DN88" s="993"/>
      <c r="DO88" s="993"/>
      <c r="DP88" s="994"/>
      <c r="DQ88" s="992"/>
      <c r="DR88" s="993"/>
      <c r="DS88" s="993"/>
      <c r="DT88" s="993"/>
      <c r="DU88" s="994"/>
      <c r="DV88" s="981"/>
      <c r="DW88" s="982"/>
      <c r="DX88" s="982"/>
      <c r="DY88" s="982"/>
      <c r="DZ88" s="983"/>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981"/>
      <c r="BT89" s="982"/>
      <c r="BU89" s="982"/>
      <c r="BV89" s="982"/>
      <c r="BW89" s="982"/>
      <c r="BX89" s="982"/>
      <c r="BY89" s="982"/>
      <c r="BZ89" s="982"/>
      <c r="CA89" s="982"/>
      <c r="CB89" s="982"/>
      <c r="CC89" s="982"/>
      <c r="CD89" s="982"/>
      <c r="CE89" s="982"/>
      <c r="CF89" s="982"/>
      <c r="CG89" s="991"/>
      <c r="CH89" s="992"/>
      <c r="CI89" s="993"/>
      <c r="CJ89" s="993"/>
      <c r="CK89" s="993"/>
      <c r="CL89" s="994"/>
      <c r="CM89" s="992"/>
      <c r="CN89" s="993"/>
      <c r="CO89" s="993"/>
      <c r="CP89" s="993"/>
      <c r="CQ89" s="994"/>
      <c r="CR89" s="992"/>
      <c r="CS89" s="993"/>
      <c r="CT89" s="993"/>
      <c r="CU89" s="993"/>
      <c r="CV89" s="994"/>
      <c r="CW89" s="992"/>
      <c r="CX89" s="993"/>
      <c r="CY89" s="993"/>
      <c r="CZ89" s="993"/>
      <c r="DA89" s="994"/>
      <c r="DB89" s="992"/>
      <c r="DC89" s="993"/>
      <c r="DD89" s="993"/>
      <c r="DE89" s="993"/>
      <c r="DF89" s="994"/>
      <c r="DG89" s="992"/>
      <c r="DH89" s="993"/>
      <c r="DI89" s="993"/>
      <c r="DJ89" s="993"/>
      <c r="DK89" s="994"/>
      <c r="DL89" s="992"/>
      <c r="DM89" s="993"/>
      <c r="DN89" s="993"/>
      <c r="DO89" s="993"/>
      <c r="DP89" s="994"/>
      <c r="DQ89" s="992"/>
      <c r="DR89" s="993"/>
      <c r="DS89" s="993"/>
      <c r="DT89" s="993"/>
      <c r="DU89" s="994"/>
      <c r="DV89" s="981"/>
      <c r="DW89" s="982"/>
      <c r="DX89" s="982"/>
      <c r="DY89" s="982"/>
      <c r="DZ89" s="983"/>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981"/>
      <c r="BT90" s="982"/>
      <c r="BU90" s="982"/>
      <c r="BV90" s="982"/>
      <c r="BW90" s="982"/>
      <c r="BX90" s="982"/>
      <c r="BY90" s="982"/>
      <c r="BZ90" s="982"/>
      <c r="CA90" s="982"/>
      <c r="CB90" s="982"/>
      <c r="CC90" s="982"/>
      <c r="CD90" s="982"/>
      <c r="CE90" s="982"/>
      <c r="CF90" s="982"/>
      <c r="CG90" s="991"/>
      <c r="CH90" s="992"/>
      <c r="CI90" s="993"/>
      <c r="CJ90" s="993"/>
      <c r="CK90" s="993"/>
      <c r="CL90" s="994"/>
      <c r="CM90" s="992"/>
      <c r="CN90" s="993"/>
      <c r="CO90" s="993"/>
      <c r="CP90" s="993"/>
      <c r="CQ90" s="994"/>
      <c r="CR90" s="992"/>
      <c r="CS90" s="993"/>
      <c r="CT90" s="993"/>
      <c r="CU90" s="993"/>
      <c r="CV90" s="994"/>
      <c r="CW90" s="992"/>
      <c r="CX90" s="993"/>
      <c r="CY90" s="993"/>
      <c r="CZ90" s="993"/>
      <c r="DA90" s="994"/>
      <c r="DB90" s="992"/>
      <c r="DC90" s="993"/>
      <c r="DD90" s="993"/>
      <c r="DE90" s="993"/>
      <c r="DF90" s="994"/>
      <c r="DG90" s="992"/>
      <c r="DH90" s="993"/>
      <c r="DI90" s="993"/>
      <c r="DJ90" s="993"/>
      <c r="DK90" s="994"/>
      <c r="DL90" s="992"/>
      <c r="DM90" s="993"/>
      <c r="DN90" s="993"/>
      <c r="DO90" s="993"/>
      <c r="DP90" s="994"/>
      <c r="DQ90" s="992"/>
      <c r="DR90" s="993"/>
      <c r="DS90" s="993"/>
      <c r="DT90" s="993"/>
      <c r="DU90" s="994"/>
      <c r="DV90" s="981"/>
      <c r="DW90" s="982"/>
      <c r="DX90" s="982"/>
      <c r="DY90" s="982"/>
      <c r="DZ90" s="983"/>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981"/>
      <c r="BT91" s="982"/>
      <c r="BU91" s="982"/>
      <c r="BV91" s="982"/>
      <c r="BW91" s="982"/>
      <c r="BX91" s="982"/>
      <c r="BY91" s="982"/>
      <c r="BZ91" s="982"/>
      <c r="CA91" s="982"/>
      <c r="CB91" s="982"/>
      <c r="CC91" s="982"/>
      <c r="CD91" s="982"/>
      <c r="CE91" s="982"/>
      <c r="CF91" s="982"/>
      <c r="CG91" s="991"/>
      <c r="CH91" s="992"/>
      <c r="CI91" s="993"/>
      <c r="CJ91" s="993"/>
      <c r="CK91" s="993"/>
      <c r="CL91" s="994"/>
      <c r="CM91" s="992"/>
      <c r="CN91" s="993"/>
      <c r="CO91" s="993"/>
      <c r="CP91" s="993"/>
      <c r="CQ91" s="994"/>
      <c r="CR91" s="992"/>
      <c r="CS91" s="993"/>
      <c r="CT91" s="993"/>
      <c r="CU91" s="993"/>
      <c r="CV91" s="994"/>
      <c r="CW91" s="992"/>
      <c r="CX91" s="993"/>
      <c r="CY91" s="993"/>
      <c r="CZ91" s="993"/>
      <c r="DA91" s="994"/>
      <c r="DB91" s="992"/>
      <c r="DC91" s="993"/>
      <c r="DD91" s="993"/>
      <c r="DE91" s="993"/>
      <c r="DF91" s="994"/>
      <c r="DG91" s="992"/>
      <c r="DH91" s="993"/>
      <c r="DI91" s="993"/>
      <c r="DJ91" s="993"/>
      <c r="DK91" s="994"/>
      <c r="DL91" s="992"/>
      <c r="DM91" s="993"/>
      <c r="DN91" s="993"/>
      <c r="DO91" s="993"/>
      <c r="DP91" s="994"/>
      <c r="DQ91" s="992"/>
      <c r="DR91" s="993"/>
      <c r="DS91" s="993"/>
      <c r="DT91" s="993"/>
      <c r="DU91" s="994"/>
      <c r="DV91" s="981"/>
      <c r="DW91" s="982"/>
      <c r="DX91" s="982"/>
      <c r="DY91" s="982"/>
      <c r="DZ91" s="983"/>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981"/>
      <c r="BT92" s="982"/>
      <c r="BU92" s="982"/>
      <c r="BV92" s="982"/>
      <c r="BW92" s="982"/>
      <c r="BX92" s="982"/>
      <c r="BY92" s="982"/>
      <c r="BZ92" s="982"/>
      <c r="CA92" s="982"/>
      <c r="CB92" s="982"/>
      <c r="CC92" s="982"/>
      <c r="CD92" s="982"/>
      <c r="CE92" s="982"/>
      <c r="CF92" s="982"/>
      <c r="CG92" s="991"/>
      <c r="CH92" s="992"/>
      <c r="CI92" s="993"/>
      <c r="CJ92" s="993"/>
      <c r="CK92" s="993"/>
      <c r="CL92" s="994"/>
      <c r="CM92" s="992"/>
      <c r="CN92" s="993"/>
      <c r="CO92" s="993"/>
      <c r="CP92" s="993"/>
      <c r="CQ92" s="994"/>
      <c r="CR92" s="992"/>
      <c r="CS92" s="993"/>
      <c r="CT92" s="993"/>
      <c r="CU92" s="993"/>
      <c r="CV92" s="994"/>
      <c r="CW92" s="992"/>
      <c r="CX92" s="993"/>
      <c r="CY92" s="993"/>
      <c r="CZ92" s="993"/>
      <c r="DA92" s="994"/>
      <c r="DB92" s="992"/>
      <c r="DC92" s="993"/>
      <c r="DD92" s="993"/>
      <c r="DE92" s="993"/>
      <c r="DF92" s="994"/>
      <c r="DG92" s="992"/>
      <c r="DH92" s="993"/>
      <c r="DI92" s="993"/>
      <c r="DJ92" s="993"/>
      <c r="DK92" s="994"/>
      <c r="DL92" s="992"/>
      <c r="DM92" s="993"/>
      <c r="DN92" s="993"/>
      <c r="DO92" s="993"/>
      <c r="DP92" s="994"/>
      <c r="DQ92" s="992"/>
      <c r="DR92" s="993"/>
      <c r="DS92" s="993"/>
      <c r="DT92" s="993"/>
      <c r="DU92" s="994"/>
      <c r="DV92" s="981"/>
      <c r="DW92" s="982"/>
      <c r="DX92" s="982"/>
      <c r="DY92" s="982"/>
      <c r="DZ92" s="983"/>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981"/>
      <c r="BT93" s="982"/>
      <c r="BU93" s="982"/>
      <c r="BV93" s="982"/>
      <c r="BW93" s="982"/>
      <c r="BX93" s="982"/>
      <c r="BY93" s="982"/>
      <c r="BZ93" s="982"/>
      <c r="CA93" s="982"/>
      <c r="CB93" s="982"/>
      <c r="CC93" s="982"/>
      <c r="CD93" s="982"/>
      <c r="CE93" s="982"/>
      <c r="CF93" s="982"/>
      <c r="CG93" s="991"/>
      <c r="CH93" s="992"/>
      <c r="CI93" s="993"/>
      <c r="CJ93" s="993"/>
      <c r="CK93" s="993"/>
      <c r="CL93" s="994"/>
      <c r="CM93" s="992"/>
      <c r="CN93" s="993"/>
      <c r="CO93" s="993"/>
      <c r="CP93" s="993"/>
      <c r="CQ93" s="994"/>
      <c r="CR93" s="992"/>
      <c r="CS93" s="993"/>
      <c r="CT93" s="993"/>
      <c r="CU93" s="993"/>
      <c r="CV93" s="994"/>
      <c r="CW93" s="992"/>
      <c r="CX93" s="993"/>
      <c r="CY93" s="993"/>
      <c r="CZ93" s="993"/>
      <c r="DA93" s="994"/>
      <c r="DB93" s="992"/>
      <c r="DC93" s="993"/>
      <c r="DD93" s="993"/>
      <c r="DE93" s="993"/>
      <c r="DF93" s="994"/>
      <c r="DG93" s="992"/>
      <c r="DH93" s="993"/>
      <c r="DI93" s="993"/>
      <c r="DJ93" s="993"/>
      <c r="DK93" s="994"/>
      <c r="DL93" s="992"/>
      <c r="DM93" s="993"/>
      <c r="DN93" s="993"/>
      <c r="DO93" s="993"/>
      <c r="DP93" s="994"/>
      <c r="DQ93" s="992"/>
      <c r="DR93" s="993"/>
      <c r="DS93" s="993"/>
      <c r="DT93" s="993"/>
      <c r="DU93" s="994"/>
      <c r="DV93" s="981"/>
      <c r="DW93" s="982"/>
      <c r="DX93" s="982"/>
      <c r="DY93" s="982"/>
      <c r="DZ93" s="983"/>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981"/>
      <c r="BT94" s="982"/>
      <c r="BU94" s="982"/>
      <c r="BV94" s="982"/>
      <c r="BW94" s="982"/>
      <c r="BX94" s="982"/>
      <c r="BY94" s="982"/>
      <c r="BZ94" s="982"/>
      <c r="CA94" s="982"/>
      <c r="CB94" s="982"/>
      <c r="CC94" s="982"/>
      <c r="CD94" s="982"/>
      <c r="CE94" s="982"/>
      <c r="CF94" s="982"/>
      <c r="CG94" s="991"/>
      <c r="CH94" s="992"/>
      <c r="CI94" s="993"/>
      <c r="CJ94" s="993"/>
      <c r="CK94" s="993"/>
      <c r="CL94" s="994"/>
      <c r="CM94" s="992"/>
      <c r="CN94" s="993"/>
      <c r="CO94" s="993"/>
      <c r="CP94" s="993"/>
      <c r="CQ94" s="994"/>
      <c r="CR94" s="992"/>
      <c r="CS94" s="993"/>
      <c r="CT94" s="993"/>
      <c r="CU94" s="993"/>
      <c r="CV94" s="994"/>
      <c r="CW94" s="992"/>
      <c r="CX94" s="993"/>
      <c r="CY94" s="993"/>
      <c r="CZ94" s="993"/>
      <c r="DA94" s="994"/>
      <c r="DB94" s="992"/>
      <c r="DC94" s="993"/>
      <c r="DD94" s="993"/>
      <c r="DE94" s="993"/>
      <c r="DF94" s="994"/>
      <c r="DG94" s="992"/>
      <c r="DH94" s="993"/>
      <c r="DI94" s="993"/>
      <c r="DJ94" s="993"/>
      <c r="DK94" s="994"/>
      <c r="DL94" s="992"/>
      <c r="DM94" s="993"/>
      <c r="DN94" s="993"/>
      <c r="DO94" s="993"/>
      <c r="DP94" s="994"/>
      <c r="DQ94" s="992"/>
      <c r="DR94" s="993"/>
      <c r="DS94" s="993"/>
      <c r="DT94" s="993"/>
      <c r="DU94" s="994"/>
      <c r="DV94" s="981"/>
      <c r="DW94" s="982"/>
      <c r="DX94" s="982"/>
      <c r="DY94" s="982"/>
      <c r="DZ94" s="983"/>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981"/>
      <c r="BT95" s="982"/>
      <c r="BU95" s="982"/>
      <c r="BV95" s="982"/>
      <c r="BW95" s="982"/>
      <c r="BX95" s="982"/>
      <c r="BY95" s="982"/>
      <c r="BZ95" s="982"/>
      <c r="CA95" s="982"/>
      <c r="CB95" s="982"/>
      <c r="CC95" s="982"/>
      <c r="CD95" s="982"/>
      <c r="CE95" s="982"/>
      <c r="CF95" s="982"/>
      <c r="CG95" s="991"/>
      <c r="CH95" s="992"/>
      <c r="CI95" s="993"/>
      <c r="CJ95" s="993"/>
      <c r="CK95" s="993"/>
      <c r="CL95" s="994"/>
      <c r="CM95" s="992"/>
      <c r="CN95" s="993"/>
      <c r="CO95" s="993"/>
      <c r="CP95" s="993"/>
      <c r="CQ95" s="994"/>
      <c r="CR95" s="992"/>
      <c r="CS95" s="993"/>
      <c r="CT95" s="993"/>
      <c r="CU95" s="993"/>
      <c r="CV95" s="994"/>
      <c r="CW95" s="992"/>
      <c r="CX95" s="993"/>
      <c r="CY95" s="993"/>
      <c r="CZ95" s="993"/>
      <c r="DA95" s="994"/>
      <c r="DB95" s="992"/>
      <c r="DC95" s="993"/>
      <c r="DD95" s="993"/>
      <c r="DE95" s="993"/>
      <c r="DF95" s="994"/>
      <c r="DG95" s="992"/>
      <c r="DH95" s="993"/>
      <c r="DI95" s="993"/>
      <c r="DJ95" s="993"/>
      <c r="DK95" s="994"/>
      <c r="DL95" s="992"/>
      <c r="DM95" s="993"/>
      <c r="DN95" s="993"/>
      <c r="DO95" s="993"/>
      <c r="DP95" s="994"/>
      <c r="DQ95" s="992"/>
      <c r="DR95" s="993"/>
      <c r="DS95" s="993"/>
      <c r="DT95" s="993"/>
      <c r="DU95" s="994"/>
      <c r="DV95" s="981"/>
      <c r="DW95" s="982"/>
      <c r="DX95" s="982"/>
      <c r="DY95" s="982"/>
      <c r="DZ95" s="983"/>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981"/>
      <c r="BT96" s="982"/>
      <c r="BU96" s="982"/>
      <c r="BV96" s="982"/>
      <c r="BW96" s="982"/>
      <c r="BX96" s="982"/>
      <c r="BY96" s="982"/>
      <c r="BZ96" s="982"/>
      <c r="CA96" s="982"/>
      <c r="CB96" s="982"/>
      <c r="CC96" s="982"/>
      <c r="CD96" s="982"/>
      <c r="CE96" s="982"/>
      <c r="CF96" s="982"/>
      <c r="CG96" s="991"/>
      <c r="CH96" s="992"/>
      <c r="CI96" s="993"/>
      <c r="CJ96" s="993"/>
      <c r="CK96" s="993"/>
      <c r="CL96" s="994"/>
      <c r="CM96" s="992"/>
      <c r="CN96" s="993"/>
      <c r="CO96" s="993"/>
      <c r="CP96" s="993"/>
      <c r="CQ96" s="994"/>
      <c r="CR96" s="992"/>
      <c r="CS96" s="993"/>
      <c r="CT96" s="993"/>
      <c r="CU96" s="993"/>
      <c r="CV96" s="994"/>
      <c r="CW96" s="992"/>
      <c r="CX96" s="993"/>
      <c r="CY96" s="993"/>
      <c r="CZ96" s="993"/>
      <c r="DA96" s="994"/>
      <c r="DB96" s="992"/>
      <c r="DC96" s="993"/>
      <c r="DD96" s="993"/>
      <c r="DE96" s="993"/>
      <c r="DF96" s="994"/>
      <c r="DG96" s="992"/>
      <c r="DH96" s="993"/>
      <c r="DI96" s="993"/>
      <c r="DJ96" s="993"/>
      <c r="DK96" s="994"/>
      <c r="DL96" s="992"/>
      <c r="DM96" s="993"/>
      <c r="DN96" s="993"/>
      <c r="DO96" s="993"/>
      <c r="DP96" s="994"/>
      <c r="DQ96" s="992"/>
      <c r="DR96" s="993"/>
      <c r="DS96" s="993"/>
      <c r="DT96" s="993"/>
      <c r="DU96" s="994"/>
      <c r="DV96" s="981"/>
      <c r="DW96" s="982"/>
      <c r="DX96" s="982"/>
      <c r="DY96" s="982"/>
      <c r="DZ96" s="983"/>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981"/>
      <c r="BT97" s="982"/>
      <c r="BU97" s="982"/>
      <c r="BV97" s="982"/>
      <c r="BW97" s="982"/>
      <c r="BX97" s="982"/>
      <c r="BY97" s="982"/>
      <c r="BZ97" s="982"/>
      <c r="CA97" s="982"/>
      <c r="CB97" s="982"/>
      <c r="CC97" s="982"/>
      <c r="CD97" s="982"/>
      <c r="CE97" s="982"/>
      <c r="CF97" s="982"/>
      <c r="CG97" s="991"/>
      <c r="CH97" s="992"/>
      <c r="CI97" s="993"/>
      <c r="CJ97" s="993"/>
      <c r="CK97" s="993"/>
      <c r="CL97" s="994"/>
      <c r="CM97" s="992"/>
      <c r="CN97" s="993"/>
      <c r="CO97" s="993"/>
      <c r="CP97" s="993"/>
      <c r="CQ97" s="994"/>
      <c r="CR97" s="992"/>
      <c r="CS97" s="993"/>
      <c r="CT97" s="993"/>
      <c r="CU97" s="993"/>
      <c r="CV97" s="994"/>
      <c r="CW97" s="992"/>
      <c r="CX97" s="993"/>
      <c r="CY97" s="993"/>
      <c r="CZ97" s="993"/>
      <c r="DA97" s="994"/>
      <c r="DB97" s="992"/>
      <c r="DC97" s="993"/>
      <c r="DD97" s="993"/>
      <c r="DE97" s="993"/>
      <c r="DF97" s="994"/>
      <c r="DG97" s="992"/>
      <c r="DH97" s="993"/>
      <c r="DI97" s="993"/>
      <c r="DJ97" s="993"/>
      <c r="DK97" s="994"/>
      <c r="DL97" s="992"/>
      <c r="DM97" s="993"/>
      <c r="DN97" s="993"/>
      <c r="DO97" s="993"/>
      <c r="DP97" s="994"/>
      <c r="DQ97" s="992"/>
      <c r="DR97" s="993"/>
      <c r="DS97" s="993"/>
      <c r="DT97" s="993"/>
      <c r="DU97" s="994"/>
      <c r="DV97" s="981"/>
      <c r="DW97" s="982"/>
      <c r="DX97" s="982"/>
      <c r="DY97" s="982"/>
      <c r="DZ97" s="983"/>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981"/>
      <c r="BT98" s="982"/>
      <c r="BU98" s="982"/>
      <c r="BV98" s="982"/>
      <c r="BW98" s="982"/>
      <c r="BX98" s="982"/>
      <c r="BY98" s="982"/>
      <c r="BZ98" s="982"/>
      <c r="CA98" s="982"/>
      <c r="CB98" s="982"/>
      <c r="CC98" s="982"/>
      <c r="CD98" s="982"/>
      <c r="CE98" s="982"/>
      <c r="CF98" s="982"/>
      <c r="CG98" s="991"/>
      <c r="CH98" s="992"/>
      <c r="CI98" s="993"/>
      <c r="CJ98" s="993"/>
      <c r="CK98" s="993"/>
      <c r="CL98" s="994"/>
      <c r="CM98" s="992"/>
      <c r="CN98" s="993"/>
      <c r="CO98" s="993"/>
      <c r="CP98" s="993"/>
      <c r="CQ98" s="994"/>
      <c r="CR98" s="992"/>
      <c r="CS98" s="993"/>
      <c r="CT98" s="993"/>
      <c r="CU98" s="993"/>
      <c r="CV98" s="994"/>
      <c r="CW98" s="992"/>
      <c r="CX98" s="993"/>
      <c r="CY98" s="993"/>
      <c r="CZ98" s="993"/>
      <c r="DA98" s="994"/>
      <c r="DB98" s="992"/>
      <c r="DC98" s="993"/>
      <c r="DD98" s="993"/>
      <c r="DE98" s="993"/>
      <c r="DF98" s="994"/>
      <c r="DG98" s="992"/>
      <c r="DH98" s="993"/>
      <c r="DI98" s="993"/>
      <c r="DJ98" s="993"/>
      <c r="DK98" s="994"/>
      <c r="DL98" s="992"/>
      <c r="DM98" s="993"/>
      <c r="DN98" s="993"/>
      <c r="DO98" s="993"/>
      <c r="DP98" s="994"/>
      <c r="DQ98" s="992"/>
      <c r="DR98" s="993"/>
      <c r="DS98" s="993"/>
      <c r="DT98" s="993"/>
      <c r="DU98" s="994"/>
      <c r="DV98" s="981"/>
      <c r="DW98" s="982"/>
      <c r="DX98" s="982"/>
      <c r="DY98" s="982"/>
      <c r="DZ98" s="983"/>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981"/>
      <c r="BT99" s="982"/>
      <c r="BU99" s="982"/>
      <c r="BV99" s="982"/>
      <c r="BW99" s="982"/>
      <c r="BX99" s="982"/>
      <c r="BY99" s="982"/>
      <c r="BZ99" s="982"/>
      <c r="CA99" s="982"/>
      <c r="CB99" s="982"/>
      <c r="CC99" s="982"/>
      <c r="CD99" s="982"/>
      <c r="CE99" s="982"/>
      <c r="CF99" s="982"/>
      <c r="CG99" s="991"/>
      <c r="CH99" s="992"/>
      <c r="CI99" s="993"/>
      <c r="CJ99" s="993"/>
      <c r="CK99" s="993"/>
      <c r="CL99" s="994"/>
      <c r="CM99" s="992"/>
      <c r="CN99" s="993"/>
      <c r="CO99" s="993"/>
      <c r="CP99" s="993"/>
      <c r="CQ99" s="994"/>
      <c r="CR99" s="992"/>
      <c r="CS99" s="993"/>
      <c r="CT99" s="993"/>
      <c r="CU99" s="993"/>
      <c r="CV99" s="994"/>
      <c r="CW99" s="992"/>
      <c r="CX99" s="993"/>
      <c r="CY99" s="993"/>
      <c r="CZ99" s="993"/>
      <c r="DA99" s="994"/>
      <c r="DB99" s="992"/>
      <c r="DC99" s="993"/>
      <c r="DD99" s="993"/>
      <c r="DE99" s="993"/>
      <c r="DF99" s="994"/>
      <c r="DG99" s="992"/>
      <c r="DH99" s="993"/>
      <c r="DI99" s="993"/>
      <c r="DJ99" s="993"/>
      <c r="DK99" s="994"/>
      <c r="DL99" s="992"/>
      <c r="DM99" s="993"/>
      <c r="DN99" s="993"/>
      <c r="DO99" s="993"/>
      <c r="DP99" s="994"/>
      <c r="DQ99" s="992"/>
      <c r="DR99" s="993"/>
      <c r="DS99" s="993"/>
      <c r="DT99" s="993"/>
      <c r="DU99" s="994"/>
      <c r="DV99" s="981"/>
      <c r="DW99" s="982"/>
      <c r="DX99" s="982"/>
      <c r="DY99" s="982"/>
      <c r="DZ99" s="983"/>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981"/>
      <c r="BT100" s="982"/>
      <c r="BU100" s="982"/>
      <c r="BV100" s="982"/>
      <c r="BW100" s="982"/>
      <c r="BX100" s="982"/>
      <c r="BY100" s="982"/>
      <c r="BZ100" s="982"/>
      <c r="CA100" s="982"/>
      <c r="CB100" s="982"/>
      <c r="CC100" s="982"/>
      <c r="CD100" s="982"/>
      <c r="CE100" s="982"/>
      <c r="CF100" s="982"/>
      <c r="CG100" s="991"/>
      <c r="CH100" s="992"/>
      <c r="CI100" s="993"/>
      <c r="CJ100" s="993"/>
      <c r="CK100" s="993"/>
      <c r="CL100" s="994"/>
      <c r="CM100" s="992"/>
      <c r="CN100" s="993"/>
      <c r="CO100" s="993"/>
      <c r="CP100" s="993"/>
      <c r="CQ100" s="994"/>
      <c r="CR100" s="992"/>
      <c r="CS100" s="993"/>
      <c r="CT100" s="993"/>
      <c r="CU100" s="993"/>
      <c r="CV100" s="994"/>
      <c r="CW100" s="992"/>
      <c r="CX100" s="993"/>
      <c r="CY100" s="993"/>
      <c r="CZ100" s="993"/>
      <c r="DA100" s="994"/>
      <c r="DB100" s="992"/>
      <c r="DC100" s="993"/>
      <c r="DD100" s="993"/>
      <c r="DE100" s="993"/>
      <c r="DF100" s="994"/>
      <c r="DG100" s="992"/>
      <c r="DH100" s="993"/>
      <c r="DI100" s="993"/>
      <c r="DJ100" s="993"/>
      <c r="DK100" s="994"/>
      <c r="DL100" s="992"/>
      <c r="DM100" s="993"/>
      <c r="DN100" s="993"/>
      <c r="DO100" s="993"/>
      <c r="DP100" s="994"/>
      <c r="DQ100" s="992"/>
      <c r="DR100" s="993"/>
      <c r="DS100" s="993"/>
      <c r="DT100" s="993"/>
      <c r="DU100" s="994"/>
      <c r="DV100" s="981"/>
      <c r="DW100" s="982"/>
      <c r="DX100" s="982"/>
      <c r="DY100" s="982"/>
      <c r="DZ100" s="983"/>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981"/>
      <c r="BT101" s="982"/>
      <c r="BU101" s="982"/>
      <c r="BV101" s="982"/>
      <c r="BW101" s="982"/>
      <c r="BX101" s="982"/>
      <c r="BY101" s="982"/>
      <c r="BZ101" s="982"/>
      <c r="CA101" s="982"/>
      <c r="CB101" s="982"/>
      <c r="CC101" s="982"/>
      <c r="CD101" s="982"/>
      <c r="CE101" s="982"/>
      <c r="CF101" s="982"/>
      <c r="CG101" s="991"/>
      <c r="CH101" s="992"/>
      <c r="CI101" s="993"/>
      <c r="CJ101" s="993"/>
      <c r="CK101" s="993"/>
      <c r="CL101" s="994"/>
      <c r="CM101" s="992"/>
      <c r="CN101" s="993"/>
      <c r="CO101" s="993"/>
      <c r="CP101" s="993"/>
      <c r="CQ101" s="994"/>
      <c r="CR101" s="992"/>
      <c r="CS101" s="993"/>
      <c r="CT101" s="993"/>
      <c r="CU101" s="993"/>
      <c r="CV101" s="994"/>
      <c r="CW101" s="992"/>
      <c r="CX101" s="993"/>
      <c r="CY101" s="993"/>
      <c r="CZ101" s="993"/>
      <c r="DA101" s="994"/>
      <c r="DB101" s="992"/>
      <c r="DC101" s="993"/>
      <c r="DD101" s="993"/>
      <c r="DE101" s="993"/>
      <c r="DF101" s="994"/>
      <c r="DG101" s="992"/>
      <c r="DH101" s="993"/>
      <c r="DI101" s="993"/>
      <c r="DJ101" s="993"/>
      <c r="DK101" s="994"/>
      <c r="DL101" s="992"/>
      <c r="DM101" s="993"/>
      <c r="DN101" s="993"/>
      <c r="DO101" s="993"/>
      <c r="DP101" s="994"/>
      <c r="DQ101" s="992"/>
      <c r="DR101" s="993"/>
      <c r="DS101" s="993"/>
      <c r="DT101" s="993"/>
      <c r="DU101" s="994"/>
      <c r="DV101" s="981"/>
      <c r="DW101" s="982"/>
      <c r="DX101" s="982"/>
      <c r="DY101" s="982"/>
      <c r="DZ101" s="983"/>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378</v>
      </c>
      <c r="BR102" s="973" t="s">
        <v>403</v>
      </c>
      <c r="BS102" s="974"/>
      <c r="BT102" s="974"/>
      <c r="BU102" s="974"/>
      <c r="BV102" s="974"/>
      <c r="BW102" s="974"/>
      <c r="BX102" s="974"/>
      <c r="BY102" s="974"/>
      <c r="BZ102" s="974"/>
      <c r="CA102" s="974"/>
      <c r="CB102" s="974"/>
      <c r="CC102" s="974"/>
      <c r="CD102" s="974"/>
      <c r="CE102" s="974"/>
      <c r="CF102" s="974"/>
      <c r="CG102" s="984"/>
      <c r="CH102" s="985"/>
      <c r="CI102" s="986"/>
      <c r="CJ102" s="986"/>
      <c r="CK102" s="986"/>
      <c r="CL102" s="987"/>
      <c r="CM102" s="985"/>
      <c r="CN102" s="986"/>
      <c r="CO102" s="986"/>
      <c r="CP102" s="986"/>
      <c r="CQ102" s="987"/>
      <c r="CR102" s="988">
        <v>25</v>
      </c>
      <c r="CS102" s="989"/>
      <c r="CT102" s="989"/>
      <c r="CU102" s="989"/>
      <c r="CV102" s="990"/>
      <c r="CW102" s="988" t="s">
        <v>550</v>
      </c>
      <c r="CX102" s="989"/>
      <c r="CY102" s="989"/>
      <c r="CZ102" s="989"/>
      <c r="DA102" s="990"/>
      <c r="DB102" s="988" t="s">
        <v>550</v>
      </c>
      <c r="DC102" s="989"/>
      <c r="DD102" s="989"/>
      <c r="DE102" s="989"/>
      <c r="DF102" s="990"/>
      <c r="DG102" s="988" t="s">
        <v>550</v>
      </c>
      <c r="DH102" s="989"/>
      <c r="DI102" s="989"/>
      <c r="DJ102" s="989"/>
      <c r="DK102" s="990"/>
      <c r="DL102" s="988" t="s">
        <v>550</v>
      </c>
      <c r="DM102" s="989"/>
      <c r="DN102" s="989"/>
      <c r="DO102" s="989"/>
      <c r="DP102" s="990"/>
      <c r="DQ102" s="988" t="s">
        <v>550</v>
      </c>
      <c r="DR102" s="989"/>
      <c r="DS102" s="989"/>
      <c r="DT102" s="989"/>
      <c r="DU102" s="990"/>
      <c r="DV102" s="973"/>
      <c r="DW102" s="974"/>
      <c r="DX102" s="974"/>
      <c r="DY102" s="974"/>
      <c r="DZ102" s="975"/>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76" t="s">
        <v>404</v>
      </c>
      <c r="BR103" s="976"/>
      <c r="BS103" s="976"/>
      <c r="BT103" s="976"/>
      <c r="BU103" s="976"/>
      <c r="BV103" s="976"/>
      <c r="BW103" s="976"/>
      <c r="BX103" s="976"/>
      <c r="BY103" s="976"/>
      <c r="BZ103" s="976"/>
      <c r="CA103" s="976"/>
      <c r="CB103" s="976"/>
      <c r="CC103" s="976"/>
      <c r="CD103" s="976"/>
      <c r="CE103" s="976"/>
      <c r="CF103" s="976"/>
      <c r="CG103" s="976"/>
      <c r="CH103" s="976"/>
      <c r="CI103" s="976"/>
      <c r="CJ103" s="976"/>
      <c r="CK103" s="976"/>
      <c r="CL103" s="976"/>
      <c r="CM103" s="976"/>
      <c r="CN103" s="976"/>
      <c r="CO103" s="976"/>
      <c r="CP103" s="976"/>
      <c r="CQ103" s="976"/>
      <c r="CR103" s="976"/>
      <c r="CS103" s="976"/>
      <c r="CT103" s="976"/>
      <c r="CU103" s="976"/>
      <c r="CV103" s="976"/>
      <c r="CW103" s="976"/>
      <c r="CX103" s="976"/>
      <c r="CY103" s="976"/>
      <c r="CZ103" s="976"/>
      <c r="DA103" s="976"/>
      <c r="DB103" s="976"/>
      <c r="DC103" s="976"/>
      <c r="DD103" s="976"/>
      <c r="DE103" s="976"/>
      <c r="DF103" s="976"/>
      <c r="DG103" s="976"/>
      <c r="DH103" s="976"/>
      <c r="DI103" s="976"/>
      <c r="DJ103" s="976"/>
      <c r="DK103" s="976"/>
      <c r="DL103" s="976"/>
      <c r="DM103" s="976"/>
      <c r="DN103" s="976"/>
      <c r="DO103" s="976"/>
      <c r="DP103" s="976"/>
      <c r="DQ103" s="976"/>
      <c r="DR103" s="976"/>
      <c r="DS103" s="976"/>
      <c r="DT103" s="976"/>
      <c r="DU103" s="976"/>
      <c r="DV103" s="976"/>
      <c r="DW103" s="976"/>
      <c r="DX103" s="976"/>
      <c r="DY103" s="976"/>
      <c r="DZ103" s="976"/>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77" t="s">
        <v>405</v>
      </c>
      <c r="BR104" s="977"/>
      <c r="BS104" s="977"/>
      <c r="BT104" s="977"/>
      <c r="BU104" s="977"/>
      <c r="BV104" s="977"/>
      <c r="BW104" s="977"/>
      <c r="BX104" s="977"/>
      <c r="BY104" s="977"/>
      <c r="BZ104" s="977"/>
      <c r="CA104" s="977"/>
      <c r="CB104" s="977"/>
      <c r="CC104" s="977"/>
      <c r="CD104" s="977"/>
      <c r="CE104" s="977"/>
      <c r="CF104" s="977"/>
      <c r="CG104" s="977"/>
      <c r="CH104" s="977"/>
      <c r="CI104" s="977"/>
      <c r="CJ104" s="977"/>
      <c r="CK104" s="977"/>
      <c r="CL104" s="977"/>
      <c r="CM104" s="977"/>
      <c r="CN104" s="977"/>
      <c r="CO104" s="977"/>
      <c r="CP104" s="977"/>
      <c r="CQ104" s="977"/>
      <c r="CR104" s="977"/>
      <c r="CS104" s="977"/>
      <c r="CT104" s="977"/>
      <c r="CU104" s="977"/>
      <c r="CV104" s="977"/>
      <c r="CW104" s="977"/>
      <c r="CX104" s="977"/>
      <c r="CY104" s="977"/>
      <c r="CZ104" s="977"/>
      <c r="DA104" s="977"/>
      <c r="DB104" s="977"/>
      <c r="DC104" s="977"/>
      <c r="DD104" s="977"/>
      <c r="DE104" s="977"/>
      <c r="DF104" s="977"/>
      <c r="DG104" s="977"/>
      <c r="DH104" s="977"/>
      <c r="DI104" s="977"/>
      <c r="DJ104" s="977"/>
      <c r="DK104" s="977"/>
      <c r="DL104" s="977"/>
      <c r="DM104" s="977"/>
      <c r="DN104" s="977"/>
      <c r="DO104" s="977"/>
      <c r="DP104" s="977"/>
      <c r="DQ104" s="977"/>
      <c r="DR104" s="977"/>
      <c r="DS104" s="977"/>
      <c r="DT104" s="977"/>
      <c r="DU104" s="977"/>
      <c r="DV104" s="977"/>
      <c r="DW104" s="977"/>
      <c r="DX104" s="977"/>
      <c r="DY104" s="977"/>
      <c r="DZ104" s="977"/>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406</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407</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78" t="s">
        <v>408</v>
      </c>
      <c r="B108" s="979"/>
      <c r="C108" s="979"/>
      <c r="D108" s="979"/>
      <c r="E108" s="979"/>
      <c r="F108" s="979"/>
      <c r="G108" s="979"/>
      <c r="H108" s="979"/>
      <c r="I108" s="979"/>
      <c r="J108" s="979"/>
      <c r="K108" s="979"/>
      <c r="L108" s="979"/>
      <c r="M108" s="979"/>
      <c r="N108" s="979"/>
      <c r="O108" s="979"/>
      <c r="P108" s="979"/>
      <c r="Q108" s="979"/>
      <c r="R108" s="979"/>
      <c r="S108" s="979"/>
      <c r="T108" s="979"/>
      <c r="U108" s="979"/>
      <c r="V108" s="979"/>
      <c r="W108" s="979"/>
      <c r="X108" s="979"/>
      <c r="Y108" s="979"/>
      <c r="Z108" s="979"/>
      <c r="AA108" s="979"/>
      <c r="AB108" s="979"/>
      <c r="AC108" s="979"/>
      <c r="AD108" s="979"/>
      <c r="AE108" s="979"/>
      <c r="AF108" s="979"/>
      <c r="AG108" s="979"/>
      <c r="AH108" s="979"/>
      <c r="AI108" s="979"/>
      <c r="AJ108" s="979"/>
      <c r="AK108" s="979"/>
      <c r="AL108" s="979"/>
      <c r="AM108" s="979"/>
      <c r="AN108" s="979"/>
      <c r="AO108" s="979"/>
      <c r="AP108" s="979"/>
      <c r="AQ108" s="979"/>
      <c r="AR108" s="979"/>
      <c r="AS108" s="979"/>
      <c r="AT108" s="980"/>
      <c r="AU108" s="978" t="s">
        <v>409</v>
      </c>
      <c r="AV108" s="979"/>
      <c r="AW108" s="979"/>
      <c r="AX108" s="979"/>
      <c r="AY108" s="979"/>
      <c r="AZ108" s="979"/>
      <c r="BA108" s="979"/>
      <c r="BB108" s="979"/>
      <c r="BC108" s="979"/>
      <c r="BD108" s="979"/>
      <c r="BE108" s="979"/>
      <c r="BF108" s="979"/>
      <c r="BG108" s="979"/>
      <c r="BH108" s="979"/>
      <c r="BI108" s="979"/>
      <c r="BJ108" s="979"/>
      <c r="BK108" s="979"/>
      <c r="BL108" s="979"/>
      <c r="BM108" s="979"/>
      <c r="BN108" s="979"/>
      <c r="BO108" s="979"/>
      <c r="BP108" s="979"/>
      <c r="BQ108" s="979"/>
      <c r="BR108" s="979"/>
      <c r="BS108" s="979"/>
      <c r="BT108" s="979"/>
      <c r="BU108" s="979"/>
      <c r="BV108" s="979"/>
      <c r="BW108" s="979"/>
      <c r="BX108" s="979"/>
      <c r="BY108" s="979"/>
      <c r="BZ108" s="979"/>
      <c r="CA108" s="979"/>
      <c r="CB108" s="979"/>
      <c r="CC108" s="979"/>
      <c r="CD108" s="979"/>
      <c r="CE108" s="979"/>
      <c r="CF108" s="979"/>
      <c r="CG108" s="979"/>
      <c r="CH108" s="979"/>
      <c r="CI108" s="979"/>
      <c r="CJ108" s="979"/>
      <c r="CK108" s="979"/>
      <c r="CL108" s="979"/>
      <c r="CM108" s="979"/>
      <c r="CN108" s="979"/>
      <c r="CO108" s="979"/>
      <c r="CP108" s="979"/>
      <c r="CQ108" s="979"/>
      <c r="CR108" s="979"/>
      <c r="CS108" s="979"/>
      <c r="CT108" s="979"/>
      <c r="CU108" s="979"/>
      <c r="CV108" s="979"/>
      <c r="CW108" s="979"/>
      <c r="CX108" s="979"/>
      <c r="CY108" s="979"/>
      <c r="CZ108" s="979"/>
      <c r="DA108" s="979"/>
      <c r="DB108" s="979"/>
      <c r="DC108" s="979"/>
      <c r="DD108" s="979"/>
      <c r="DE108" s="979"/>
      <c r="DF108" s="979"/>
      <c r="DG108" s="979"/>
      <c r="DH108" s="979"/>
      <c r="DI108" s="979"/>
      <c r="DJ108" s="979"/>
      <c r="DK108" s="979"/>
      <c r="DL108" s="979"/>
      <c r="DM108" s="979"/>
      <c r="DN108" s="979"/>
      <c r="DO108" s="979"/>
      <c r="DP108" s="979"/>
      <c r="DQ108" s="979"/>
      <c r="DR108" s="979"/>
      <c r="DS108" s="979"/>
      <c r="DT108" s="979"/>
      <c r="DU108" s="979"/>
      <c r="DV108" s="979"/>
      <c r="DW108" s="979"/>
      <c r="DX108" s="979"/>
      <c r="DY108" s="979"/>
      <c r="DZ108" s="980"/>
    </row>
    <row r="109" spans="1:131" s="230" customFormat="1" ht="26.25" customHeight="1" x14ac:dyDescent="0.15">
      <c r="A109" s="931" t="s">
        <v>410</v>
      </c>
      <c r="B109" s="932"/>
      <c r="C109" s="932"/>
      <c r="D109" s="932"/>
      <c r="E109" s="932"/>
      <c r="F109" s="932"/>
      <c r="G109" s="932"/>
      <c r="H109" s="932"/>
      <c r="I109" s="932"/>
      <c r="J109" s="932"/>
      <c r="K109" s="932"/>
      <c r="L109" s="932"/>
      <c r="M109" s="932"/>
      <c r="N109" s="932"/>
      <c r="O109" s="932"/>
      <c r="P109" s="932"/>
      <c r="Q109" s="932"/>
      <c r="R109" s="932"/>
      <c r="S109" s="932"/>
      <c r="T109" s="932"/>
      <c r="U109" s="932"/>
      <c r="V109" s="932"/>
      <c r="W109" s="932"/>
      <c r="X109" s="932"/>
      <c r="Y109" s="932"/>
      <c r="Z109" s="933"/>
      <c r="AA109" s="934" t="s">
        <v>411</v>
      </c>
      <c r="AB109" s="932"/>
      <c r="AC109" s="932"/>
      <c r="AD109" s="932"/>
      <c r="AE109" s="933"/>
      <c r="AF109" s="934" t="s">
        <v>412</v>
      </c>
      <c r="AG109" s="932"/>
      <c r="AH109" s="932"/>
      <c r="AI109" s="932"/>
      <c r="AJ109" s="933"/>
      <c r="AK109" s="934" t="s">
        <v>294</v>
      </c>
      <c r="AL109" s="932"/>
      <c r="AM109" s="932"/>
      <c r="AN109" s="932"/>
      <c r="AO109" s="933"/>
      <c r="AP109" s="934" t="s">
        <v>413</v>
      </c>
      <c r="AQ109" s="932"/>
      <c r="AR109" s="932"/>
      <c r="AS109" s="932"/>
      <c r="AT109" s="965"/>
      <c r="AU109" s="931" t="s">
        <v>410</v>
      </c>
      <c r="AV109" s="932"/>
      <c r="AW109" s="932"/>
      <c r="AX109" s="932"/>
      <c r="AY109" s="932"/>
      <c r="AZ109" s="932"/>
      <c r="BA109" s="932"/>
      <c r="BB109" s="932"/>
      <c r="BC109" s="932"/>
      <c r="BD109" s="932"/>
      <c r="BE109" s="932"/>
      <c r="BF109" s="932"/>
      <c r="BG109" s="932"/>
      <c r="BH109" s="932"/>
      <c r="BI109" s="932"/>
      <c r="BJ109" s="932"/>
      <c r="BK109" s="932"/>
      <c r="BL109" s="932"/>
      <c r="BM109" s="932"/>
      <c r="BN109" s="932"/>
      <c r="BO109" s="932"/>
      <c r="BP109" s="933"/>
      <c r="BQ109" s="934" t="s">
        <v>411</v>
      </c>
      <c r="BR109" s="932"/>
      <c r="BS109" s="932"/>
      <c r="BT109" s="932"/>
      <c r="BU109" s="933"/>
      <c r="BV109" s="934" t="s">
        <v>412</v>
      </c>
      <c r="BW109" s="932"/>
      <c r="BX109" s="932"/>
      <c r="BY109" s="932"/>
      <c r="BZ109" s="933"/>
      <c r="CA109" s="934" t="s">
        <v>294</v>
      </c>
      <c r="CB109" s="932"/>
      <c r="CC109" s="932"/>
      <c r="CD109" s="932"/>
      <c r="CE109" s="933"/>
      <c r="CF109" s="972" t="s">
        <v>413</v>
      </c>
      <c r="CG109" s="972"/>
      <c r="CH109" s="972"/>
      <c r="CI109" s="972"/>
      <c r="CJ109" s="972"/>
      <c r="CK109" s="934" t="s">
        <v>414</v>
      </c>
      <c r="CL109" s="932"/>
      <c r="CM109" s="932"/>
      <c r="CN109" s="932"/>
      <c r="CO109" s="932"/>
      <c r="CP109" s="932"/>
      <c r="CQ109" s="932"/>
      <c r="CR109" s="932"/>
      <c r="CS109" s="932"/>
      <c r="CT109" s="932"/>
      <c r="CU109" s="932"/>
      <c r="CV109" s="932"/>
      <c r="CW109" s="932"/>
      <c r="CX109" s="932"/>
      <c r="CY109" s="932"/>
      <c r="CZ109" s="932"/>
      <c r="DA109" s="932"/>
      <c r="DB109" s="932"/>
      <c r="DC109" s="932"/>
      <c r="DD109" s="932"/>
      <c r="DE109" s="932"/>
      <c r="DF109" s="933"/>
      <c r="DG109" s="934" t="s">
        <v>411</v>
      </c>
      <c r="DH109" s="932"/>
      <c r="DI109" s="932"/>
      <c r="DJ109" s="932"/>
      <c r="DK109" s="933"/>
      <c r="DL109" s="934" t="s">
        <v>412</v>
      </c>
      <c r="DM109" s="932"/>
      <c r="DN109" s="932"/>
      <c r="DO109" s="932"/>
      <c r="DP109" s="933"/>
      <c r="DQ109" s="934" t="s">
        <v>294</v>
      </c>
      <c r="DR109" s="932"/>
      <c r="DS109" s="932"/>
      <c r="DT109" s="932"/>
      <c r="DU109" s="933"/>
      <c r="DV109" s="934" t="s">
        <v>413</v>
      </c>
      <c r="DW109" s="932"/>
      <c r="DX109" s="932"/>
      <c r="DY109" s="932"/>
      <c r="DZ109" s="965"/>
    </row>
    <row r="110" spans="1:131" s="230" customFormat="1" ht="26.25" customHeight="1" x14ac:dyDescent="0.15">
      <c r="A110" s="843" t="s">
        <v>415</v>
      </c>
      <c r="B110" s="844"/>
      <c r="C110" s="844"/>
      <c r="D110" s="844"/>
      <c r="E110" s="844"/>
      <c r="F110" s="844"/>
      <c r="G110" s="844"/>
      <c r="H110" s="844"/>
      <c r="I110" s="844"/>
      <c r="J110" s="844"/>
      <c r="K110" s="844"/>
      <c r="L110" s="844"/>
      <c r="M110" s="844"/>
      <c r="N110" s="844"/>
      <c r="O110" s="844"/>
      <c r="P110" s="844"/>
      <c r="Q110" s="844"/>
      <c r="R110" s="844"/>
      <c r="S110" s="844"/>
      <c r="T110" s="844"/>
      <c r="U110" s="844"/>
      <c r="V110" s="844"/>
      <c r="W110" s="844"/>
      <c r="X110" s="844"/>
      <c r="Y110" s="844"/>
      <c r="Z110" s="845"/>
      <c r="AA110" s="924">
        <v>3196721</v>
      </c>
      <c r="AB110" s="925"/>
      <c r="AC110" s="925"/>
      <c r="AD110" s="925"/>
      <c r="AE110" s="926"/>
      <c r="AF110" s="927">
        <v>3171173</v>
      </c>
      <c r="AG110" s="925"/>
      <c r="AH110" s="925"/>
      <c r="AI110" s="925"/>
      <c r="AJ110" s="926"/>
      <c r="AK110" s="927">
        <v>3164952</v>
      </c>
      <c r="AL110" s="925"/>
      <c r="AM110" s="925"/>
      <c r="AN110" s="925"/>
      <c r="AO110" s="926"/>
      <c r="AP110" s="928">
        <v>21.1</v>
      </c>
      <c r="AQ110" s="929"/>
      <c r="AR110" s="929"/>
      <c r="AS110" s="929"/>
      <c r="AT110" s="930"/>
      <c r="AU110" s="966" t="s">
        <v>69</v>
      </c>
      <c r="AV110" s="967"/>
      <c r="AW110" s="967"/>
      <c r="AX110" s="967"/>
      <c r="AY110" s="967"/>
      <c r="AZ110" s="896" t="s">
        <v>416</v>
      </c>
      <c r="BA110" s="844"/>
      <c r="BB110" s="844"/>
      <c r="BC110" s="844"/>
      <c r="BD110" s="844"/>
      <c r="BE110" s="844"/>
      <c r="BF110" s="844"/>
      <c r="BG110" s="844"/>
      <c r="BH110" s="844"/>
      <c r="BI110" s="844"/>
      <c r="BJ110" s="844"/>
      <c r="BK110" s="844"/>
      <c r="BL110" s="844"/>
      <c r="BM110" s="844"/>
      <c r="BN110" s="844"/>
      <c r="BO110" s="844"/>
      <c r="BP110" s="845"/>
      <c r="BQ110" s="897">
        <v>34417458</v>
      </c>
      <c r="BR110" s="878"/>
      <c r="BS110" s="878"/>
      <c r="BT110" s="878"/>
      <c r="BU110" s="878"/>
      <c r="BV110" s="878">
        <v>32723712</v>
      </c>
      <c r="BW110" s="878"/>
      <c r="BX110" s="878"/>
      <c r="BY110" s="878"/>
      <c r="BZ110" s="878"/>
      <c r="CA110" s="878">
        <v>31743595</v>
      </c>
      <c r="CB110" s="878"/>
      <c r="CC110" s="878"/>
      <c r="CD110" s="878"/>
      <c r="CE110" s="878"/>
      <c r="CF110" s="902">
        <v>211.8</v>
      </c>
      <c r="CG110" s="903"/>
      <c r="CH110" s="903"/>
      <c r="CI110" s="903"/>
      <c r="CJ110" s="903"/>
      <c r="CK110" s="962" t="s">
        <v>417</v>
      </c>
      <c r="CL110" s="855"/>
      <c r="CM110" s="896" t="s">
        <v>418</v>
      </c>
      <c r="CN110" s="844"/>
      <c r="CO110" s="844"/>
      <c r="CP110" s="844"/>
      <c r="CQ110" s="844"/>
      <c r="CR110" s="844"/>
      <c r="CS110" s="844"/>
      <c r="CT110" s="844"/>
      <c r="CU110" s="844"/>
      <c r="CV110" s="844"/>
      <c r="CW110" s="844"/>
      <c r="CX110" s="844"/>
      <c r="CY110" s="844"/>
      <c r="CZ110" s="844"/>
      <c r="DA110" s="844"/>
      <c r="DB110" s="844"/>
      <c r="DC110" s="844"/>
      <c r="DD110" s="844"/>
      <c r="DE110" s="844"/>
      <c r="DF110" s="845"/>
      <c r="DG110" s="897" t="s">
        <v>122</v>
      </c>
      <c r="DH110" s="878"/>
      <c r="DI110" s="878"/>
      <c r="DJ110" s="878"/>
      <c r="DK110" s="878"/>
      <c r="DL110" s="878" t="s">
        <v>122</v>
      </c>
      <c r="DM110" s="878"/>
      <c r="DN110" s="878"/>
      <c r="DO110" s="878"/>
      <c r="DP110" s="878"/>
      <c r="DQ110" s="878" t="s">
        <v>122</v>
      </c>
      <c r="DR110" s="878"/>
      <c r="DS110" s="878"/>
      <c r="DT110" s="878"/>
      <c r="DU110" s="878"/>
      <c r="DV110" s="879" t="s">
        <v>122</v>
      </c>
      <c r="DW110" s="879"/>
      <c r="DX110" s="879"/>
      <c r="DY110" s="879"/>
      <c r="DZ110" s="880"/>
    </row>
    <row r="111" spans="1:131" s="230" customFormat="1" ht="26.25" customHeight="1" x14ac:dyDescent="0.15">
      <c r="A111" s="810" t="s">
        <v>419</v>
      </c>
      <c r="B111" s="811"/>
      <c r="C111" s="811"/>
      <c r="D111" s="811"/>
      <c r="E111" s="811"/>
      <c r="F111" s="811"/>
      <c r="G111" s="811"/>
      <c r="H111" s="811"/>
      <c r="I111" s="811"/>
      <c r="J111" s="811"/>
      <c r="K111" s="811"/>
      <c r="L111" s="811"/>
      <c r="M111" s="811"/>
      <c r="N111" s="811"/>
      <c r="O111" s="811"/>
      <c r="P111" s="811"/>
      <c r="Q111" s="811"/>
      <c r="R111" s="811"/>
      <c r="S111" s="811"/>
      <c r="T111" s="811"/>
      <c r="U111" s="811"/>
      <c r="V111" s="811"/>
      <c r="W111" s="811"/>
      <c r="X111" s="811"/>
      <c r="Y111" s="811"/>
      <c r="Z111" s="961"/>
      <c r="AA111" s="954" t="s">
        <v>122</v>
      </c>
      <c r="AB111" s="955"/>
      <c r="AC111" s="955"/>
      <c r="AD111" s="955"/>
      <c r="AE111" s="956"/>
      <c r="AF111" s="957" t="s">
        <v>122</v>
      </c>
      <c r="AG111" s="955"/>
      <c r="AH111" s="955"/>
      <c r="AI111" s="955"/>
      <c r="AJ111" s="956"/>
      <c r="AK111" s="957" t="s">
        <v>122</v>
      </c>
      <c r="AL111" s="955"/>
      <c r="AM111" s="955"/>
      <c r="AN111" s="955"/>
      <c r="AO111" s="956"/>
      <c r="AP111" s="958" t="s">
        <v>122</v>
      </c>
      <c r="AQ111" s="959"/>
      <c r="AR111" s="959"/>
      <c r="AS111" s="959"/>
      <c r="AT111" s="960"/>
      <c r="AU111" s="968"/>
      <c r="AV111" s="969"/>
      <c r="AW111" s="969"/>
      <c r="AX111" s="969"/>
      <c r="AY111" s="969"/>
      <c r="AZ111" s="851" t="s">
        <v>420</v>
      </c>
      <c r="BA111" s="788"/>
      <c r="BB111" s="788"/>
      <c r="BC111" s="788"/>
      <c r="BD111" s="788"/>
      <c r="BE111" s="788"/>
      <c r="BF111" s="788"/>
      <c r="BG111" s="788"/>
      <c r="BH111" s="788"/>
      <c r="BI111" s="788"/>
      <c r="BJ111" s="788"/>
      <c r="BK111" s="788"/>
      <c r="BL111" s="788"/>
      <c r="BM111" s="788"/>
      <c r="BN111" s="788"/>
      <c r="BO111" s="788"/>
      <c r="BP111" s="789"/>
      <c r="BQ111" s="852">
        <v>7920</v>
      </c>
      <c r="BR111" s="853"/>
      <c r="BS111" s="853"/>
      <c r="BT111" s="853"/>
      <c r="BU111" s="853"/>
      <c r="BV111" s="853">
        <v>6054</v>
      </c>
      <c r="BW111" s="853"/>
      <c r="BX111" s="853"/>
      <c r="BY111" s="853"/>
      <c r="BZ111" s="853"/>
      <c r="CA111" s="853">
        <v>43273</v>
      </c>
      <c r="CB111" s="853"/>
      <c r="CC111" s="853"/>
      <c r="CD111" s="853"/>
      <c r="CE111" s="853"/>
      <c r="CF111" s="911">
        <v>0.3</v>
      </c>
      <c r="CG111" s="912"/>
      <c r="CH111" s="912"/>
      <c r="CI111" s="912"/>
      <c r="CJ111" s="912"/>
      <c r="CK111" s="963"/>
      <c r="CL111" s="857"/>
      <c r="CM111" s="851" t="s">
        <v>421</v>
      </c>
      <c r="CN111" s="788"/>
      <c r="CO111" s="788"/>
      <c r="CP111" s="788"/>
      <c r="CQ111" s="788"/>
      <c r="CR111" s="788"/>
      <c r="CS111" s="788"/>
      <c r="CT111" s="788"/>
      <c r="CU111" s="788"/>
      <c r="CV111" s="788"/>
      <c r="CW111" s="788"/>
      <c r="CX111" s="788"/>
      <c r="CY111" s="788"/>
      <c r="CZ111" s="788"/>
      <c r="DA111" s="788"/>
      <c r="DB111" s="788"/>
      <c r="DC111" s="788"/>
      <c r="DD111" s="788"/>
      <c r="DE111" s="788"/>
      <c r="DF111" s="789"/>
      <c r="DG111" s="852" t="s">
        <v>122</v>
      </c>
      <c r="DH111" s="853"/>
      <c r="DI111" s="853"/>
      <c r="DJ111" s="853"/>
      <c r="DK111" s="853"/>
      <c r="DL111" s="853" t="s">
        <v>122</v>
      </c>
      <c r="DM111" s="853"/>
      <c r="DN111" s="853"/>
      <c r="DO111" s="853"/>
      <c r="DP111" s="853"/>
      <c r="DQ111" s="853" t="s">
        <v>122</v>
      </c>
      <c r="DR111" s="853"/>
      <c r="DS111" s="853"/>
      <c r="DT111" s="853"/>
      <c r="DU111" s="853"/>
      <c r="DV111" s="830" t="s">
        <v>122</v>
      </c>
      <c r="DW111" s="830"/>
      <c r="DX111" s="830"/>
      <c r="DY111" s="830"/>
      <c r="DZ111" s="831"/>
    </row>
    <row r="112" spans="1:131" s="230" customFormat="1" ht="26.25" customHeight="1" x14ac:dyDescent="0.15">
      <c r="A112" s="948" t="s">
        <v>422</v>
      </c>
      <c r="B112" s="949"/>
      <c r="C112" s="788" t="s">
        <v>423</v>
      </c>
      <c r="D112" s="788"/>
      <c r="E112" s="788"/>
      <c r="F112" s="788"/>
      <c r="G112" s="788"/>
      <c r="H112" s="788"/>
      <c r="I112" s="788"/>
      <c r="J112" s="788"/>
      <c r="K112" s="788"/>
      <c r="L112" s="788"/>
      <c r="M112" s="788"/>
      <c r="N112" s="788"/>
      <c r="O112" s="788"/>
      <c r="P112" s="788"/>
      <c r="Q112" s="788"/>
      <c r="R112" s="788"/>
      <c r="S112" s="788"/>
      <c r="T112" s="788"/>
      <c r="U112" s="788"/>
      <c r="V112" s="788"/>
      <c r="W112" s="788"/>
      <c r="X112" s="788"/>
      <c r="Y112" s="788"/>
      <c r="Z112" s="789"/>
      <c r="AA112" s="815" t="s">
        <v>122</v>
      </c>
      <c r="AB112" s="816"/>
      <c r="AC112" s="816"/>
      <c r="AD112" s="816"/>
      <c r="AE112" s="817"/>
      <c r="AF112" s="818" t="s">
        <v>122</v>
      </c>
      <c r="AG112" s="816"/>
      <c r="AH112" s="816"/>
      <c r="AI112" s="816"/>
      <c r="AJ112" s="817"/>
      <c r="AK112" s="818" t="s">
        <v>122</v>
      </c>
      <c r="AL112" s="816"/>
      <c r="AM112" s="816"/>
      <c r="AN112" s="816"/>
      <c r="AO112" s="817"/>
      <c r="AP112" s="860" t="s">
        <v>122</v>
      </c>
      <c r="AQ112" s="861"/>
      <c r="AR112" s="861"/>
      <c r="AS112" s="861"/>
      <c r="AT112" s="862"/>
      <c r="AU112" s="968"/>
      <c r="AV112" s="969"/>
      <c r="AW112" s="969"/>
      <c r="AX112" s="969"/>
      <c r="AY112" s="969"/>
      <c r="AZ112" s="851" t="s">
        <v>424</v>
      </c>
      <c r="BA112" s="788"/>
      <c r="BB112" s="788"/>
      <c r="BC112" s="788"/>
      <c r="BD112" s="788"/>
      <c r="BE112" s="788"/>
      <c r="BF112" s="788"/>
      <c r="BG112" s="788"/>
      <c r="BH112" s="788"/>
      <c r="BI112" s="788"/>
      <c r="BJ112" s="788"/>
      <c r="BK112" s="788"/>
      <c r="BL112" s="788"/>
      <c r="BM112" s="788"/>
      <c r="BN112" s="788"/>
      <c r="BO112" s="788"/>
      <c r="BP112" s="789"/>
      <c r="BQ112" s="852">
        <v>15537506</v>
      </c>
      <c r="BR112" s="853"/>
      <c r="BS112" s="853"/>
      <c r="BT112" s="853"/>
      <c r="BU112" s="853"/>
      <c r="BV112" s="853">
        <v>14615786</v>
      </c>
      <c r="BW112" s="853"/>
      <c r="BX112" s="853"/>
      <c r="BY112" s="853"/>
      <c r="BZ112" s="853"/>
      <c r="CA112" s="853">
        <v>14557232</v>
      </c>
      <c r="CB112" s="853"/>
      <c r="CC112" s="853"/>
      <c r="CD112" s="853"/>
      <c r="CE112" s="853"/>
      <c r="CF112" s="911">
        <v>97.1</v>
      </c>
      <c r="CG112" s="912"/>
      <c r="CH112" s="912"/>
      <c r="CI112" s="912"/>
      <c r="CJ112" s="912"/>
      <c r="CK112" s="963"/>
      <c r="CL112" s="857"/>
      <c r="CM112" s="851" t="s">
        <v>425</v>
      </c>
      <c r="CN112" s="788"/>
      <c r="CO112" s="788"/>
      <c r="CP112" s="788"/>
      <c r="CQ112" s="788"/>
      <c r="CR112" s="788"/>
      <c r="CS112" s="788"/>
      <c r="CT112" s="788"/>
      <c r="CU112" s="788"/>
      <c r="CV112" s="788"/>
      <c r="CW112" s="788"/>
      <c r="CX112" s="788"/>
      <c r="CY112" s="788"/>
      <c r="CZ112" s="788"/>
      <c r="DA112" s="788"/>
      <c r="DB112" s="788"/>
      <c r="DC112" s="788"/>
      <c r="DD112" s="788"/>
      <c r="DE112" s="788"/>
      <c r="DF112" s="789"/>
      <c r="DG112" s="852" t="s">
        <v>122</v>
      </c>
      <c r="DH112" s="853"/>
      <c r="DI112" s="853"/>
      <c r="DJ112" s="853"/>
      <c r="DK112" s="853"/>
      <c r="DL112" s="853" t="s">
        <v>122</v>
      </c>
      <c r="DM112" s="853"/>
      <c r="DN112" s="853"/>
      <c r="DO112" s="853"/>
      <c r="DP112" s="853"/>
      <c r="DQ112" s="853">
        <v>38103</v>
      </c>
      <c r="DR112" s="853"/>
      <c r="DS112" s="853"/>
      <c r="DT112" s="853"/>
      <c r="DU112" s="853"/>
      <c r="DV112" s="830">
        <v>0.3</v>
      </c>
      <c r="DW112" s="830"/>
      <c r="DX112" s="830"/>
      <c r="DY112" s="830"/>
      <c r="DZ112" s="831"/>
    </row>
    <row r="113" spans="1:130" s="230" customFormat="1" ht="26.25" customHeight="1" x14ac:dyDescent="0.15">
      <c r="A113" s="950"/>
      <c r="B113" s="951"/>
      <c r="C113" s="788" t="s">
        <v>426</v>
      </c>
      <c r="D113" s="788"/>
      <c r="E113" s="788"/>
      <c r="F113" s="788"/>
      <c r="G113" s="788"/>
      <c r="H113" s="788"/>
      <c r="I113" s="788"/>
      <c r="J113" s="788"/>
      <c r="K113" s="788"/>
      <c r="L113" s="788"/>
      <c r="M113" s="788"/>
      <c r="N113" s="788"/>
      <c r="O113" s="788"/>
      <c r="P113" s="788"/>
      <c r="Q113" s="788"/>
      <c r="R113" s="788"/>
      <c r="S113" s="788"/>
      <c r="T113" s="788"/>
      <c r="U113" s="788"/>
      <c r="V113" s="788"/>
      <c r="W113" s="788"/>
      <c r="X113" s="788"/>
      <c r="Y113" s="788"/>
      <c r="Z113" s="789"/>
      <c r="AA113" s="954">
        <v>1201935</v>
      </c>
      <c r="AB113" s="955"/>
      <c r="AC113" s="955"/>
      <c r="AD113" s="955"/>
      <c r="AE113" s="956"/>
      <c r="AF113" s="957">
        <v>1188811</v>
      </c>
      <c r="AG113" s="955"/>
      <c r="AH113" s="955"/>
      <c r="AI113" s="955"/>
      <c r="AJ113" s="956"/>
      <c r="AK113" s="957">
        <v>1246084</v>
      </c>
      <c r="AL113" s="955"/>
      <c r="AM113" s="955"/>
      <c r="AN113" s="955"/>
      <c r="AO113" s="956"/>
      <c r="AP113" s="958">
        <v>8.3000000000000007</v>
      </c>
      <c r="AQ113" s="959"/>
      <c r="AR113" s="959"/>
      <c r="AS113" s="959"/>
      <c r="AT113" s="960"/>
      <c r="AU113" s="968"/>
      <c r="AV113" s="969"/>
      <c r="AW113" s="969"/>
      <c r="AX113" s="969"/>
      <c r="AY113" s="969"/>
      <c r="AZ113" s="851" t="s">
        <v>427</v>
      </c>
      <c r="BA113" s="788"/>
      <c r="BB113" s="788"/>
      <c r="BC113" s="788"/>
      <c r="BD113" s="788"/>
      <c r="BE113" s="788"/>
      <c r="BF113" s="788"/>
      <c r="BG113" s="788"/>
      <c r="BH113" s="788"/>
      <c r="BI113" s="788"/>
      <c r="BJ113" s="788"/>
      <c r="BK113" s="788"/>
      <c r="BL113" s="788"/>
      <c r="BM113" s="788"/>
      <c r="BN113" s="788"/>
      <c r="BO113" s="788"/>
      <c r="BP113" s="789"/>
      <c r="BQ113" s="852">
        <v>390996</v>
      </c>
      <c r="BR113" s="853"/>
      <c r="BS113" s="853"/>
      <c r="BT113" s="853"/>
      <c r="BU113" s="853"/>
      <c r="BV113" s="853">
        <v>165250</v>
      </c>
      <c r="BW113" s="853"/>
      <c r="BX113" s="853"/>
      <c r="BY113" s="853"/>
      <c r="BZ113" s="853"/>
      <c r="CA113" s="853">
        <v>33989</v>
      </c>
      <c r="CB113" s="853"/>
      <c r="CC113" s="853"/>
      <c r="CD113" s="853"/>
      <c r="CE113" s="853"/>
      <c r="CF113" s="911">
        <v>0.2</v>
      </c>
      <c r="CG113" s="912"/>
      <c r="CH113" s="912"/>
      <c r="CI113" s="912"/>
      <c r="CJ113" s="912"/>
      <c r="CK113" s="963"/>
      <c r="CL113" s="857"/>
      <c r="CM113" s="851" t="s">
        <v>428</v>
      </c>
      <c r="CN113" s="788"/>
      <c r="CO113" s="788"/>
      <c r="CP113" s="788"/>
      <c r="CQ113" s="788"/>
      <c r="CR113" s="788"/>
      <c r="CS113" s="788"/>
      <c r="CT113" s="788"/>
      <c r="CU113" s="788"/>
      <c r="CV113" s="788"/>
      <c r="CW113" s="788"/>
      <c r="CX113" s="788"/>
      <c r="CY113" s="788"/>
      <c r="CZ113" s="788"/>
      <c r="DA113" s="788"/>
      <c r="DB113" s="788"/>
      <c r="DC113" s="788"/>
      <c r="DD113" s="788"/>
      <c r="DE113" s="788"/>
      <c r="DF113" s="789"/>
      <c r="DG113" s="815" t="s">
        <v>122</v>
      </c>
      <c r="DH113" s="816"/>
      <c r="DI113" s="816"/>
      <c r="DJ113" s="816"/>
      <c r="DK113" s="817"/>
      <c r="DL113" s="818" t="s">
        <v>122</v>
      </c>
      <c r="DM113" s="816"/>
      <c r="DN113" s="816"/>
      <c r="DO113" s="816"/>
      <c r="DP113" s="817"/>
      <c r="DQ113" s="818" t="s">
        <v>122</v>
      </c>
      <c r="DR113" s="816"/>
      <c r="DS113" s="816"/>
      <c r="DT113" s="816"/>
      <c r="DU113" s="817"/>
      <c r="DV113" s="860" t="s">
        <v>122</v>
      </c>
      <c r="DW113" s="861"/>
      <c r="DX113" s="861"/>
      <c r="DY113" s="861"/>
      <c r="DZ113" s="862"/>
    </row>
    <row r="114" spans="1:130" s="230" customFormat="1" ht="26.25" customHeight="1" x14ac:dyDescent="0.15">
      <c r="A114" s="950"/>
      <c r="B114" s="951"/>
      <c r="C114" s="788" t="s">
        <v>429</v>
      </c>
      <c r="D114" s="788"/>
      <c r="E114" s="788"/>
      <c r="F114" s="788"/>
      <c r="G114" s="788"/>
      <c r="H114" s="788"/>
      <c r="I114" s="788"/>
      <c r="J114" s="788"/>
      <c r="K114" s="788"/>
      <c r="L114" s="788"/>
      <c r="M114" s="788"/>
      <c r="N114" s="788"/>
      <c r="O114" s="788"/>
      <c r="P114" s="788"/>
      <c r="Q114" s="788"/>
      <c r="R114" s="788"/>
      <c r="S114" s="788"/>
      <c r="T114" s="788"/>
      <c r="U114" s="788"/>
      <c r="V114" s="788"/>
      <c r="W114" s="788"/>
      <c r="X114" s="788"/>
      <c r="Y114" s="788"/>
      <c r="Z114" s="789"/>
      <c r="AA114" s="815">
        <v>241524</v>
      </c>
      <c r="AB114" s="816"/>
      <c r="AC114" s="816"/>
      <c r="AD114" s="816"/>
      <c r="AE114" s="817"/>
      <c r="AF114" s="818">
        <v>227809</v>
      </c>
      <c r="AG114" s="816"/>
      <c r="AH114" s="816"/>
      <c r="AI114" s="816"/>
      <c r="AJ114" s="817"/>
      <c r="AK114" s="818">
        <v>130386</v>
      </c>
      <c r="AL114" s="816"/>
      <c r="AM114" s="816"/>
      <c r="AN114" s="816"/>
      <c r="AO114" s="817"/>
      <c r="AP114" s="860">
        <v>0.9</v>
      </c>
      <c r="AQ114" s="861"/>
      <c r="AR114" s="861"/>
      <c r="AS114" s="861"/>
      <c r="AT114" s="862"/>
      <c r="AU114" s="968"/>
      <c r="AV114" s="969"/>
      <c r="AW114" s="969"/>
      <c r="AX114" s="969"/>
      <c r="AY114" s="969"/>
      <c r="AZ114" s="851" t="s">
        <v>430</v>
      </c>
      <c r="BA114" s="788"/>
      <c r="BB114" s="788"/>
      <c r="BC114" s="788"/>
      <c r="BD114" s="788"/>
      <c r="BE114" s="788"/>
      <c r="BF114" s="788"/>
      <c r="BG114" s="788"/>
      <c r="BH114" s="788"/>
      <c r="BI114" s="788"/>
      <c r="BJ114" s="788"/>
      <c r="BK114" s="788"/>
      <c r="BL114" s="788"/>
      <c r="BM114" s="788"/>
      <c r="BN114" s="788"/>
      <c r="BO114" s="788"/>
      <c r="BP114" s="789"/>
      <c r="BQ114" s="852">
        <v>4246784</v>
      </c>
      <c r="BR114" s="853"/>
      <c r="BS114" s="853"/>
      <c r="BT114" s="853"/>
      <c r="BU114" s="853"/>
      <c r="BV114" s="853">
        <v>4190125</v>
      </c>
      <c r="BW114" s="853"/>
      <c r="BX114" s="853"/>
      <c r="BY114" s="853"/>
      <c r="BZ114" s="853"/>
      <c r="CA114" s="853">
        <v>4129866</v>
      </c>
      <c r="CB114" s="853"/>
      <c r="CC114" s="853"/>
      <c r="CD114" s="853"/>
      <c r="CE114" s="853"/>
      <c r="CF114" s="911">
        <v>27.6</v>
      </c>
      <c r="CG114" s="912"/>
      <c r="CH114" s="912"/>
      <c r="CI114" s="912"/>
      <c r="CJ114" s="912"/>
      <c r="CK114" s="963"/>
      <c r="CL114" s="857"/>
      <c r="CM114" s="851" t="s">
        <v>431</v>
      </c>
      <c r="CN114" s="788"/>
      <c r="CO114" s="788"/>
      <c r="CP114" s="788"/>
      <c r="CQ114" s="788"/>
      <c r="CR114" s="788"/>
      <c r="CS114" s="788"/>
      <c r="CT114" s="788"/>
      <c r="CU114" s="788"/>
      <c r="CV114" s="788"/>
      <c r="CW114" s="788"/>
      <c r="CX114" s="788"/>
      <c r="CY114" s="788"/>
      <c r="CZ114" s="788"/>
      <c r="DA114" s="788"/>
      <c r="DB114" s="788"/>
      <c r="DC114" s="788"/>
      <c r="DD114" s="788"/>
      <c r="DE114" s="788"/>
      <c r="DF114" s="789"/>
      <c r="DG114" s="815" t="s">
        <v>122</v>
      </c>
      <c r="DH114" s="816"/>
      <c r="DI114" s="816"/>
      <c r="DJ114" s="816"/>
      <c r="DK114" s="817"/>
      <c r="DL114" s="818" t="s">
        <v>122</v>
      </c>
      <c r="DM114" s="816"/>
      <c r="DN114" s="816"/>
      <c r="DO114" s="816"/>
      <c r="DP114" s="817"/>
      <c r="DQ114" s="818" t="s">
        <v>122</v>
      </c>
      <c r="DR114" s="816"/>
      <c r="DS114" s="816"/>
      <c r="DT114" s="816"/>
      <c r="DU114" s="817"/>
      <c r="DV114" s="860" t="s">
        <v>122</v>
      </c>
      <c r="DW114" s="861"/>
      <c r="DX114" s="861"/>
      <c r="DY114" s="861"/>
      <c r="DZ114" s="862"/>
    </row>
    <row r="115" spans="1:130" s="230" customFormat="1" ht="26.25" customHeight="1" x14ac:dyDescent="0.15">
      <c r="A115" s="950"/>
      <c r="B115" s="951"/>
      <c r="C115" s="788" t="s">
        <v>432</v>
      </c>
      <c r="D115" s="788"/>
      <c r="E115" s="788"/>
      <c r="F115" s="788"/>
      <c r="G115" s="788"/>
      <c r="H115" s="788"/>
      <c r="I115" s="788"/>
      <c r="J115" s="788"/>
      <c r="K115" s="788"/>
      <c r="L115" s="788"/>
      <c r="M115" s="788"/>
      <c r="N115" s="788"/>
      <c r="O115" s="788"/>
      <c r="P115" s="788"/>
      <c r="Q115" s="788"/>
      <c r="R115" s="788"/>
      <c r="S115" s="788"/>
      <c r="T115" s="788"/>
      <c r="U115" s="788"/>
      <c r="V115" s="788"/>
      <c r="W115" s="788"/>
      <c r="X115" s="788"/>
      <c r="Y115" s="788"/>
      <c r="Z115" s="789"/>
      <c r="AA115" s="954">
        <v>1115</v>
      </c>
      <c r="AB115" s="955"/>
      <c r="AC115" s="955"/>
      <c r="AD115" s="955"/>
      <c r="AE115" s="956"/>
      <c r="AF115" s="957">
        <v>960</v>
      </c>
      <c r="AG115" s="955"/>
      <c r="AH115" s="955"/>
      <c r="AI115" s="955"/>
      <c r="AJ115" s="956"/>
      <c r="AK115" s="957">
        <v>961</v>
      </c>
      <c r="AL115" s="955"/>
      <c r="AM115" s="955"/>
      <c r="AN115" s="955"/>
      <c r="AO115" s="956"/>
      <c r="AP115" s="958">
        <v>0</v>
      </c>
      <c r="AQ115" s="959"/>
      <c r="AR115" s="959"/>
      <c r="AS115" s="959"/>
      <c r="AT115" s="960"/>
      <c r="AU115" s="968"/>
      <c r="AV115" s="969"/>
      <c r="AW115" s="969"/>
      <c r="AX115" s="969"/>
      <c r="AY115" s="969"/>
      <c r="AZ115" s="851" t="s">
        <v>433</v>
      </c>
      <c r="BA115" s="788"/>
      <c r="BB115" s="788"/>
      <c r="BC115" s="788"/>
      <c r="BD115" s="788"/>
      <c r="BE115" s="788"/>
      <c r="BF115" s="788"/>
      <c r="BG115" s="788"/>
      <c r="BH115" s="788"/>
      <c r="BI115" s="788"/>
      <c r="BJ115" s="788"/>
      <c r="BK115" s="788"/>
      <c r="BL115" s="788"/>
      <c r="BM115" s="788"/>
      <c r="BN115" s="788"/>
      <c r="BO115" s="788"/>
      <c r="BP115" s="789"/>
      <c r="BQ115" s="852" t="s">
        <v>122</v>
      </c>
      <c r="BR115" s="853"/>
      <c r="BS115" s="853"/>
      <c r="BT115" s="853"/>
      <c r="BU115" s="853"/>
      <c r="BV115" s="853" t="s">
        <v>122</v>
      </c>
      <c r="BW115" s="853"/>
      <c r="BX115" s="853"/>
      <c r="BY115" s="853"/>
      <c r="BZ115" s="853"/>
      <c r="CA115" s="853" t="s">
        <v>122</v>
      </c>
      <c r="CB115" s="853"/>
      <c r="CC115" s="853"/>
      <c r="CD115" s="853"/>
      <c r="CE115" s="853"/>
      <c r="CF115" s="911" t="s">
        <v>122</v>
      </c>
      <c r="CG115" s="912"/>
      <c r="CH115" s="912"/>
      <c r="CI115" s="912"/>
      <c r="CJ115" s="912"/>
      <c r="CK115" s="963"/>
      <c r="CL115" s="857"/>
      <c r="CM115" s="851" t="s">
        <v>434</v>
      </c>
      <c r="CN115" s="788"/>
      <c r="CO115" s="788"/>
      <c r="CP115" s="788"/>
      <c r="CQ115" s="788"/>
      <c r="CR115" s="788"/>
      <c r="CS115" s="788"/>
      <c r="CT115" s="788"/>
      <c r="CU115" s="788"/>
      <c r="CV115" s="788"/>
      <c r="CW115" s="788"/>
      <c r="CX115" s="788"/>
      <c r="CY115" s="788"/>
      <c r="CZ115" s="788"/>
      <c r="DA115" s="788"/>
      <c r="DB115" s="788"/>
      <c r="DC115" s="788"/>
      <c r="DD115" s="788"/>
      <c r="DE115" s="788"/>
      <c r="DF115" s="789"/>
      <c r="DG115" s="815" t="s">
        <v>122</v>
      </c>
      <c r="DH115" s="816"/>
      <c r="DI115" s="816"/>
      <c r="DJ115" s="816"/>
      <c r="DK115" s="817"/>
      <c r="DL115" s="818" t="s">
        <v>122</v>
      </c>
      <c r="DM115" s="816"/>
      <c r="DN115" s="816"/>
      <c r="DO115" s="816"/>
      <c r="DP115" s="817"/>
      <c r="DQ115" s="818" t="s">
        <v>122</v>
      </c>
      <c r="DR115" s="816"/>
      <c r="DS115" s="816"/>
      <c r="DT115" s="816"/>
      <c r="DU115" s="817"/>
      <c r="DV115" s="860" t="s">
        <v>122</v>
      </c>
      <c r="DW115" s="861"/>
      <c r="DX115" s="861"/>
      <c r="DY115" s="861"/>
      <c r="DZ115" s="862"/>
    </row>
    <row r="116" spans="1:130" s="230" customFormat="1" ht="26.25" customHeight="1" x14ac:dyDescent="0.15">
      <c r="A116" s="952"/>
      <c r="B116" s="953"/>
      <c r="C116" s="875" t="s">
        <v>435</v>
      </c>
      <c r="D116" s="875"/>
      <c r="E116" s="875"/>
      <c r="F116" s="875"/>
      <c r="G116" s="875"/>
      <c r="H116" s="875"/>
      <c r="I116" s="875"/>
      <c r="J116" s="875"/>
      <c r="K116" s="875"/>
      <c r="L116" s="875"/>
      <c r="M116" s="875"/>
      <c r="N116" s="875"/>
      <c r="O116" s="875"/>
      <c r="P116" s="875"/>
      <c r="Q116" s="875"/>
      <c r="R116" s="875"/>
      <c r="S116" s="875"/>
      <c r="T116" s="875"/>
      <c r="U116" s="875"/>
      <c r="V116" s="875"/>
      <c r="W116" s="875"/>
      <c r="X116" s="875"/>
      <c r="Y116" s="875"/>
      <c r="Z116" s="876"/>
      <c r="AA116" s="815" t="s">
        <v>122</v>
      </c>
      <c r="AB116" s="816"/>
      <c r="AC116" s="816"/>
      <c r="AD116" s="816"/>
      <c r="AE116" s="817"/>
      <c r="AF116" s="818" t="s">
        <v>122</v>
      </c>
      <c r="AG116" s="816"/>
      <c r="AH116" s="816"/>
      <c r="AI116" s="816"/>
      <c r="AJ116" s="817"/>
      <c r="AK116" s="818" t="s">
        <v>122</v>
      </c>
      <c r="AL116" s="816"/>
      <c r="AM116" s="816"/>
      <c r="AN116" s="816"/>
      <c r="AO116" s="817"/>
      <c r="AP116" s="860" t="s">
        <v>122</v>
      </c>
      <c r="AQ116" s="861"/>
      <c r="AR116" s="861"/>
      <c r="AS116" s="861"/>
      <c r="AT116" s="862"/>
      <c r="AU116" s="968"/>
      <c r="AV116" s="969"/>
      <c r="AW116" s="969"/>
      <c r="AX116" s="969"/>
      <c r="AY116" s="969"/>
      <c r="AZ116" s="945" t="s">
        <v>436</v>
      </c>
      <c r="BA116" s="946"/>
      <c r="BB116" s="946"/>
      <c r="BC116" s="946"/>
      <c r="BD116" s="946"/>
      <c r="BE116" s="946"/>
      <c r="BF116" s="946"/>
      <c r="BG116" s="946"/>
      <c r="BH116" s="946"/>
      <c r="BI116" s="946"/>
      <c r="BJ116" s="946"/>
      <c r="BK116" s="946"/>
      <c r="BL116" s="946"/>
      <c r="BM116" s="946"/>
      <c r="BN116" s="946"/>
      <c r="BO116" s="946"/>
      <c r="BP116" s="947"/>
      <c r="BQ116" s="852" t="s">
        <v>122</v>
      </c>
      <c r="BR116" s="853"/>
      <c r="BS116" s="853"/>
      <c r="BT116" s="853"/>
      <c r="BU116" s="853"/>
      <c r="BV116" s="853" t="s">
        <v>122</v>
      </c>
      <c r="BW116" s="853"/>
      <c r="BX116" s="853"/>
      <c r="BY116" s="853"/>
      <c r="BZ116" s="853"/>
      <c r="CA116" s="853" t="s">
        <v>122</v>
      </c>
      <c r="CB116" s="853"/>
      <c r="CC116" s="853"/>
      <c r="CD116" s="853"/>
      <c r="CE116" s="853"/>
      <c r="CF116" s="911" t="s">
        <v>122</v>
      </c>
      <c r="CG116" s="912"/>
      <c r="CH116" s="912"/>
      <c r="CI116" s="912"/>
      <c r="CJ116" s="912"/>
      <c r="CK116" s="963"/>
      <c r="CL116" s="857"/>
      <c r="CM116" s="851" t="s">
        <v>437</v>
      </c>
      <c r="CN116" s="788"/>
      <c r="CO116" s="788"/>
      <c r="CP116" s="788"/>
      <c r="CQ116" s="788"/>
      <c r="CR116" s="788"/>
      <c r="CS116" s="788"/>
      <c r="CT116" s="788"/>
      <c r="CU116" s="788"/>
      <c r="CV116" s="788"/>
      <c r="CW116" s="788"/>
      <c r="CX116" s="788"/>
      <c r="CY116" s="788"/>
      <c r="CZ116" s="788"/>
      <c r="DA116" s="788"/>
      <c r="DB116" s="788"/>
      <c r="DC116" s="788"/>
      <c r="DD116" s="788"/>
      <c r="DE116" s="788"/>
      <c r="DF116" s="789"/>
      <c r="DG116" s="815">
        <v>7853</v>
      </c>
      <c r="DH116" s="816"/>
      <c r="DI116" s="816"/>
      <c r="DJ116" s="816"/>
      <c r="DK116" s="817"/>
      <c r="DL116" s="818">
        <v>6054</v>
      </c>
      <c r="DM116" s="816"/>
      <c r="DN116" s="816"/>
      <c r="DO116" s="816"/>
      <c r="DP116" s="817"/>
      <c r="DQ116" s="818">
        <v>5170</v>
      </c>
      <c r="DR116" s="816"/>
      <c r="DS116" s="816"/>
      <c r="DT116" s="816"/>
      <c r="DU116" s="817"/>
      <c r="DV116" s="860">
        <v>0</v>
      </c>
      <c r="DW116" s="861"/>
      <c r="DX116" s="861"/>
      <c r="DY116" s="861"/>
      <c r="DZ116" s="862"/>
    </row>
    <row r="117" spans="1:130" s="230" customFormat="1" ht="26.25" customHeight="1" x14ac:dyDescent="0.15">
      <c r="A117" s="931" t="s">
        <v>177</v>
      </c>
      <c r="B117" s="932"/>
      <c r="C117" s="932"/>
      <c r="D117" s="932"/>
      <c r="E117" s="932"/>
      <c r="F117" s="932"/>
      <c r="G117" s="932"/>
      <c r="H117" s="932"/>
      <c r="I117" s="932"/>
      <c r="J117" s="932"/>
      <c r="K117" s="932"/>
      <c r="L117" s="932"/>
      <c r="M117" s="932"/>
      <c r="N117" s="932"/>
      <c r="O117" s="932"/>
      <c r="P117" s="932"/>
      <c r="Q117" s="932"/>
      <c r="R117" s="932"/>
      <c r="S117" s="932"/>
      <c r="T117" s="932"/>
      <c r="U117" s="932"/>
      <c r="V117" s="932"/>
      <c r="W117" s="932"/>
      <c r="X117" s="932"/>
      <c r="Y117" s="913" t="s">
        <v>438</v>
      </c>
      <c r="Z117" s="933"/>
      <c r="AA117" s="938">
        <v>4641295</v>
      </c>
      <c r="AB117" s="939"/>
      <c r="AC117" s="939"/>
      <c r="AD117" s="939"/>
      <c r="AE117" s="940"/>
      <c r="AF117" s="941">
        <v>4588753</v>
      </c>
      <c r="AG117" s="939"/>
      <c r="AH117" s="939"/>
      <c r="AI117" s="939"/>
      <c r="AJ117" s="940"/>
      <c r="AK117" s="941">
        <v>4542383</v>
      </c>
      <c r="AL117" s="939"/>
      <c r="AM117" s="939"/>
      <c r="AN117" s="939"/>
      <c r="AO117" s="940"/>
      <c r="AP117" s="942"/>
      <c r="AQ117" s="943"/>
      <c r="AR117" s="943"/>
      <c r="AS117" s="943"/>
      <c r="AT117" s="944"/>
      <c r="AU117" s="968"/>
      <c r="AV117" s="969"/>
      <c r="AW117" s="969"/>
      <c r="AX117" s="969"/>
      <c r="AY117" s="969"/>
      <c r="AZ117" s="899" t="s">
        <v>439</v>
      </c>
      <c r="BA117" s="900"/>
      <c r="BB117" s="900"/>
      <c r="BC117" s="900"/>
      <c r="BD117" s="900"/>
      <c r="BE117" s="900"/>
      <c r="BF117" s="900"/>
      <c r="BG117" s="900"/>
      <c r="BH117" s="900"/>
      <c r="BI117" s="900"/>
      <c r="BJ117" s="900"/>
      <c r="BK117" s="900"/>
      <c r="BL117" s="900"/>
      <c r="BM117" s="900"/>
      <c r="BN117" s="900"/>
      <c r="BO117" s="900"/>
      <c r="BP117" s="901"/>
      <c r="BQ117" s="852" t="s">
        <v>122</v>
      </c>
      <c r="BR117" s="853"/>
      <c r="BS117" s="853"/>
      <c r="BT117" s="853"/>
      <c r="BU117" s="853"/>
      <c r="BV117" s="853" t="s">
        <v>122</v>
      </c>
      <c r="BW117" s="853"/>
      <c r="BX117" s="853"/>
      <c r="BY117" s="853"/>
      <c r="BZ117" s="853"/>
      <c r="CA117" s="853" t="s">
        <v>122</v>
      </c>
      <c r="CB117" s="853"/>
      <c r="CC117" s="853"/>
      <c r="CD117" s="853"/>
      <c r="CE117" s="853"/>
      <c r="CF117" s="911" t="s">
        <v>122</v>
      </c>
      <c r="CG117" s="912"/>
      <c r="CH117" s="912"/>
      <c r="CI117" s="912"/>
      <c r="CJ117" s="912"/>
      <c r="CK117" s="963"/>
      <c r="CL117" s="857"/>
      <c r="CM117" s="851" t="s">
        <v>440</v>
      </c>
      <c r="CN117" s="788"/>
      <c r="CO117" s="788"/>
      <c r="CP117" s="788"/>
      <c r="CQ117" s="788"/>
      <c r="CR117" s="788"/>
      <c r="CS117" s="788"/>
      <c r="CT117" s="788"/>
      <c r="CU117" s="788"/>
      <c r="CV117" s="788"/>
      <c r="CW117" s="788"/>
      <c r="CX117" s="788"/>
      <c r="CY117" s="788"/>
      <c r="CZ117" s="788"/>
      <c r="DA117" s="788"/>
      <c r="DB117" s="788"/>
      <c r="DC117" s="788"/>
      <c r="DD117" s="788"/>
      <c r="DE117" s="788"/>
      <c r="DF117" s="789"/>
      <c r="DG117" s="815" t="s">
        <v>122</v>
      </c>
      <c r="DH117" s="816"/>
      <c r="DI117" s="816"/>
      <c r="DJ117" s="816"/>
      <c r="DK117" s="817"/>
      <c r="DL117" s="818" t="s">
        <v>122</v>
      </c>
      <c r="DM117" s="816"/>
      <c r="DN117" s="816"/>
      <c r="DO117" s="816"/>
      <c r="DP117" s="817"/>
      <c r="DQ117" s="818" t="s">
        <v>122</v>
      </c>
      <c r="DR117" s="816"/>
      <c r="DS117" s="816"/>
      <c r="DT117" s="816"/>
      <c r="DU117" s="817"/>
      <c r="DV117" s="860" t="s">
        <v>122</v>
      </c>
      <c r="DW117" s="861"/>
      <c r="DX117" s="861"/>
      <c r="DY117" s="861"/>
      <c r="DZ117" s="862"/>
    </row>
    <row r="118" spans="1:130" s="230" customFormat="1" ht="26.25" customHeight="1" x14ac:dyDescent="0.15">
      <c r="A118" s="931" t="s">
        <v>414</v>
      </c>
      <c r="B118" s="932"/>
      <c r="C118" s="932"/>
      <c r="D118" s="932"/>
      <c r="E118" s="932"/>
      <c r="F118" s="932"/>
      <c r="G118" s="932"/>
      <c r="H118" s="932"/>
      <c r="I118" s="932"/>
      <c r="J118" s="932"/>
      <c r="K118" s="932"/>
      <c r="L118" s="932"/>
      <c r="M118" s="932"/>
      <c r="N118" s="932"/>
      <c r="O118" s="932"/>
      <c r="P118" s="932"/>
      <c r="Q118" s="932"/>
      <c r="R118" s="932"/>
      <c r="S118" s="932"/>
      <c r="T118" s="932"/>
      <c r="U118" s="932"/>
      <c r="V118" s="932"/>
      <c r="W118" s="932"/>
      <c r="X118" s="932"/>
      <c r="Y118" s="932"/>
      <c r="Z118" s="933"/>
      <c r="AA118" s="934" t="s">
        <v>411</v>
      </c>
      <c r="AB118" s="932"/>
      <c r="AC118" s="932"/>
      <c r="AD118" s="932"/>
      <c r="AE118" s="933"/>
      <c r="AF118" s="934" t="s">
        <v>412</v>
      </c>
      <c r="AG118" s="932"/>
      <c r="AH118" s="932"/>
      <c r="AI118" s="932"/>
      <c r="AJ118" s="933"/>
      <c r="AK118" s="934" t="s">
        <v>294</v>
      </c>
      <c r="AL118" s="932"/>
      <c r="AM118" s="932"/>
      <c r="AN118" s="932"/>
      <c r="AO118" s="933"/>
      <c r="AP118" s="935" t="s">
        <v>413</v>
      </c>
      <c r="AQ118" s="936"/>
      <c r="AR118" s="936"/>
      <c r="AS118" s="936"/>
      <c r="AT118" s="937"/>
      <c r="AU118" s="968"/>
      <c r="AV118" s="969"/>
      <c r="AW118" s="969"/>
      <c r="AX118" s="969"/>
      <c r="AY118" s="969"/>
      <c r="AZ118" s="874" t="s">
        <v>441</v>
      </c>
      <c r="BA118" s="875"/>
      <c r="BB118" s="875"/>
      <c r="BC118" s="875"/>
      <c r="BD118" s="875"/>
      <c r="BE118" s="875"/>
      <c r="BF118" s="875"/>
      <c r="BG118" s="875"/>
      <c r="BH118" s="875"/>
      <c r="BI118" s="875"/>
      <c r="BJ118" s="875"/>
      <c r="BK118" s="875"/>
      <c r="BL118" s="875"/>
      <c r="BM118" s="875"/>
      <c r="BN118" s="875"/>
      <c r="BO118" s="875"/>
      <c r="BP118" s="876"/>
      <c r="BQ118" s="915" t="s">
        <v>122</v>
      </c>
      <c r="BR118" s="881"/>
      <c r="BS118" s="881"/>
      <c r="BT118" s="881"/>
      <c r="BU118" s="881"/>
      <c r="BV118" s="881" t="s">
        <v>122</v>
      </c>
      <c r="BW118" s="881"/>
      <c r="BX118" s="881"/>
      <c r="BY118" s="881"/>
      <c r="BZ118" s="881"/>
      <c r="CA118" s="881" t="s">
        <v>122</v>
      </c>
      <c r="CB118" s="881"/>
      <c r="CC118" s="881"/>
      <c r="CD118" s="881"/>
      <c r="CE118" s="881"/>
      <c r="CF118" s="911" t="s">
        <v>122</v>
      </c>
      <c r="CG118" s="912"/>
      <c r="CH118" s="912"/>
      <c r="CI118" s="912"/>
      <c r="CJ118" s="912"/>
      <c r="CK118" s="963"/>
      <c r="CL118" s="857"/>
      <c r="CM118" s="851" t="s">
        <v>442</v>
      </c>
      <c r="CN118" s="788"/>
      <c r="CO118" s="788"/>
      <c r="CP118" s="788"/>
      <c r="CQ118" s="788"/>
      <c r="CR118" s="788"/>
      <c r="CS118" s="788"/>
      <c r="CT118" s="788"/>
      <c r="CU118" s="788"/>
      <c r="CV118" s="788"/>
      <c r="CW118" s="788"/>
      <c r="CX118" s="788"/>
      <c r="CY118" s="788"/>
      <c r="CZ118" s="788"/>
      <c r="DA118" s="788"/>
      <c r="DB118" s="788"/>
      <c r="DC118" s="788"/>
      <c r="DD118" s="788"/>
      <c r="DE118" s="788"/>
      <c r="DF118" s="789"/>
      <c r="DG118" s="815" t="s">
        <v>122</v>
      </c>
      <c r="DH118" s="816"/>
      <c r="DI118" s="816"/>
      <c r="DJ118" s="816"/>
      <c r="DK118" s="817"/>
      <c r="DL118" s="818" t="s">
        <v>122</v>
      </c>
      <c r="DM118" s="816"/>
      <c r="DN118" s="816"/>
      <c r="DO118" s="816"/>
      <c r="DP118" s="817"/>
      <c r="DQ118" s="818" t="s">
        <v>122</v>
      </c>
      <c r="DR118" s="816"/>
      <c r="DS118" s="816"/>
      <c r="DT118" s="816"/>
      <c r="DU118" s="817"/>
      <c r="DV118" s="860" t="s">
        <v>122</v>
      </c>
      <c r="DW118" s="861"/>
      <c r="DX118" s="861"/>
      <c r="DY118" s="861"/>
      <c r="DZ118" s="862"/>
    </row>
    <row r="119" spans="1:130" s="230" customFormat="1" ht="26.25" customHeight="1" x14ac:dyDescent="0.15">
      <c r="A119" s="854" t="s">
        <v>417</v>
      </c>
      <c r="B119" s="855"/>
      <c r="C119" s="896" t="s">
        <v>418</v>
      </c>
      <c r="D119" s="844"/>
      <c r="E119" s="844"/>
      <c r="F119" s="844"/>
      <c r="G119" s="844"/>
      <c r="H119" s="844"/>
      <c r="I119" s="844"/>
      <c r="J119" s="844"/>
      <c r="K119" s="844"/>
      <c r="L119" s="844"/>
      <c r="M119" s="844"/>
      <c r="N119" s="844"/>
      <c r="O119" s="844"/>
      <c r="P119" s="844"/>
      <c r="Q119" s="844"/>
      <c r="R119" s="844"/>
      <c r="S119" s="844"/>
      <c r="T119" s="844"/>
      <c r="U119" s="844"/>
      <c r="V119" s="844"/>
      <c r="W119" s="844"/>
      <c r="X119" s="844"/>
      <c r="Y119" s="844"/>
      <c r="Z119" s="845"/>
      <c r="AA119" s="924" t="s">
        <v>122</v>
      </c>
      <c r="AB119" s="925"/>
      <c r="AC119" s="925"/>
      <c r="AD119" s="925"/>
      <c r="AE119" s="926"/>
      <c r="AF119" s="927" t="s">
        <v>122</v>
      </c>
      <c r="AG119" s="925"/>
      <c r="AH119" s="925"/>
      <c r="AI119" s="925"/>
      <c r="AJ119" s="926"/>
      <c r="AK119" s="927" t="s">
        <v>122</v>
      </c>
      <c r="AL119" s="925"/>
      <c r="AM119" s="925"/>
      <c r="AN119" s="925"/>
      <c r="AO119" s="926"/>
      <c r="AP119" s="928" t="s">
        <v>122</v>
      </c>
      <c r="AQ119" s="929"/>
      <c r="AR119" s="929"/>
      <c r="AS119" s="929"/>
      <c r="AT119" s="930"/>
      <c r="AU119" s="970"/>
      <c r="AV119" s="971"/>
      <c r="AW119" s="971"/>
      <c r="AX119" s="971"/>
      <c r="AY119" s="971"/>
      <c r="AZ119" s="251" t="s">
        <v>177</v>
      </c>
      <c r="BA119" s="251"/>
      <c r="BB119" s="251"/>
      <c r="BC119" s="251"/>
      <c r="BD119" s="251"/>
      <c r="BE119" s="251"/>
      <c r="BF119" s="251"/>
      <c r="BG119" s="251"/>
      <c r="BH119" s="251"/>
      <c r="BI119" s="251"/>
      <c r="BJ119" s="251"/>
      <c r="BK119" s="251"/>
      <c r="BL119" s="251"/>
      <c r="BM119" s="251"/>
      <c r="BN119" s="251"/>
      <c r="BO119" s="913" t="s">
        <v>443</v>
      </c>
      <c r="BP119" s="914"/>
      <c r="BQ119" s="915">
        <v>54600664</v>
      </c>
      <c r="BR119" s="881"/>
      <c r="BS119" s="881"/>
      <c r="BT119" s="881"/>
      <c r="BU119" s="881"/>
      <c r="BV119" s="881">
        <v>51700927</v>
      </c>
      <c r="BW119" s="881"/>
      <c r="BX119" s="881"/>
      <c r="BY119" s="881"/>
      <c r="BZ119" s="881"/>
      <c r="CA119" s="881">
        <v>50507955</v>
      </c>
      <c r="CB119" s="881"/>
      <c r="CC119" s="881"/>
      <c r="CD119" s="881"/>
      <c r="CE119" s="881"/>
      <c r="CF119" s="784"/>
      <c r="CG119" s="785"/>
      <c r="CH119" s="785"/>
      <c r="CI119" s="785"/>
      <c r="CJ119" s="870"/>
      <c r="CK119" s="964"/>
      <c r="CL119" s="859"/>
      <c r="CM119" s="874" t="s">
        <v>444</v>
      </c>
      <c r="CN119" s="875"/>
      <c r="CO119" s="875"/>
      <c r="CP119" s="875"/>
      <c r="CQ119" s="875"/>
      <c r="CR119" s="875"/>
      <c r="CS119" s="875"/>
      <c r="CT119" s="875"/>
      <c r="CU119" s="875"/>
      <c r="CV119" s="875"/>
      <c r="CW119" s="875"/>
      <c r="CX119" s="875"/>
      <c r="CY119" s="875"/>
      <c r="CZ119" s="875"/>
      <c r="DA119" s="875"/>
      <c r="DB119" s="875"/>
      <c r="DC119" s="875"/>
      <c r="DD119" s="875"/>
      <c r="DE119" s="875"/>
      <c r="DF119" s="876"/>
      <c r="DG119" s="799">
        <v>67</v>
      </c>
      <c r="DH119" s="800"/>
      <c r="DI119" s="800"/>
      <c r="DJ119" s="800"/>
      <c r="DK119" s="801"/>
      <c r="DL119" s="802" t="s">
        <v>122</v>
      </c>
      <c r="DM119" s="800"/>
      <c r="DN119" s="800"/>
      <c r="DO119" s="800"/>
      <c r="DP119" s="801"/>
      <c r="DQ119" s="802" t="s">
        <v>122</v>
      </c>
      <c r="DR119" s="800"/>
      <c r="DS119" s="800"/>
      <c r="DT119" s="800"/>
      <c r="DU119" s="801"/>
      <c r="DV119" s="884" t="s">
        <v>122</v>
      </c>
      <c r="DW119" s="885"/>
      <c r="DX119" s="885"/>
      <c r="DY119" s="885"/>
      <c r="DZ119" s="886"/>
    </row>
    <row r="120" spans="1:130" s="230" customFormat="1" ht="26.25" customHeight="1" x14ac:dyDescent="0.15">
      <c r="A120" s="856"/>
      <c r="B120" s="857"/>
      <c r="C120" s="851" t="s">
        <v>421</v>
      </c>
      <c r="D120" s="788"/>
      <c r="E120" s="788"/>
      <c r="F120" s="788"/>
      <c r="G120" s="788"/>
      <c r="H120" s="788"/>
      <c r="I120" s="788"/>
      <c r="J120" s="788"/>
      <c r="K120" s="788"/>
      <c r="L120" s="788"/>
      <c r="M120" s="788"/>
      <c r="N120" s="788"/>
      <c r="O120" s="788"/>
      <c r="P120" s="788"/>
      <c r="Q120" s="788"/>
      <c r="R120" s="788"/>
      <c r="S120" s="788"/>
      <c r="T120" s="788"/>
      <c r="U120" s="788"/>
      <c r="V120" s="788"/>
      <c r="W120" s="788"/>
      <c r="X120" s="788"/>
      <c r="Y120" s="788"/>
      <c r="Z120" s="789"/>
      <c r="AA120" s="815" t="s">
        <v>122</v>
      </c>
      <c r="AB120" s="816"/>
      <c r="AC120" s="816"/>
      <c r="AD120" s="816"/>
      <c r="AE120" s="817"/>
      <c r="AF120" s="818" t="s">
        <v>122</v>
      </c>
      <c r="AG120" s="816"/>
      <c r="AH120" s="816"/>
      <c r="AI120" s="816"/>
      <c r="AJ120" s="817"/>
      <c r="AK120" s="818" t="s">
        <v>122</v>
      </c>
      <c r="AL120" s="816"/>
      <c r="AM120" s="816"/>
      <c r="AN120" s="816"/>
      <c r="AO120" s="817"/>
      <c r="AP120" s="860" t="s">
        <v>122</v>
      </c>
      <c r="AQ120" s="861"/>
      <c r="AR120" s="861"/>
      <c r="AS120" s="861"/>
      <c r="AT120" s="862"/>
      <c r="AU120" s="916" t="s">
        <v>445</v>
      </c>
      <c r="AV120" s="917"/>
      <c r="AW120" s="917"/>
      <c r="AX120" s="917"/>
      <c r="AY120" s="918"/>
      <c r="AZ120" s="896" t="s">
        <v>446</v>
      </c>
      <c r="BA120" s="844"/>
      <c r="BB120" s="844"/>
      <c r="BC120" s="844"/>
      <c r="BD120" s="844"/>
      <c r="BE120" s="844"/>
      <c r="BF120" s="844"/>
      <c r="BG120" s="844"/>
      <c r="BH120" s="844"/>
      <c r="BI120" s="844"/>
      <c r="BJ120" s="844"/>
      <c r="BK120" s="844"/>
      <c r="BL120" s="844"/>
      <c r="BM120" s="844"/>
      <c r="BN120" s="844"/>
      <c r="BO120" s="844"/>
      <c r="BP120" s="845"/>
      <c r="BQ120" s="897">
        <v>3123674</v>
      </c>
      <c r="BR120" s="878"/>
      <c r="BS120" s="878"/>
      <c r="BT120" s="878"/>
      <c r="BU120" s="878"/>
      <c r="BV120" s="878">
        <v>4284037</v>
      </c>
      <c r="BW120" s="878"/>
      <c r="BX120" s="878"/>
      <c r="BY120" s="878"/>
      <c r="BZ120" s="878"/>
      <c r="CA120" s="878">
        <v>5313858</v>
      </c>
      <c r="CB120" s="878"/>
      <c r="CC120" s="878"/>
      <c r="CD120" s="878"/>
      <c r="CE120" s="878"/>
      <c r="CF120" s="902">
        <v>35.4</v>
      </c>
      <c r="CG120" s="903"/>
      <c r="CH120" s="903"/>
      <c r="CI120" s="903"/>
      <c r="CJ120" s="903"/>
      <c r="CK120" s="904" t="s">
        <v>447</v>
      </c>
      <c r="CL120" s="888"/>
      <c r="CM120" s="888"/>
      <c r="CN120" s="888"/>
      <c r="CO120" s="889"/>
      <c r="CP120" s="908" t="s">
        <v>396</v>
      </c>
      <c r="CQ120" s="909"/>
      <c r="CR120" s="909"/>
      <c r="CS120" s="909"/>
      <c r="CT120" s="909"/>
      <c r="CU120" s="909"/>
      <c r="CV120" s="909"/>
      <c r="CW120" s="909"/>
      <c r="CX120" s="909"/>
      <c r="CY120" s="909"/>
      <c r="CZ120" s="909"/>
      <c r="DA120" s="909"/>
      <c r="DB120" s="909"/>
      <c r="DC120" s="909"/>
      <c r="DD120" s="909"/>
      <c r="DE120" s="909"/>
      <c r="DF120" s="910"/>
      <c r="DG120" s="897">
        <v>11585652</v>
      </c>
      <c r="DH120" s="878"/>
      <c r="DI120" s="878"/>
      <c r="DJ120" s="878"/>
      <c r="DK120" s="878"/>
      <c r="DL120" s="878">
        <v>11829162</v>
      </c>
      <c r="DM120" s="878"/>
      <c r="DN120" s="878"/>
      <c r="DO120" s="878"/>
      <c r="DP120" s="878"/>
      <c r="DQ120" s="878">
        <v>12807004</v>
      </c>
      <c r="DR120" s="878"/>
      <c r="DS120" s="878"/>
      <c r="DT120" s="878"/>
      <c r="DU120" s="878"/>
      <c r="DV120" s="879">
        <v>85.4</v>
      </c>
      <c r="DW120" s="879"/>
      <c r="DX120" s="879"/>
      <c r="DY120" s="879"/>
      <c r="DZ120" s="880"/>
    </row>
    <row r="121" spans="1:130" s="230" customFormat="1" ht="26.25" customHeight="1" x14ac:dyDescent="0.15">
      <c r="A121" s="856"/>
      <c r="B121" s="857"/>
      <c r="C121" s="899" t="s">
        <v>448</v>
      </c>
      <c r="D121" s="900"/>
      <c r="E121" s="900"/>
      <c r="F121" s="900"/>
      <c r="G121" s="900"/>
      <c r="H121" s="900"/>
      <c r="I121" s="900"/>
      <c r="J121" s="900"/>
      <c r="K121" s="900"/>
      <c r="L121" s="900"/>
      <c r="M121" s="900"/>
      <c r="N121" s="900"/>
      <c r="O121" s="900"/>
      <c r="P121" s="900"/>
      <c r="Q121" s="900"/>
      <c r="R121" s="900"/>
      <c r="S121" s="900"/>
      <c r="T121" s="900"/>
      <c r="U121" s="900"/>
      <c r="V121" s="900"/>
      <c r="W121" s="900"/>
      <c r="X121" s="900"/>
      <c r="Y121" s="900"/>
      <c r="Z121" s="901"/>
      <c r="AA121" s="815" t="s">
        <v>122</v>
      </c>
      <c r="AB121" s="816"/>
      <c r="AC121" s="816"/>
      <c r="AD121" s="816"/>
      <c r="AE121" s="817"/>
      <c r="AF121" s="818" t="s">
        <v>122</v>
      </c>
      <c r="AG121" s="816"/>
      <c r="AH121" s="816"/>
      <c r="AI121" s="816"/>
      <c r="AJ121" s="817"/>
      <c r="AK121" s="818">
        <v>75</v>
      </c>
      <c r="AL121" s="816"/>
      <c r="AM121" s="816"/>
      <c r="AN121" s="816"/>
      <c r="AO121" s="817"/>
      <c r="AP121" s="860">
        <v>0</v>
      </c>
      <c r="AQ121" s="861"/>
      <c r="AR121" s="861"/>
      <c r="AS121" s="861"/>
      <c r="AT121" s="862"/>
      <c r="AU121" s="919"/>
      <c r="AV121" s="920"/>
      <c r="AW121" s="920"/>
      <c r="AX121" s="920"/>
      <c r="AY121" s="921"/>
      <c r="AZ121" s="851" t="s">
        <v>449</v>
      </c>
      <c r="BA121" s="788"/>
      <c r="BB121" s="788"/>
      <c r="BC121" s="788"/>
      <c r="BD121" s="788"/>
      <c r="BE121" s="788"/>
      <c r="BF121" s="788"/>
      <c r="BG121" s="788"/>
      <c r="BH121" s="788"/>
      <c r="BI121" s="788"/>
      <c r="BJ121" s="788"/>
      <c r="BK121" s="788"/>
      <c r="BL121" s="788"/>
      <c r="BM121" s="788"/>
      <c r="BN121" s="788"/>
      <c r="BO121" s="788"/>
      <c r="BP121" s="789"/>
      <c r="BQ121" s="852">
        <v>77</v>
      </c>
      <c r="BR121" s="853"/>
      <c r="BS121" s="853"/>
      <c r="BT121" s="853"/>
      <c r="BU121" s="853"/>
      <c r="BV121" s="853" t="s">
        <v>122</v>
      </c>
      <c r="BW121" s="853"/>
      <c r="BX121" s="853"/>
      <c r="BY121" s="853"/>
      <c r="BZ121" s="853"/>
      <c r="CA121" s="853" t="s">
        <v>122</v>
      </c>
      <c r="CB121" s="853"/>
      <c r="CC121" s="853"/>
      <c r="CD121" s="853"/>
      <c r="CE121" s="853"/>
      <c r="CF121" s="911" t="s">
        <v>122</v>
      </c>
      <c r="CG121" s="912"/>
      <c r="CH121" s="912"/>
      <c r="CI121" s="912"/>
      <c r="CJ121" s="912"/>
      <c r="CK121" s="905"/>
      <c r="CL121" s="891"/>
      <c r="CM121" s="891"/>
      <c r="CN121" s="891"/>
      <c r="CO121" s="892"/>
      <c r="CP121" s="871" t="s">
        <v>395</v>
      </c>
      <c r="CQ121" s="872"/>
      <c r="CR121" s="872"/>
      <c r="CS121" s="872"/>
      <c r="CT121" s="872"/>
      <c r="CU121" s="872"/>
      <c r="CV121" s="872"/>
      <c r="CW121" s="872"/>
      <c r="CX121" s="872"/>
      <c r="CY121" s="872"/>
      <c r="CZ121" s="872"/>
      <c r="DA121" s="872"/>
      <c r="DB121" s="872"/>
      <c r="DC121" s="872"/>
      <c r="DD121" s="872"/>
      <c r="DE121" s="872"/>
      <c r="DF121" s="873"/>
      <c r="DG121" s="852">
        <v>2191071</v>
      </c>
      <c r="DH121" s="853"/>
      <c r="DI121" s="853"/>
      <c r="DJ121" s="853"/>
      <c r="DK121" s="853"/>
      <c r="DL121" s="853">
        <v>1752932</v>
      </c>
      <c r="DM121" s="853"/>
      <c r="DN121" s="853"/>
      <c r="DO121" s="853"/>
      <c r="DP121" s="853"/>
      <c r="DQ121" s="853">
        <v>1192683</v>
      </c>
      <c r="DR121" s="853"/>
      <c r="DS121" s="853"/>
      <c r="DT121" s="853"/>
      <c r="DU121" s="853"/>
      <c r="DV121" s="830">
        <v>8</v>
      </c>
      <c r="DW121" s="830"/>
      <c r="DX121" s="830"/>
      <c r="DY121" s="830"/>
      <c r="DZ121" s="831"/>
    </row>
    <row r="122" spans="1:130" s="230" customFormat="1" ht="26.25" customHeight="1" x14ac:dyDescent="0.15">
      <c r="A122" s="856"/>
      <c r="B122" s="857"/>
      <c r="C122" s="851" t="s">
        <v>431</v>
      </c>
      <c r="D122" s="788"/>
      <c r="E122" s="788"/>
      <c r="F122" s="788"/>
      <c r="G122" s="788"/>
      <c r="H122" s="788"/>
      <c r="I122" s="788"/>
      <c r="J122" s="788"/>
      <c r="K122" s="788"/>
      <c r="L122" s="788"/>
      <c r="M122" s="788"/>
      <c r="N122" s="788"/>
      <c r="O122" s="788"/>
      <c r="P122" s="788"/>
      <c r="Q122" s="788"/>
      <c r="R122" s="788"/>
      <c r="S122" s="788"/>
      <c r="T122" s="788"/>
      <c r="U122" s="788"/>
      <c r="V122" s="788"/>
      <c r="W122" s="788"/>
      <c r="X122" s="788"/>
      <c r="Y122" s="788"/>
      <c r="Z122" s="789"/>
      <c r="AA122" s="815" t="s">
        <v>122</v>
      </c>
      <c r="AB122" s="816"/>
      <c r="AC122" s="816"/>
      <c r="AD122" s="816"/>
      <c r="AE122" s="817"/>
      <c r="AF122" s="818" t="s">
        <v>122</v>
      </c>
      <c r="AG122" s="816"/>
      <c r="AH122" s="816"/>
      <c r="AI122" s="816"/>
      <c r="AJ122" s="817"/>
      <c r="AK122" s="818" t="s">
        <v>122</v>
      </c>
      <c r="AL122" s="816"/>
      <c r="AM122" s="816"/>
      <c r="AN122" s="816"/>
      <c r="AO122" s="817"/>
      <c r="AP122" s="860" t="s">
        <v>122</v>
      </c>
      <c r="AQ122" s="861"/>
      <c r="AR122" s="861"/>
      <c r="AS122" s="861"/>
      <c r="AT122" s="862"/>
      <c r="AU122" s="919"/>
      <c r="AV122" s="920"/>
      <c r="AW122" s="920"/>
      <c r="AX122" s="920"/>
      <c r="AY122" s="921"/>
      <c r="AZ122" s="874" t="s">
        <v>450</v>
      </c>
      <c r="BA122" s="875"/>
      <c r="BB122" s="875"/>
      <c r="BC122" s="875"/>
      <c r="BD122" s="875"/>
      <c r="BE122" s="875"/>
      <c r="BF122" s="875"/>
      <c r="BG122" s="875"/>
      <c r="BH122" s="875"/>
      <c r="BI122" s="875"/>
      <c r="BJ122" s="875"/>
      <c r="BK122" s="875"/>
      <c r="BL122" s="875"/>
      <c r="BM122" s="875"/>
      <c r="BN122" s="875"/>
      <c r="BO122" s="875"/>
      <c r="BP122" s="876"/>
      <c r="BQ122" s="915">
        <v>27143337</v>
      </c>
      <c r="BR122" s="881"/>
      <c r="BS122" s="881"/>
      <c r="BT122" s="881"/>
      <c r="BU122" s="881"/>
      <c r="BV122" s="881">
        <v>26209571</v>
      </c>
      <c r="BW122" s="881"/>
      <c r="BX122" s="881"/>
      <c r="BY122" s="881"/>
      <c r="BZ122" s="881"/>
      <c r="CA122" s="881">
        <v>25619492</v>
      </c>
      <c r="CB122" s="881"/>
      <c r="CC122" s="881"/>
      <c r="CD122" s="881"/>
      <c r="CE122" s="881"/>
      <c r="CF122" s="882">
        <v>170.9</v>
      </c>
      <c r="CG122" s="883"/>
      <c r="CH122" s="883"/>
      <c r="CI122" s="883"/>
      <c r="CJ122" s="883"/>
      <c r="CK122" s="905"/>
      <c r="CL122" s="891"/>
      <c r="CM122" s="891"/>
      <c r="CN122" s="891"/>
      <c r="CO122" s="892"/>
      <c r="CP122" s="871" t="s">
        <v>393</v>
      </c>
      <c r="CQ122" s="872"/>
      <c r="CR122" s="872"/>
      <c r="CS122" s="872"/>
      <c r="CT122" s="872"/>
      <c r="CU122" s="872"/>
      <c r="CV122" s="872"/>
      <c r="CW122" s="872"/>
      <c r="CX122" s="872"/>
      <c r="CY122" s="872"/>
      <c r="CZ122" s="872"/>
      <c r="DA122" s="872"/>
      <c r="DB122" s="872"/>
      <c r="DC122" s="872"/>
      <c r="DD122" s="872"/>
      <c r="DE122" s="872"/>
      <c r="DF122" s="873"/>
      <c r="DG122" s="852">
        <v>1760783</v>
      </c>
      <c r="DH122" s="853"/>
      <c r="DI122" s="853"/>
      <c r="DJ122" s="853"/>
      <c r="DK122" s="853"/>
      <c r="DL122" s="853">
        <v>1033692</v>
      </c>
      <c r="DM122" s="853"/>
      <c r="DN122" s="853"/>
      <c r="DO122" s="853"/>
      <c r="DP122" s="853"/>
      <c r="DQ122" s="853">
        <v>557545</v>
      </c>
      <c r="DR122" s="853"/>
      <c r="DS122" s="853"/>
      <c r="DT122" s="853"/>
      <c r="DU122" s="853"/>
      <c r="DV122" s="830">
        <v>3.7</v>
      </c>
      <c r="DW122" s="830"/>
      <c r="DX122" s="830"/>
      <c r="DY122" s="830"/>
      <c r="DZ122" s="831"/>
    </row>
    <row r="123" spans="1:130" s="230" customFormat="1" ht="26.25" customHeight="1" x14ac:dyDescent="0.15">
      <c r="A123" s="856"/>
      <c r="B123" s="857"/>
      <c r="C123" s="851" t="s">
        <v>437</v>
      </c>
      <c r="D123" s="788"/>
      <c r="E123" s="788"/>
      <c r="F123" s="788"/>
      <c r="G123" s="788"/>
      <c r="H123" s="788"/>
      <c r="I123" s="788"/>
      <c r="J123" s="788"/>
      <c r="K123" s="788"/>
      <c r="L123" s="788"/>
      <c r="M123" s="788"/>
      <c r="N123" s="788"/>
      <c r="O123" s="788"/>
      <c r="P123" s="788"/>
      <c r="Q123" s="788"/>
      <c r="R123" s="788"/>
      <c r="S123" s="788"/>
      <c r="T123" s="788"/>
      <c r="U123" s="788"/>
      <c r="V123" s="788"/>
      <c r="W123" s="788"/>
      <c r="X123" s="788"/>
      <c r="Y123" s="788"/>
      <c r="Z123" s="789"/>
      <c r="AA123" s="815" t="s">
        <v>122</v>
      </c>
      <c r="AB123" s="816"/>
      <c r="AC123" s="816"/>
      <c r="AD123" s="816"/>
      <c r="AE123" s="817"/>
      <c r="AF123" s="818" t="s">
        <v>122</v>
      </c>
      <c r="AG123" s="816"/>
      <c r="AH123" s="816"/>
      <c r="AI123" s="816"/>
      <c r="AJ123" s="817"/>
      <c r="AK123" s="818">
        <v>886</v>
      </c>
      <c r="AL123" s="816"/>
      <c r="AM123" s="816"/>
      <c r="AN123" s="816"/>
      <c r="AO123" s="817"/>
      <c r="AP123" s="860">
        <v>0</v>
      </c>
      <c r="AQ123" s="861"/>
      <c r="AR123" s="861"/>
      <c r="AS123" s="861"/>
      <c r="AT123" s="862"/>
      <c r="AU123" s="922"/>
      <c r="AV123" s="923"/>
      <c r="AW123" s="923"/>
      <c r="AX123" s="923"/>
      <c r="AY123" s="923"/>
      <c r="AZ123" s="251" t="s">
        <v>177</v>
      </c>
      <c r="BA123" s="251"/>
      <c r="BB123" s="251"/>
      <c r="BC123" s="251"/>
      <c r="BD123" s="251"/>
      <c r="BE123" s="251"/>
      <c r="BF123" s="251"/>
      <c r="BG123" s="251"/>
      <c r="BH123" s="251"/>
      <c r="BI123" s="251"/>
      <c r="BJ123" s="251"/>
      <c r="BK123" s="251"/>
      <c r="BL123" s="251"/>
      <c r="BM123" s="251"/>
      <c r="BN123" s="251"/>
      <c r="BO123" s="913" t="s">
        <v>451</v>
      </c>
      <c r="BP123" s="914"/>
      <c r="BQ123" s="868">
        <v>30267088</v>
      </c>
      <c r="BR123" s="869"/>
      <c r="BS123" s="869"/>
      <c r="BT123" s="869"/>
      <c r="BU123" s="869"/>
      <c r="BV123" s="869">
        <v>30493608</v>
      </c>
      <c r="BW123" s="869"/>
      <c r="BX123" s="869"/>
      <c r="BY123" s="869"/>
      <c r="BZ123" s="869"/>
      <c r="CA123" s="869">
        <v>30933350</v>
      </c>
      <c r="CB123" s="869"/>
      <c r="CC123" s="869"/>
      <c r="CD123" s="869"/>
      <c r="CE123" s="869"/>
      <c r="CF123" s="784"/>
      <c r="CG123" s="785"/>
      <c r="CH123" s="785"/>
      <c r="CI123" s="785"/>
      <c r="CJ123" s="870"/>
      <c r="CK123" s="905"/>
      <c r="CL123" s="891"/>
      <c r="CM123" s="891"/>
      <c r="CN123" s="891"/>
      <c r="CO123" s="892"/>
      <c r="CP123" s="871" t="s">
        <v>391</v>
      </c>
      <c r="CQ123" s="872"/>
      <c r="CR123" s="872"/>
      <c r="CS123" s="872"/>
      <c r="CT123" s="872"/>
      <c r="CU123" s="872"/>
      <c r="CV123" s="872"/>
      <c r="CW123" s="872"/>
      <c r="CX123" s="872"/>
      <c r="CY123" s="872"/>
      <c r="CZ123" s="872"/>
      <c r="DA123" s="872"/>
      <c r="DB123" s="872"/>
      <c r="DC123" s="872"/>
      <c r="DD123" s="872"/>
      <c r="DE123" s="872"/>
      <c r="DF123" s="873"/>
      <c r="DG123" s="815" t="s">
        <v>122</v>
      </c>
      <c r="DH123" s="816"/>
      <c r="DI123" s="816"/>
      <c r="DJ123" s="816"/>
      <c r="DK123" s="817"/>
      <c r="DL123" s="818" t="s">
        <v>122</v>
      </c>
      <c r="DM123" s="816"/>
      <c r="DN123" s="816"/>
      <c r="DO123" s="816"/>
      <c r="DP123" s="817"/>
      <c r="DQ123" s="818" t="s">
        <v>122</v>
      </c>
      <c r="DR123" s="816"/>
      <c r="DS123" s="816"/>
      <c r="DT123" s="816"/>
      <c r="DU123" s="817"/>
      <c r="DV123" s="860" t="s">
        <v>122</v>
      </c>
      <c r="DW123" s="861"/>
      <c r="DX123" s="861"/>
      <c r="DY123" s="861"/>
      <c r="DZ123" s="862"/>
    </row>
    <row r="124" spans="1:130" s="230" customFormat="1" ht="26.25" customHeight="1" thickBot="1" x14ac:dyDescent="0.2">
      <c r="A124" s="856"/>
      <c r="B124" s="857"/>
      <c r="C124" s="851" t="s">
        <v>440</v>
      </c>
      <c r="D124" s="788"/>
      <c r="E124" s="788"/>
      <c r="F124" s="788"/>
      <c r="G124" s="788"/>
      <c r="H124" s="788"/>
      <c r="I124" s="788"/>
      <c r="J124" s="788"/>
      <c r="K124" s="788"/>
      <c r="L124" s="788"/>
      <c r="M124" s="788"/>
      <c r="N124" s="788"/>
      <c r="O124" s="788"/>
      <c r="P124" s="788"/>
      <c r="Q124" s="788"/>
      <c r="R124" s="788"/>
      <c r="S124" s="788"/>
      <c r="T124" s="788"/>
      <c r="U124" s="788"/>
      <c r="V124" s="788"/>
      <c r="W124" s="788"/>
      <c r="X124" s="788"/>
      <c r="Y124" s="788"/>
      <c r="Z124" s="789"/>
      <c r="AA124" s="815" t="s">
        <v>122</v>
      </c>
      <c r="AB124" s="816"/>
      <c r="AC124" s="816"/>
      <c r="AD124" s="816"/>
      <c r="AE124" s="817"/>
      <c r="AF124" s="818" t="s">
        <v>122</v>
      </c>
      <c r="AG124" s="816"/>
      <c r="AH124" s="816"/>
      <c r="AI124" s="816"/>
      <c r="AJ124" s="817"/>
      <c r="AK124" s="818" t="s">
        <v>122</v>
      </c>
      <c r="AL124" s="816"/>
      <c r="AM124" s="816"/>
      <c r="AN124" s="816"/>
      <c r="AO124" s="817"/>
      <c r="AP124" s="860" t="s">
        <v>122</v>
      </c>
      <c r="AQ124" s="861"/>
      <c r="AR124" s="861"/>
      <c r="AS124" s="861"/>
      <c r="AT124" s="862"/>
      <c r="AU124" s="863" t="s">
        <v>452</v>
      </c>
      <c r="AV124" s="864"/>
      <c r="AW124" s="864"/>
      <c r="AX124" s="864"/>
      <c r="AY124" s="864"/>
      <c r="AZ124" s="864"/>
      <c r="BA124" s="864"/>
      <c r="BB124" s="864"/>
      <c r="BC124" s="864"/>
      <c r="BD124" s="864"/>
      <c r="BE124" s="864"/>
      <c r="BF124" s="864"/>
      <c r="BG124" s="864"/>
      <c r="BH124" s="864"/>
      <c r="BI124" s="864"/>
      <c r="BJ124" s="864"/>
      <c r="BK124" s="864"/>
      <c r="BL124" s="864"/>
      <c r="BM124" s="864"/>
      <c r="BN124" s="864"/>
      <c r="BO124" s="864"/>
      <c r="BP124" s="865"/>
      <c r="BQ124" s="866">
        <v>161.6</v>
      </c>
      <c r="BR124" s="867"/>
      <c r="BS124" s="867"/>
      <c r="BT124" s="867"/>
      <c r="BU124" s="867"/>
      <c r="BV124" s="867">
        <v>144.9</v>
      </c>
      <c r="BW124" s="867"/>
      <c r="BX124" s="867"/>
      <c r="BY124" s="867"/>
      <c r="BZ124" s="867"/>
      <c r="CA124" s="867">
        <v>130.5</v>
      </c>
      <c r="CB124" s="867"/>
      <c r="CC124" s="867"/>
      <c r="CD124" s="867"/>
      <c r="CE124" s="867"/>
      <c r="CF124" s="762"/>
      <c r="CG124" s="763"/>
      <c r="CH124" s="763"/>
      <c r="CI124" s="763"/>
      <c r="CJ124" s="898"/>
      <c r="CK124" s="906"/>
      <c r="CL124" s="906"/>
      <c r="CM124" s="906"/>
      <c r="CN124" s="906"/>
      <c r="CO124" s="907"/>
      <c r="CP124" s="871" t="s">
        <v>453</v>
      </c>
      <c r="CQ124" s="872"/>
      <c r="CR124" s="872"/>
      <c r="CS124" s="872"/>
      <c r="CT124" s="872"/>
      <c r="CU124" s="872"/>
      <c r="CV124" s="872"/>
      <c r="CW124" s="872"/>
      <c r="CX124" s="872"/>
      <c r="CY124" s="872"/>
      <c r="CZ124" s="872"/>
      <c r="DA124" s="872"/>
      <c r="DB124" s="872"/>
      <c r="DC124" s="872"/>
      <c r="DD124" s="872"/>
      <c r="DE124" s="872"/>
      <c r="DF124" s="873"/>
      <c r="DG124" s="799" t="s">
        <v>122</v>
      </c>
      <c r="DH124" s="800"/>
      <c r="DI124" s="800"/>
      <c r="DJ124" s="800"/>
      <c r="DK124" s="801"/>
      <c r="DL124" s="802" t="s">
        <v>122</v>
      </c>
      <c r="DM124" s="800"/>
      <c r="DN124" s="800"/>
      <c r="DO124" s="800"/>
      <c r="DP124" s="801"/>
      <c r="DQ124" s="802" t="s">
        <v>122</v>
      </c>
      <c r="DR124" s="800"/>
      <c r="DS124" s="800"/>
      <c r="DT124" s="800"/>
      <c r="DU124" s="801"/>
      <c r="DV124" s="884" t="s">
        <v>122</v>
      </c>
      <c r="DW124" s="885"/>
      <c r="DX124" s="885"/>
      <c r="DY124" s="885"/>
      <c r="DZ124" s="886"/>
    </row>
    <row r="125" spans="1:130" s="230" customFormat="1" ht="26.25" customHeight="1" x14ac:dyDescent="0.15">
      <c r="A125" s="856"/>
      <c r="B125" s="857"/>
      <c r="C125" s="851" t="s">
        <v>442</v>
      </c>
      <c r="D125" s="788"/>
      <c r="E125" s="788"/>
      <c r="F125" s="788"/>
      <c r="G125" s="788"/>
      <c r="H125" s="788"/>
      <c r="I125" s="788"/>
      <c r="J125" s="788"/>
      <c r="K125" s="788"/>
      <c r="L125" s="788"/>
      <c r="M125" s="788"/>
      <c r="N125" s="788"/>
      <c r="O125" s="788"/>
      <c r="P125" s="788"/>
      <c r="Q125" s="788"/>
      <c r="R125" s="788"/>
      <c r="S125" s="788"/>
      <c r="T125" s="788"/>
      <c r="U125" s="788"/>
      <c r="V125" s="788"/>
      <c r="W125" s="788"/>
      <c r="X125" s="788"/>
      <c r="Y125" s="788"/>
      <c r="Z125" s="789"/>
      <c r="AA125" s="815" t="s">
        <v>122</v>
      </c>
      <c r="AB125" s="816"/>
      <c r="AC125" s="816"/>
      <c r="AD125" s="816"/>
      <c r="AE125" s="817"/>
      <c r="AF125" s="818" t="s">
        <v>122</v>
      </c>
      <c r="AG125" s="816"/>
      <c r="AH125" s="816"/>
      <c r="AI125" s="816"/>
      <c r="AJ125" s="817"/>
      <c r="AK125" s="818" t="s">
        <v>122</v>
      </c>
      <c r="AL125" s="816"/>
      <c r="AM125" s="816"/>
      <c r="AN125" s="816"/>
      <c r="AO125" s="817"/>
      <c r="AP125" s="860" t="s">
        <v>122</v>
      </c>
      <c r="AQ125" s="861"/>
      <c r="AR125" s="861"/>
      <c r="AS125" s="861"/>
      <c r="AT125" s="862"/>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887" t="s">
        <v>454</v>
      </c>
      <c r="CL125" s="888"/>
      <c r="CM125" s="888"/>
      <c r="CN125" s="888"/>
      <c r="CO125" s="889"/>
      <c r="CP125" s="896" t="s">
        <v>455</v>
      </c>
      <c r="CQ125" s="844"/>
      <c r="CR125" s="844"/>
      <c r="CS125" s="844"/>
      <c r="CT125" s="844"/>
      <c r="CU125" s="844"/>
      <c r="CV125" s="844"/>
      <c r="CW125" s="844"/>
      <c r="CX125" s="844"/>
      <c r="CY125" s="844"/>
      <c r="CZ125" s="844"/>
      <c r="DA125" s="844"/>
      <c r="DB125" s="844"/>
      <c r="DC125" s="844"/>
      <c r="DD125" s="844"/>
      <c r="DE125" s="844"/>
      <c r="DF125" s="845"/>
      <c r="DG125" s="897" t="s">
        <v>122</v>
      </c>
      <c r="DH125" s="878"/>
      <c r="DI125" s="878"/>
      <c r="DJ125" s="878"/>
      <c r="DK125" s="878"/>
      <c r="DL125" s="878" t="s">
        <v>122</v>
      </c>
      <c r="DM125" s="878"/>
      <c r="DN125" s="878"/>
      <c r="DO125" s="878"/>
      <c r="DP125" s="878"/>
      <c r="DQ125" s="878" t="s">
        <v>122</v>
      </c>
      <c r="DR125" s="878"/>
      <c r="DS125" s="878"/>
      <c r="DT125" s="878"/>
      <c r="DU125" s="878"/>
      <c r="DV125" s="879" t="s">
        <v>122</v>
      </c>
      <c r="DW125" s="879"/>
      <c r="DX125" s="879"/>
      <c r="DY125" s="879"/>
      <c r="DZ125" s="880"/>
    </row>
    <row r="126" spans="1:130" s="230" customFormat="1" ht="26.25" customHeight="1" thickBot="1" x14ac:dyDescent="0.2">
      <c r="A126" s="856"/>
      <c r="B126" s="857"/>
      <c r="C126" s="851" t="s">
        <v>444</v>
      </c>
      <c r="D126" s="788"/>
      <c r="E126" s="788"/>
      <c r="F126" s="788"/>
      <c r="G126" s="788"/>
      <c r="H126" s="788"/>
      <c r="I126" s="788"/>
      <c r="J126" s="788"/>
      <c r="K126" s="788"/>
      <c r="L126" s="788"/>
      <c r="M126" s="788"/>
      <c r="N126" s="788"/>
      <c r="O126" s="788"/>
      <c r="P126" s="788"/>
      <c r="Q126" s="788"/>
      <c r="R126" s="788"/>
      <c r="S126" s="788"/>
      <c r="T126" s="788"/>
      <c r="U126" s="788"/>
      <c r="V126" s="788"/>
      <c r="W126" s="788"/>
      <c r="X126" s="788"/>
      <c r="Y126" s="788"/>
      <c r="Z126" s="789"/>
      <c r="AA126" s="815">
        <v>900</v>
      </c>
      <c r="AB126" s="816"/>
      <c r="AC126" s="816"/>
      <c r="AD126" s="816"/>
      <c r="AE126" s="817"/>
      <c r="AF126" s="818">
        <v>893</v>
      </c>
      <c r="AG126" s="816"/>
      <c r="AH126" s="816"/>
      <c r="AI126" s="816"/>
      <c r="AJ126" s="817"/>
      <c r="AK126" s="818" t="s">
        <v>122</v>
      </c>
      <c r="AL126" s="816"/>
      <c r="AM126" s="816"/>
      <c r="AN126" s="816"/>
      <c r="AO126" s="817"/>
      <c r="AP126" s="860" t="s">
        <v>122</v>
      </c>
      <c r="AQ126" s="861"/>
      <c r="AR126" s="861"/>
      <c r="AS126" s="861"/>
      <c r="AT126" s="862"/>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890"/>
      <c r="CL126" s="891"/>
      <c r="CM126" s="891"/>
      <c r="CN126" s="891"/>
      <c r="CO126" s="892"/>
      <c r="CP126" s="851" t="s">
        <v>456</v>
      </c>
      <c r="CQ126" s="788"/>
      <c r="CR126" s="788"/>
      <c r="CS126" s="788"/>
      <c r="CT126" s="788"/>
      <c r="CU126" s="788"/>
      <c r="CV126" s="788"/>
      <c r="CW126" s="788"/>
      <c r="CX126" s="788"/>
      <c r="CY126" s="788"/>
      <c r="CZ126" s="788"/>
      <c r="DA126" s="788"/>
      <c r="DB126" s="788"/>
      <c r="DC126" s="788"/>
      <c r="DD126" s="788"/>
      <c r="DE126" s="788"/>
      <c r="DF126" s="789"/>
      <c r="DG126" s="852" t="s">
        <v>122</v>
      </c>
      <c r="DH126" s="853"/>
      <c r="DI126" s="853"/>
      <c r="DJ126" s="853"/>
      <c r="DK126" s="853"/>
      <c r="DL126" s="853" t="s">
        <v>122</v>
      </c>
      <c r="DM126" s="853"/>
      <c r="DN126" s="853"/>
      <c r="DO126" s="853"/>
      <c r="DP126" s="853"/>
      <c r="DQ126" s="853" t="s">
        <v>122</v>
      </c>
      <c r="DR126" s="853"/>
      <c r="DS126" s="853"/>
      <c r="DT126" s="853"/>
      <c r="DU126" s="853"/>
      <c r="DV126" s="830" t="s">
        <v>122</v>
      </c>
      <c r="DW126" s="830"/>
      <c r="DX126" s="830"/>
      <c r="DY126" s="830"/>
      <c r="DZ126" s="831"/>
    </row>
    <row r="127" spans="1:130" s="230" customFormat="1" ht="26.25" customHeight="1" x14ac:dyDescent="0.15">
      <c r="A127" s="858"/>
      <c r="B127" s="859"/>
      <c r="C127" s="874" t="s">
        <v>457</v>
      </c>
      <c r="D127" s="875"/>
      <c r="E127" s="875"/>
      <c r="F127" s="875"/>
      <c r="G127" s="875"/>
      <c r="H127" s="875"/>
      <c r="I127" s="875"/>
      <c r="J127" s="875"/>
      <c r="K127" s="875"/>
      <c r="L127" s="875"/>
      <c r="M127" s="875"/>
      <c r="N127" s="875"/>
      <c r="O127" s="875"/>
      <c r="P127" s="875"/>
      <c r="Q127" s="875"/>
      <c r="R127" s="875"/>
      <c r="S127" s="875"/>
      <c r="T127" s="875"/>
      <c r="U127" s="875"/>
      <c r="V127" s="875"/>
      <c r="W127" s="875"/>
      <c r="X127" s="875"/>
      <c r="Y127" s="875"/>
      <c r="Z127" s="876"/>
      <c r="AA127" s="815">
        <v>215</v>
      </c>
      <c r="AB127" s="816"/>
      <c r="AC127" s="816"/>
      <c r="AD127" s="816"/>
      <c r="AE127" s="817"/>
      <c r="AF127" s="818">
        <v>67</v>
      </c>
      <c r="AG127" s="816"/>
      <c r="AH127" s="816"/>
      <c r="AI127" s="816"/>
      <c r="AJ127" s="817"/>
      <c r="AK127" s="818" t="s">
        <v>122</v>
      </c>
      <c r="AL127" s="816"/>
      <c r="AM127" s="816"/>
      <c r="AN127" s="816"/>
      <c r="AO127" s="817"/>
      <c r="AP127" s="860" t="s">
        <v>122</v>
      </c>
      <c r="AQ127" s="861"/>
      <c r="AR127" s="861"/>
      <c r="AS127" s="861"/>
      <c r="AT127" s="862"/>
      <c r="AU127" s="232"/>
      <c r="AV127" s="232"/>
      <c r="AW127" s="232"/>
      <c r="AX127" s="877" t="s">
        <v>458</v>
      </c>
      <c r="AY127" s="848"/>
      <c r="AZ127" s="848"/>
      <c r="BA127" s="848"/>
      <c r="BB127" s="848"/>
      <c r="BC127" s="848"/>
      <c r="BD127" s="848"/>
      <c r="BE127" s="849"/>
      <c r="BF127" s="847" t="s">
        <v>459</v>
      </c>
      <c r="BG127" s="848"/>
      <c r="BH127" s="848"/>
      <c r="BI127" s="848"/>
      <c r="BJ127" s="848"/>
      <c r="BK127" s="848"/>
      <c r="BL127" s="849"/>
      <c r="BM127" s="847" t="s">
        <v>460</v>
      </c>
      <c r="BN127" s="848"/>
      <c r="BO127" s="848"/>
      <c r="BP127" s="848"/>
      <c r="BQ127" s="848"/>
      <c r="BR127" s="848"/>
      <c r="BS127" s="849"/>
      <c r="BT127" s="847" t="s">
        <v>461</v>
      </c>
      <c r="BU127" s="848"/>
      <c r="BV127" s="848"/>
      <c r="BW127" s="848"/>
      <c r="BX127" s="848"/>
      <c r="BY127" s="848"/>
      <c r="BZ127" s="850"/>
      <c r="CA127" s="232"/>
      <c r="CB127" s="232"/>
      <c r="CC127" s="232"/>
      <c r="CD127" s="255"/>
      <c r="CE127" s="255"/>
      <c r="CF127" s="255"/>
      <c r="CG127" s="232"/>
      <c r="CH127" s="232"/>
      <c r="CI127" s="232"/>
      <c r="CJ127" s="254"/>
      <c r="CK127" s="890"/>
      <c r="CL127" s="891"/>
      <c r="CM127" s="891"/>
      <c r="CN127" s="891"/>
      <c r="CO127" s="892"/>
      <c r="CP127" s="851" t="s">
        <v>462</v>
      </c>
      <c r="CQ127" s="788"/>
      <c r="CR127" s="788"/>
      <c r="CS127" s="788"/>
      <c r="CT127" s="788"/>
      <c r="CU127" s="788"/>
      <c r="CV127" s="788"/>
      <c r="CW127" s="788"/>
      <c r="CX127" s="788"/>
      <c r="CY127" s="788"/>
      <c r="CZ127" s="788"/>
      <c r="DA127" s="788"/>
      <c r="DB127" s="788"/>
      <c r="DC127" s="788"/>
      <c r="DD127" s="788"/>
      <c r="DE127" s="788"/>
      <c r="DF127" s="789"/>
      <c r="DG127" s="852" t="s">
        <v>122</v>
      </c>
      <c r="DH127" s="853"/>
      <c r="DI127" s="853"/>
      <c r="DJ127" s="853"/>
      <c r="DK127" s="853"/>
      <c r="DL127" s="853" t="s">
        <v>122</v>
      </c>
      <c r="DM127" s="853"/>
      <c r="DN127" s="853"/>
      <c r="DO127" s="853"/>
      <c r="DP127" s="853"/>
      <c r="DQ127" s="853" t="s">
        <v>122</v>
      </c>
      <c r="DR127" s="853"/>
      <c r="DS127" s="853"/>
      <c r="DT127" s="853"/>
      <c r="DU127" s="853"/>
      <c r="DV127" s="830" t="s">
        <v>122</v>
      </c>
      <c r="DW127" s="830"/>
      <c r="DX127" s="830"/>
      <c r="DY127" s="830"/>
      <c r="DZ127" s="831"/>
    </row>
    <row r="128" spans="1:130" s="230" customFormat="1" ht="26.25" customHeight="1" thickBot="1" x14ac:dyDescent="0.2">
      <c r="A128" s="832" t="s">
        <v>463</v>
      </c>
      <c r="B128" s="833"/>
      <c r="C128" s="833"/>
      <c r="D128" s="833"/>
      <c r="E128" s="833"/>
      <c r="F128" s="833"/>
      <c r="G128" s="833"/>
      <c r="H128" s="833"/>
      <c r="I128" s="833"/>
      <c r="J128" s="833"/>
      <c r="K128" s="833"/>
      <c r="L128" s="833"/>
      <c r="M128" s="833"/>
      <c r="N128" s="833"/>
      <c r="O128" s="833"/>
      <c r="P128" s="833"/>
      <c r="Q128" s="833"/>
      <c r="R128" s="833"/>
      <c r="S128" s="833"/>
      <c r="T128" s="833"/>
      <c r="U128" s="833"/>
      <c r="V128" s="833"/>
      <c r="W128" s="834" t="s">
        <v>464</v>
      </c>
      <c r="X128" s="834"/>
      <c r="Y128" s="834"/>
      <c r="Z128" s="835"/>
      <c r="AA128" s="836">
        <v>1128</v>
      </c>
      <c r="AB128" s="837"/>
      <c r="AC128" s="837"/>
      <c r="AD128" s="837"/>
      <c r="AE128" s="838"/>
      <c r="AF128" s="839">
        <v>2100</v>
      </c>
      <c r="AG128" s="837"/>
      <c r="AH128" s="837"/>
      <c r="AI128" s="837"/>
      <c r="AJ128" s="838"/>
      <c r="AK128" s="839">
        <v>1800</v>
      </c>
      <c r="AL128" s="837"/>
      <c r="AM128" s="837"/>
      <c r="AN128" s="837"/>
      <c r="AO128" s="838"/>
      <c r="AP128" s="840"/>
      <c r="AQ128" s="841"/>
      <c r="AR128" s="841"/>
      <c r="AS128" s="841"/>
      <c r="AT128" s="842"/>
      <c r="AU128" s="232"/>
      <c r="AV128" s="232"/>
      <c r="AW128" s="232"/>
      <c r="AX128" s="843" t="s">
        <v>465</v>
      </c>
      <c r="AY128" s="844"/>
      <c r="AZ128" s="844"/>
      <c r="BA128" s="844"/>
      <c r="BB128" s="844"/>
      <c r="BC128" s="844"/>
      <c r="BD128" s="844"/>
      <c r="BE128" s="845"/>
      <c r="BF128" s="822" t="s">
        <v>122</v>
      </c>
      <c r="BG128" s="823"/>
      <c r="BH128" s="823"/>
      <c r="BI128" s="823"/>
      <c r="BJ128" s="823"/>
      <c r="BK128" s="823"/>
      <c r="BL128" s="846"/>
      <c r="BM128" s="822">
        <v>12.63</v>
      </c>
      <c r="BN128" s="823"/>
      <c r="BO128" s="823"/>
      <c r="BP128" s="823"/>
      <c r="BQ128" s="823"/>
      <c r="BR128" s="823"/>
      <c r="BS128" s="846"/>
      <c r="BT128" s="822">
        <v>20</v>
      </c>
      <c r="BU128" s="823"/>
      <c r="BV128" s="823"/>
      <c r="BW128" s="823"/>
      <c r="BX128" s="823"/>
      <c r="BY128" s="823"/>
      <c r="BZ128" s="824"/>
      <c r="CA128" s="255"/>
      <c r="CB128" s="255"/>
      <c r="CC128" s="255"/>
      <c r="CD128" s="255"/>
      <c r="CE128" s="255"/>
      <c r="CF128" s="255"/>
      <c r="CG128" s="232"/>
      <c r="CH128" s="232"/>
      <c r="CI128" s="232"/>
      <c r="CJ128" s="254"/>
      <c r="CK128" s="893"/>
      <c r="CL128" s="894"/>
      <c r="CM128" s="894"/>
      <c r="CN128" s="894"/>
      <c r="CO128" s="895"/>
      <c r="CP128" s="825" t="s">
        <v>466</v>
      </c>
      <c r="CQ128" s="766"/>
      <c r="CR128" s="766"/>
      <c r="CS128" s="766"/>
      <c r="CT128" s="766"/>
      <c r="CU128" s="766"/>
      <c r="CV128" s="766"/>
      <c r="CW128" s="766"/>
      <c r="CX128" s="766"/>
      <c r="CY128" s="766"/>
      <c r="CZ128" s="766"/>
      <c r="DA128" s="766"/>
      <c r="DB128" s="766"/>
      <c r="DC128" s="766"/>
      <c r="DD128" s="766"/>
      <c r="DE128" s="766"/>
      <c r="DF128" s="767"/>
      <c r="DG128" s="826" t="s">
        <v>122</v>
      </c>
      <c r="DH128" s="827"/>
      <c r="DI128" s="827"/>
      <c r="DJ128" s="827"/>
      <c r="DK128" s="827"/>
      <c r="DL128" s="827" t="s">
        <v>122</v>
      </c>
      <c r="DM128" s="827"/>
      <c r="DN128" s="827"/>
      <c r="DO128" s="827"/>
      <c r="DP128" s="827"/>
      <c r="DQ128" s="827" t="s">
        <v>122</v>
      </c>
      <c r="DR128" s="827"/>
      <c r="DS128" s="827"/>
      <c r="DT128" s="827"/>
      <c r="DU128" s="827"/>
      <c r="DV128" s="828" t="s">
        <v>122</v>
      </c>
      <c r="DW128" s="828"/>
      <c r="DX128" s="828"/>
      <c r="DY128" s="828"/>
      <c r="DZ128" s="829"/>
    </row>
    <row r="129" spans="1:131" s="230" customFormat="1" ht="26.25" customHeight="1" x14ac:dyDescent="0.15">
      <c r="A129" s="810" t="s">
        <v>102</v>
      </c>
      <c r="B129" s="811"/>
      <c r="C129" s="811"/>
      <c r="D129" s="811"/>
      <c r="E129" s="811"/>
      <c r="F129" s="811"/>
      <c r="G129" s="811"/>
      <c r="H129" s="811"/>
      <c r="I129" s="811"/>
      <c r="J129" s="811"/>
      <c r="K129" s="811"/>
      <c r="L129" s="811"/>
      <c r="M129" s="811"/>
      <c r="N129" s="811"/>
      <c r="O129" s="811"/>
      <c r="P129" s="811"/>
      <c r="Q129" s="811"/>
      <c r="R129" s="811"/>
      <c r="S129" s="811"/>
      <c r="T129" s="811"/>
      <c r="U129" s="811"/>
      <c r="V129" s="811"/>
      <c r="W129" s="812" t="s">
        <v>467</v>
      </c>
      <c r="X129" s="813"/>
      <c r="Y129" s="813"/>
      <c r="Z129" s="814"/>
      <c r="AA129" s="815">
        <v>17358064</v>
      </c>
      <c r="AB129" s="816"/>
      <c r="AC129" s="816"/>
      <c r="AD129" s="816"/>
      <c r="AE129" s="817"/>
      <c r="AF129" s="818">
        <v>16929980</v>
      </c>
      <c r="AG129" s="816"/>
      <c r="AH129" s="816"/>
      <c r="AI129" s="816"/>
      <c r="AJ129" s="817"/>
      <c r="AK129" s="818">
        <v>17221232</v>
      </c>
      <c r="AL129" s="816"/>
      <c r="AM129" s="816"/>
      <c r="AN129" s="816"/>
      <c r="AO129" s="817"/>
      <c r="AP129" s="819"/>
      <c r="AQ129" s="820"/>
      <c r="AR129" s="820"/>
      <c r="AS129" s="820"/>
      <c r="AT129" s="821"/>
      <c r="AU129" s="233"/>
      <c r="AV129" s="233"/>
      <c r="AW129" s="233"/>
      <c r="AX129" s="787" t="s">
        <v>468</v>
      </c>
      <c r="AY129" s="788"/>
      <c r="AZ129" s="788"/>
      <c r="BA129" s="788"/>
      <c r="BB129" s="788"/>
      <c r="BC129" s="788"/>
      <c r="BD129" s="788"/>
      <c r="BE129" s="789"/>
      <c r="BF129" s="806" t="s">
        <v>122</v>
      </c>
      <c r="BG129" s="807"/>
      <c r="BH129" s="807"/>
      <c r="BI129" s="807"/>
      <c r="BJ129" s="807"/>
      <c r="BK129" s="807"/>
      <c r="BL129" s="808"/>
      <c r="BM129" s="806">
        <v>17.63</v>
      </c>
      <c r="BN129" s="807"/>
      <c r="BO129" s="807"/>
      <c r="BP129" s="807"/>
      <c r="BQ129" s="807"/>
      <c r="BR129" s="807"/>
      <c r="BS129" s="808"/>
      <c r="BT129" s="806">
        <v>30</v>
      </c>
      <c r="BU129" s="807"/>
      <c r="BV129" s="807"/>
      <c r="BW129" s="807"/>
      <c r="BX129" s="807"/>
      <c r="BY129" s="807"/>
      <c r="BZ129" s="809"/>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810" t="s">
        <v>469</v>
      </c>
      <c r="B130" s="811"/>
      <c r="C130" s="811"/>
      <c r="D130" s="811"/>
      <c r="E130" s="811"/>
      <c r="F130" s="811"/>
      <c r="G130" s="811"/>
      <c r="H130" s="811"/>
      <c r="I130" s="811"/>
      <c r="J130" s="811"/>
      <c r="K130" s="811"/>
      <c r="L130" s="811"/>
      <c r="M130" s="811"/>
      <c r="N130" s="811"/>
      <c r="O130" s="811"/>
      <c r="P130" s="811"/>
      <c r="Q130" s="811"/>
      <c r="R130" s="811"/>
      <c r="S130" s="811"/>
      <c r="T130" s="811"/>
      <c r="U130" s="811"/>
      <c r="V130" s="811"/>
      <c r="W130" s="812" t="s">
        <v>470</v>
      </c>
      <c r="X130" s="813"/>
      <c r="Y130" s="813"/>
      <c r="Z130" s="814"/>
      <c r="AA130" s="815">
        <v>2302633</v>
      </c>
      <c r="AB130" s="816"/>
      <c r="AC130" s="816"/>
      <c r="AD130" s="816"/>
      <c r="AE130" s="817"/>
      <c r="AF130" s="818">
        <v>2295637</v>
      </c>
      <c r="AG130" s="816"/>
      <c r="AH130" s="816"/>
      <c r="AI130" s="816"/>
      <c r="AJ130" s="817"/>
      <c r="AK130" s="818">
        <v>2230919</v>
      </c>
      <c r="AL130" s="816"/>
      <c r="AM130" s="816"/>
      <c r="AN130" s="816"/>
      <c r="AO130" s="817"/>
      <c r="AP130" s="819"/>
      <c r="AQ130" s="820"/>
      <c r="AR130" s="820"/>
      <c r="AS130" s="820"/>
      <c r="AT130" s="821"/>
      <c r="AU130" s="233"/>
      <c r="AV130" s="233"/>
      <c r="AW130" s="233"/>
      <c r="AX130" s="787" t="s">
        <v>471</v>
      </c>
      <c r="AY130" s="788"/>
      <c r="AZ130" s="788"/>
      <c r="BA130" s="788"/>
      <c r="BB130" s="788"/>
      <c r="BC130" s="788"/>
      <c r="BD130" s="788"/>
      <c r="BE130" s="789"/>
      <c r="BF130" s="790">
        <v>15.5</v>
      </c>
      <c r="BG130" s="791"/>
      <c r="BH130" s="791"/>
      <c r="BI130" s="791"/>
      <c r="BJ130" s="791"/>
      <c r="BK130" s="791"/>
      <c r="BL130" s="792"/>
      <c r="BM130" s="790">
        <v>25</v>
      </c>
      <c r="BN130" s="791"/>
      <c r="BO130" s="791"/>
      <c r="BP130" s="791"/>
      <c r="BQ130" s="791"/>
      <c r="BR130" s="791"/>
      <c r="BS130" s="792"/>
      <c r="BT130" s="790">
        <v>35</v>
      </c>
      <c r="BU130" s="791"/>
      <c r="BV130" s="791"/>
      <c r="BW130" s="791"/>
      <c r="BX130" s="791"/>
      <c r="BY130" s="791"/>
      <c r="BZ130" s="793"/>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794"/>
      <c r="B131" s="795"/>
      <c r="C131" s="795"/>
      <c r="D131" s="795"/>
      <c r="E131" s="795"/>
      <c r="F131" s="795"/>
      <c r="G131" s="795"/>
      <c r="H131" s="795"/>
      <c r="I131" s="795"/>
      <c r="J131" s="795"/>
      <c r="K131" s="795"/>
      <c r="L131" s="795"/>
      <c r="M131" s="795"/>
      <c r="N131" s="795"/>
      <c r="O131" s="795"/>
      <c r="P131" s="795"/>
      <c r="Q131" s="795"/>
      <c r="R131" s="795"/>
      <c r="S131" s="795"/>
      <c r="T131" s="795"/>
      <c r="U131" s="795"/>
      <c r="V131" s="795"/>
      <c r="W131" s="796" t="s">
        <v>472</v>
      </c>
      <c r="X131" s="797"/>
      <c r="Y131" s="797"/>
      <c r="Z131" s="798"/>
      <c r="AA131" s="799">
        <v>15055431</v>
      </c>
      <c r="AB131" s="800"/>
      <c r="AC131" s="800"/>
      <c r="AD131" s="800"/>
      <c r="AE131" s="801"/>
      <c r="AF131" s="802">
        <v>14634343</v>
      </c>
      <c r="AG131" s="800"/>
      <c r="AH131" s="800"/>
      <c r="AI131" s="800"/>
      <c r="AJ131" s="801"/>
      <c r="AK131" s="802">
        <v>14990313</v>
      </c>
      <c r="AL131" s="800"/>
      <c r="AM131" s="800"/>
      <c r="AN131" s="800"/>
      <c r="AO131" s="801"/>
      <c r="AP131" s="803"/>
      <c r="AQ131" s="804"/>
      <c r="AR131" s="804"/>
      <c r="AS131" s="804"/>
      <c r="AT131" s="805"/>
      <c r="AU131" s="233"/>
      <c r="AV131" s="233"/>
      <c r="AW131" s="233"/>
      <c r="AX131" s="765" t="s">
        <v>473</v>
      </c>
      <c r="AY131" s="766"/>
      <c r="AZ131" s="766"/>
      <c r="BA131" s="766"/>
      <c r="BB131" s="766"/>
      <c r="BC131" s="766"/>
      <c r="BD131" s="766"/>
      <c r="BE131" s="767"/>
      <c r="BF131" s="768">
        <v>130.5</v>
      </c>
      <c r="BG131" s="769"/>
      <c r="BH131" s="769"/>
      <c r="BI131" s="769"/>
      <c r="BJ131" s="769"/>
      <c r="BK131" s="769"/>
      <c r="BL131" s="770"/>
      <c r="BM131" s="768">
        <v>350</v>
      </c>
      <c r="BN131" s="769"/>
      <c r="BO131" s="769"/>
      <c r="BP131" s="769"/>
      <c r="BQ131" s="769"/>
      <c r="BR131" s="769"/>
      <c r="BS131" s="770"/>
      <c r="BT131" s="771"/>
      <c r="BU131" s="772"/>
      <c r="BV131" s="772"/>
      <c r="BW131" s="772"/>
      <c r="BX131" s="772"/>
      <c r="BY131" s="772"/>
      <c r="BZ131" s="773"/>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774" t="s">
        <v>474</v>
      </c>
      <c r="B132" s="775"/>
      <c r="C132" s="775"/>
      <c r="D132" s="775"/>
      <c r="E132" s="775"/>
      <c r="F132" s="775"/>
      <c r="G132" s="775"/>
      <c r="H132" s="775"/>
      <c r="I132" s="775"/>
      <c r="J132" s="775"/>
      <c r="K132" s="775"/>
      <c r="L132" s="775"/>
      <c r="M132" s="775"/>
      <c r="N132" s="775"/>
      <c r="O132" s="775"/>
      <c r="P132" s="775"/>
      <c r="Q132" s="775"/>
      <c r="R132" s="775"/>
      <c r="S132" s="775"/>
      <c r="T132" s="775"/>
      <c r="U132" s="775"/>
      <c r="V132" s="778" t="s">
        <v>475</v>
      </c>
      <c r="W132" s="778"/>
      <c r="X132" s="778"/>
      <c r="Y132" s="778"/>
      <c r="Z132" s="779"/>
      <c r="AA132" s="780">
        <v>15.526184539999999</v>
      </c>
      <c r="AB132" s="781"/>
      <c r="AC132" s="781"/>
      <c r="AD132" s="781"/>
      <c r="AE132" s="782"/>
      <c r="AF132" s="783">
        <v>15.65506562</v>
      </c>
      <c r="AG132" s="781"/>
      <c r="AH132" s="781"/>
      <c r="AI132" s="781"/>
      <c r="AJ132" s="782"/>
      <c r="AK132" s="783">
        <v>15.4077103</v>
      </c>
      <c r="AL132" s="781"/>
      <c r="AM132" s="781"/>
      <c r="AN132" s="781"/>
      <c r="AO132" s="782"/>
      <c r="AP132" s="784"/>
      <c r="AQ132" s="785"/>
      <c r="AR132" s="785"/>
      <c r="AS132" s="785"/>
      <c r="AT132" s="786"/>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776"/>
      <c r="B133" s="777"/>
      <c r="C133" s="777"/>
      <c r="D133" s="777"/>
      <c r="E133" s="777"/>
      <c r="F133" s="777"/>
      <c r="G133" s="777"/>
      <c r="H133" s="777"/>
      <c r="I133" s="777"/>
      <c r="J133" s="777"/>
      <c r="K133" s="777"/>
      <c r="L133" s="777"/>
      <c r="M133" s="777"/>
      <c r="N133" s="777"/>
      <c r="O133" s="777"/>
      <c r="P133" s="777"/>
      <c r="Q133" s="777"/>
      <c r="R133" s="777"/>
      <c r="S133" s="777"/>
      <c r="T133" s="777"/>
      <c r="U133" s="777"/>
      <c r="V133" s="757" t="s">
        <v>476</v>
      </c>
      <c r="W133" s="757"/>
      <c r="X133" s="757"/>
      <c r="Y133" s="757"/>
      <c r="Z133" s="758"/>
      <c r="AA133" s="759">
        <v>15.8</v>
      </c>
      <c r="AB133" s="760"/>
      <c r="AC133" s="760"/>
      <c r="AD133" s="760"/>
      <c r="AE133" s="761"/>
      <c r="AF133" s="759">
        <v>15.7</v>
      </c>
      <c r="AG133" s="760"/>
      <c r="AH133" s="760"/>
      <c r="AI133" s="760"/>
      <c r="AJ133" s="761"/>
      <c r="AK133" s="759">
        <v>15.5</v>
      </c>
      <c r="AL133" s="760"/>
      <c r="AM133" s="760"/>
      <c r="AN133" s="760"/>
      <c r="AO133" s="761"/>
      <c r="AP133" s="762"/>
      <c r="AQ133" s="763"/>
      <c r="AR133" s="763"/>
      <c r="AS133" s="763"/>
      <c r="AT133" s="764"/>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IVTEjlp19S5jiBhEiElonBXh2i9M2sbTldWLVdAKhw1ytWseGgVoUYfiKBmf0z+GcwRNPOMd3/+naXvXNC3Gpg==" saltValue="WiGneDE9qRJt2pjfRnivTQ=="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G1" zoomScale="85" zoomScaleNormal="85" zoomScaleSheetLayoutView="85" workbookViewId="0">
      <selection activeCell="DF29" sqref="DF29"/>
    </sheetView>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477</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lCL0jHdl+PtlHV7R7zmDvr335R1ERdi1xsRUMzZ8NB1VLJKidb/lOQ38JugYF2zanziApfiWRd4TOAIPayY+Dg==" saltValue="JK+Rqf4Gc+FBcE3ZCfjQew=="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116PPadbbMM10hSYIkZoTE6JS3b9tDIhDKzloZMLV9fZpEcxDK6Qny0rmkBXG8fd1G/QuC/5n947C3DU8E8vPg==" saltValue="d8bw7bBamSetYk09mLrXaA=="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A34"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625" style="261" hidden="1" customWidth="1"/>
    <col min="53" max="16384" width="8.62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478</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479</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54" t="s">
        <v>480</v>
      </c>
      <c r="AP7" s="272"/>
      <c r="AQ7" s="273" t="s">
        <v>481</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55"/>
      <c r="AP8" s="278" t="s">
        <v>482</v>
      </c>
      <c r="AQ8" s="279" t="s">
        <v>483</v>
      </c>
      <c r="AR8" s="280" t="s">
        <v>484</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66" t="s">
        <v>485</v>
      </c>
      <c r="AL9" s="1167"/>
      <c r="AM9" s="1167"/>
      <c r="AN9" s="1168"/>
      <c r="AO9" s="281">
        <v>5028973</v>
      </c>
      <c r="AP9" s="281">
        <v>66832</v>
      </c>
      <c r="AQ9" s="282">
        <v>73824</v>
      </c>
      <c r="AR9" s="283">
        <v>-9.5</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66" t="s">
        <v>486</v>
      </c>
      <c r="AL10" s="1167"/>
      <c r="AM10" s="1167"/>
      <c r="AN10" s="1168"/>
      <c r="AO10" s="284">
        <v>160196</v>
      </c>
      <c r="AP10" s="284">
        <v>2129</v>
      </c>
      <c r="AQ10" s="285">
        <v>6244</v>
      </c>
      <c r="AR10" s="286">
        <v>-65.900000000000006</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66" t="s">
        <v>487</v>
      </c>
      <c r="AL11" s="1167"/>
      <c r="AM11" s="1167"/>
      <c r="AN11" s="1168"/>
      <c r="AO11" s="284">
        <v>99543</v>
      </c>
      <c r="AP11" s="284">
        <v>1323</v>
      </c>
      <c r="AQ11" s="285">
        <v>1048</v>
      </c>
      <c r="AR11" s="286">
        <v>26.2</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66" t="s">
        <v>488</v>
      </c>
      <c r="AL12" s="1167"/>
      <c r="AM12" s="1167"/>
      <c r="AN12" s="1168"/>
      <c r="AO12" s="284" t="s">
        <v>489</v>
      </c>
      <c r="AP12" s="284" t="s">
        <v>489</v>
      </c>
      <c r="AQ12" s="285">
        <v>8</v>
      </c>
      <c r="AR12" s="286" t="s">
        <v>489</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66" t="s">
        <v>490</v>
      </c>
      <c r="AL13" s="1167"/>
      <c r="AM13" s="1167"/>
      <c r="AN13" s="1168"/>
      <c r="AO13" s="284">
        <v>115265</v>
      </c>
      <c r="AP13" s="284">
        <v>1532</v>
      </c>
      <c r="AQ13" s="285">
        <v>2350</v>
      </c>
      <c r="AR13" s="286">
        <v>-34.799999999999997</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66" t="s">
        <v>491</v>
      </c>
      <c r="AL14" s="1167"/>
      <c r="AM14" s="1167"/>
      <c r="AN14" s="1168"/>
      <c r="AO14" s="284">
        <v>30734</v>
      </c>
      <c r="AP14" s="284">
        <v>408</v>
      </c>
      <c r="AQ14" s="285">
        <v>1698</v>
      </c>
      <c r="AR14" s="286">
        <v>-76</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69" t="s">
        <v>492</v>
      </c>
      <c r="AL15" s="1170"/>
      <c r="AM15" s="1170"/>
      <c r="AN15" s="1171"/>
      <c r="AO15" s="284">
        <v>-242352</v>
      </c>
      <c r="AP15" s="284">
        <v>-3221</v>
      </c>
      <c r="AQ15" s="285">
        <v>-3564</v>
      </c>
      <c r="AR15" s="286">
        <v>-9.6</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69" t="s">
        <v>177</v>
      </c>
      <c r="AL16" s="1170"/>
      <c r="AM16" s="1170"/>
      <c r="AN16" s="1171"/>
      <c r="AO16" s="284">
        <v>5192359</v>
      </c>
      <c r="AP16" s="284">
        <v>69003</v>
      </c>
      <c r="AQ16" s="285">
        <v>81608</v>
      </c>
      <c r="AR16" s="286">
        <v>-15.4</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493</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494</v>
      </c>
      <c r="AP20" s="293" t="s">
        <v>495</v>
      </c>
      <c r="AQ20" s="294" t="s">
        <v>496</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72" t="s">
        <v>497</v>
      </c>
      <c r="AL21" s="1173"/>
      <c r="AM21" s="1173"/>
      <c r="AN21" s="1174"/>
      <c r="AO21" s="297">
        <v>6.74</v>
      </c>
      <c r="AP21" s="298">
        <v>7.59</v>
      </c>
      <c r="AQ21" s="299">
        <v>-0.85</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72" t="s">
        <v>498</v>
      </c>
      <c r="AL22" s="1173"/>
      <c r="AM22" s="1173"/>
      <c r="AN22" s="1174"/>
      <c r="AO22" s="302">
        <v>96</v>
      </c>
      <c r="AP22" s="303">
        <v>98.2</v>
      </c>
      <c r="AQ22" s="304">
        <v>-2.2000000000000002</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65" t="s">
        <v>499</v>
      </c>
      <c r="B26" s="1165"/>
      <c r="C26" s="1165"/>
      <c r="D26" s="1165"/>
      <c r="E26" s="1165"/>
      <c r="F26" s="1165"/>
      <c r="G26" s="1165"/>
      <c r="H26" s="1165"/>
      <c r="I26" s="1165"/>
      <c r="J26" s="1165"/>
      <c r="K26" s="1165"/>
      <c r="L26" s="1165"/>
      <c r="M26" s="1165"/>
      <c r="N26" s="1165"/>
      <c r="O26" s="1165"/>
      <c r="P26" s="1165"/>
      <c r="Q26" s="1165"/>
      <c r="R26" s="1165"/>
      <c r="S26" s="1165"/>
      <c r="T26" s="1165"/>
      <c r="U26" s="1165"/>
      <c r="V26" s="1165"/>
      <c r="W26" s="1165"/>
      <c r="X26" s="1165"/>
      <c r="Y26" s="1165"/>
      <c r="Z26" s="1165"/>
      <c r="AA26" s="1165"/>
      <c r="AB26" s="1165"/>
      <c r="AC26" s="1165"/>
      <c r="AD26" s="1165"/>
      <c r="AE26" s="1165"/>
      <c r="AF26" s="1165"/>
      <c r="AG26" s="1165"/>
      <c r="AH26" s="1165"/>
      <c r="AI26" s="1165"/>
      <c r="AJ26" s="1165"/>
      <c r="AK26" s="1165"/>
      <c r="AL26" s="1165"/>
      <c r="AM26" s="1165"/>
      <c r="AN26" s="1165"/>
      <c r="AO26" s="1165"/>
      <c r="AP26" s="1165"/>
      <c r="AQ26" s="1165"/>
      <c r="AR26" s="1165"/>
      <c r="AS26" s="1165"/>
      <c r="AT26" s="267"/>
    </row>
    <row r="27" spans="1:46" x14ac:dyDescent="0.15">
      <c r="A27" s="309"/>
      <c r="AO27" s="262"/>
      <c r="AP27" s="262"/>
      <c r="AQ27" s="262"/>
      <c r="AR27" s="262"/>
      <c r="AS27" s="262"/>
      <c r="AT27" s="262"/>
    </row>
    <row r="28" spans="1:46" ht="17.25" x14ac:dyDescent="0.15">
      <c r="A28" s="263" t="s">
        <v>500</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501</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54" t="s">
        <v>480</v>
      </c>
      <c r="AP30" s="272"/>
      <c r="AQ30" s="273" t="s">
        <v>481</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55"/>
      <c r="AP31" s="278" t="s">
        <v>482</v>
      </c>
      <c r="AQ31" s="279" t="s">
        <v>483</v>
      </c>
      <c r="AR31" s="280" t="s">
        <v>484</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56" t="s">
        <v>502</v>
      </c>
      <c r="AL32" s="1157"/>
      <c r="AM32" s="1157"/>
      <c r="AN32" s="1158"/>
      <c r="AO32" s="312">
        <v>3164952</v>
      </c>
      <c r="AP32" s="312">
        <v>42060</v>
      </c>
      <c r="AQ32" s="313">
        <v>42992</v>
      </c>
      <c r="AR32" s="314">
        <v>-2.2000000000000002</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56" t="s">
        <v>503</v>
      </c>
      <c r="AL33" s="1157"/>
      <c r="AM33" s="1157"/>
      <c r="AN33" s="1158"/>
      <c r="AO33" s="312" t="s">
        <v>489</v>
      </c>
      <c r="AP33" s="312" t="s">
        <v>489</v>
      </c>
      <c r="AQ33" s="313" t="s">
        <v>489</v>
      </c>
      <c r="AR33" s="314" t="s">
        <v>489</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56" t="s">
        <v>504</v>
      </c>
      <c r="AL34" s="1157"/>
      <c r="AM34" s="1157"/>
      <c r="AN34" s="1158"/>
      <c r="AO34" s="312" t="s">
        <v>489</v>
      </c>
      <c r="AP34" s="312" t="s">
        <v>489</v>
      </c>
      <c r="AQ34" s="313">
        <v>43</v>
      </c>
      <c r="AR34" s="314" t="s">
        <v>489</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56" t="s">
        <v>505</v>
      </c>
      <c r="AL35" s="1157"/>
      <c r="AM35" s="1157"/>
      <c r="AN35" s="1158"/>
      <c r="AO35" s="312">
        <v>1246084</v>
      </c>
      <c r="AP35" s="312">
        <v>16560</v>
      </c>
      <c r="AQ35" s="313">
        <v>11969</v>
      </c>
      <c r="AR35" s="314">
        <v>38.4</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56" t="s">
        <v>506</v>
      </c>
      <c r="AL36" s="1157"/>
      <c r="AM36" s="1157"/>
      <c r="AN36" s="1158"/>
      <c r="AO36" s="312">
        <v>130386</v>
      </c>
      <c r="AP36" s="312">
        <v>1733</v>
      </c>
      <c r="AQ36" s="313">
        <v>2138</v>
      </c>
      <c r="AR36" s="314">
        <v>-18.899999999999999</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56" t="s">
        <v>507</v>
      </c>
      <c r="AL37" s="1157"/>
      <c r="AM37" s="1157"/>
      <c r="AN37" s="1158"/>
      <c r="AO37" s="312">
        <v>961</v>
      </c>
      <c r="AP37" s="312">
        <v>13</v>
      </c>
      <c r="AQ37" s="313">
        <v>592</v>
      </c>
      <c r="AR37" s="314">
        <v>-97.8</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59" t="s">
        <v>508</v>
      </c>
      <c r="AL38" s="1160"/>
      <c r="AM38" s="1160"/>
      <c r="AN38" s="1161"/>
      <c r="AO38" s="315" t="s">
        <v>489</v>
      </c>
      <c r="AP38" s="315" t="s">
        <v>489</v>
      </c>
      <c r="AQ38" s="316">
        <v>2</v>
      </c>
      <c r="AR38" s="304" t="s">
        <v>489</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59" t="s">
        <v>509</v>
      </c>
      <c r="AL39" s="1160"/>
      <c r="AM39" s="1160"/>
      <c r="AN39" s="1161"/>
      <c r="AO39" s="312">
        <v>-1800</v>
      </c>
      <c r="AP39" s="312">
        <v>-24</v>
      </c>
      <c r="AQ39" s="313">
        <v>-5777</v>
      </c>
      <c r="AR39" s="314">
        <v>-99.6</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56" t="s">
        <v>510</v>
      </c>
      <c r="AL40" s="1157"/>
      <c r="AM40" s="1157"/>
      <c r="AN40" s="1158"/>
      <c r="AO40" s="312">
        <v>-2230919</v>
      </c>
      <c r="AP40" s="312">
        <v>-29648</v>
      </c>
      <c r="AQ40" s="313">
        <v>-36457</v>
      </c>
      <c r="AR40" s="314">
        <v>-18.7</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62" t="s">
        <v>287</v>
      </c>
      <c r="AL41" s="1163"/>
      <c r="AM41" s="1163"/>
      <c r="AN41" s="1164"/>
      <c r="AO41" s="312">
        <v>2309664</v>
      </c>
      <c r="AP41" s="312">
        <v>30694</v>
      </c>
      <c r="AQ41" s="313">
        <v>15502</v>
      </c>
      <c r="AR41" s="314">
        <v>98</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511</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512</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49" t="s">
        <v>480</v>
      </c>
      <c r="AN49" s="1151" t="s">
        <v>513</v>
      </c>
      <c r="AO49" s="1152"/>
      <c r="AP49" s="1152"/>
      <c r="AQ49" s="1152"/>
      <c r="AR49" s="1153"/>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50"/>
      <c r="AN50" s="328" t="s">
        <v>514</v>
      </c>
      <c r="AO50" s="329" t="s">
        <v>515</v>
      </c>
      <c r="AP50" s="330" t="s">
        <v>516</v>
      </c>
      <c r="AQ50" s="331" t="s">
        <v>517</v>
      </c>
      <c r="AR50" s="332" t="s">
        <v>518</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519</v>
      </c>
      <c r="AL51" s="325"/>
      <c r="AM51" s="333">
        <v>3476856</v>
      </c>
      <c r="AN51" s="334">
        <v>44349</v>
      </c>
      <c r="AO51" s="335">
        <v>49.2</v>
      </c>
      <c r="AP51" s="336">
        <v>62383</v>
      </c>
      <c r="AQ51" s="337">
        <v>14.1</v>
      </c>
      <c r="AR51" s="338">
        <v>35.1</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520</v>
      </c>
      <c r="AM52" s="341">
        <v>1589044</v>
      </c>
      <c r="AN52" s="342">
        <v>20269</v>
      </c>
      <c r="AO52" s="343">
        <v>79.2</v>
      </c>
      <c r="AP52" s="344">
        <v>35325</v>
      </c>
      <c r="AQ52" s="345">
        <v>7.6</v>
      </c>
      <c r="AR52" s="346">
        <v>71.599999999999994</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521</v>
      </c>
      <c r="AL53" s="325"/>
      <c r="AM53" s="333">
        <v>1997934</v>
      </c>
      <c r="AN53" s="334">
        <v>25752</v>
      </c>
      <c r="AO53" s="335">
        <v>-41.9</v>
      </c>
      <c r="AP53" s="336">
        <v>63812</v>
      </c>
      <c r="AQ53" s="337">
        <v>2.2999999999999998</v>
      </c>
      <c r="AR53" s="338">
        <v>-44.2</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520</v>
      </c>
      <c r="AM54" s="341">
        <v>951086</v>
      </c>
      <c r="AN54" s="342">
        <v>12259</v>
      </c>
      <c r="AO54" s="343">
        <v>-39.5</v>
      </c>
      <c r="AP54" s="344">
        <v>33848</v>
      </c>
      <c r="AQ54" s="345">
        <v>-4.2</v>
      </c>
      <c r="AR54" s="346">
        <v>-35.299999999999997</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522</v>
      </c>
      <c r="AL55" s="325"/>
      <c r="AM55" s="333">
        <v>1188044</v>
      </c>
      <c r="AN55" s="334">
        <v>15447</v>
      </c>
      <c r="AO55" s="335">
        <v>-40</v>
      </c>
      <c r="AP55" s="336">
        <v>54225</v>
      </c>
      <c r="AQ55" s="337">
        <v>-15</v>
      </c>
      <c r="AR55" s="338">
        <v>-25</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520</v>
      </c>
      <c r="AM56" s="341">
        <v>569802</v>
      </c>
      <c r="AN56" s="342">
        <v>7409</v>
      </c>
      <c r="AO56" s="343">
        <v>-39.6</v>
      </c>
      <c r="AP56" s="344">
        <v>27337</v>
      </c>
      <c r="AQ56" s="345">
        <v>-19.2</v>
      </c>
      <c r="AR56" s="346">
        <v>-20.399999999999999</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523</v>
      </c>
      <c r="AL57" s="325"/>
      <c r="AM57" s="333">
        <v>1479139</v>
      </c>
      <c r="AN57" s="334">
        <v>19414</v>
      </c>
      <c r="AO57" s="335">
        <v>25.7</v>
      </c>
      <c r="AP57" s="336">
        <v>54016</v>
      </c>
      <c r="AQ57" s="337">
        <v>-0.4</v>
      </c>
      <c r="AR57" s="338">
        <v>26.1</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520</v>
      </c>
      <c r="AM58" s="341">
        <v>771483</v>
      </c>
      <c r="AN58" s="342">
        <v>10126</v>
      </c>
      <c r="AO58" s="343">
        <v>36.700000000000003</v>
      </c>
      <c r="AP58" s="344">
        <v>28078</v>
      </c>
      <c r="AQ58" s="345">
        <v>2.7</v>
      </c>
      <c r="AR58" s="346">
        <v>34</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524</v>
      </c>
      <c r="AL59" s="325"/>
      <c r="AM59" s="333">
        <v>2377918</v>
      </c>
      <c r="AN59" s="334">
        <v>31601</v>
      </c>
      <c r="AO59" s="335">
        <v>62.8</v>
      </c>
      <c r="AP59" s="336">
        <v>52786</v>
      </c>
      <c r="AQ59" s="337">
        <v>-2.2999999999999998</v>
      </c>
      <c r="AR59" s="338">
        <v>65.099999999999994</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520</v>
      </c>
      <c r="AM60" s="341">
        <v>1106990</v>
      </c>
      <c r="AN60" s="342">
        <v>14711</v>
      </c>
      <c r="AO60" s="343">
        <v>45.3</v>
      </c>
      <c r="AP60" s="344">
        <v>28742</v>
      </c>
      <c r="AQ60" s="345">
        <v>2.4</v>
      </c>
      <c r="AR60" s="346">
        <v>42.9</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525</v>
      </c>
      <c r="AL61" s="347"/>
      <c r="AM61" s="348">
        <v>2103978</v>
      </c>
      <c r="AN61" s="349">
        <v>27313</v>
      </c>
      <c r="AO61" s="350">
        <v>11.2</v>
      </c>
      <c r="AP61" s="351">
        <v>57444</v>
      </c>
      <c r="AQ61" s="352">
        <v>-0.3</v>
      </c>
      <c r="AR61" s="338">
        <v>11.5</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520</v>
      </c>
      <c r="AM62" s="341">
        <v>997681</v>
      </c>
      <c r="AN62" s="342">
        <v>12955</v>
      </c>
      <c r="AO62" s="343">
        <v>16.399999999999999</v>
      </c>
      <c r="AP62" s="344">
        <v>30666</v>
      </c>
      <c r="AQ62" s="345">
        <v>-2.1</v>
      </c>
      <c r="AR62" s="346">
        <v>18.5</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1hNPjQVhpkRp9qvKaMP04bWDTfxfAiF1YFb/h//bDwJdM4wHVPUhMPPc9rd4vv2DH1u4aONVCIPZW9+gTmdUlA==" saltValue="NpABAvr0zLQssejm6Q6Hvg=="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87" zoomScaleNormal="100" zoomScaleSheetLayoutView="55" workbookViewId="0"/>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477</v>
      </c>
    </row>
    <row r="121" spans="125:125" ht="13.5" hidden="1" customHeight="1" x14ac:dyDescent="0.15">
      <c r="DU121" s="259"/>
    </row>
  </sheetData>
  <sheetProtection algorithmName="SHA-512" hashValue="Ixm1a2QnjOb+i5TpiRUaxMDkTuFolAzt6Ucwp2Xtnx+Bz7LXfwIwkFNJ4S8iDJt9Y/GYiH0gncJO1a5Y2tCtTg==" saltValue="0TiIDMSfoTehFQCVJum/eQ=="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88"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477</v>
      </c>
    </row>
  </sheetData>
  <sheetProtection algorithmName="SHA-512" hashValue="Xi0pkZQ7iDvzLov4cwc9GlQz5jcOJoH4Zp4JFwPT7jjgmd/UlY0MFLqyuLQqYEXoR56XtwreqlYW/pdmt0RGYQ==" saltValue="RVOHIrGRu+yrgvEjnyTqmQ=="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F43"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527</v>
      </c>
      <c r="G46" s="8" t="s">
        <v>528</v>
      </c>
      <c r="H46" s="8" t="s">
        <v>529</v>
      </c>
      <c r="I46" s="8" t="s">
        <v>530</v>
      </c>
      <c r="J46" s="9" t="s">
        <v>531</v>
      </c>
    </row>
    <row r="47" spans="2:10" ht="57.75" customHeight="1" x14ac:dyDescent="0.15">
      <c r="B47" s="10"/>
      <c r="C47" s="1175" t="s">
        <v>3</v>
      </c>
      <c r="D47" s="1175"/>
      <c r="E47" s="1176"/>
      <c r="F47" s="11">
        <v>0.77</v>
      </c>
      <c r="G47" s="12">
        <v>1.4</v>
      </c>
      <c r="H47" s="12">
        <v>7.26</v>
      </c>
      <c r="I47" s="12">
        <v>11.19</v>
      </c>
      <c r="J47" s="13">
        <v>12.57</v>
      </c>
    </row>
    <row r="48" spans="2:10" ht="57.75" customHeight="1" x14ac:dyDescent="0.15">
      <c r="B48" s="14"/>
      <c r="C48" s="1177" t="s">
        <v>4</v>
      </c>
      <c r="D48" s="1177"/>
      <c r="E48" s="1178"/>
      <c r="F48" s="15">
        <v>1.28</v>
      </c>
      <c r="G48" s="16">
        <v>3.32</v>
      </c>
      <c r="H48" s="16">
        <v>7.29</v>
      </c>
      <c r="I48" s="16">
        <v>3.19</v>
      </c>
      <c r="J48" s="17">
        <v>3.07</v>
      </c>
    </row>
    <row r="49" spans="2:10" ht="57.75" customHeight="1" thickBot="1" x14ac:dyDescent="0.2">
      <c r="B49" s="18"/>
      <c r="C49" s="1179" t="s">
        <v>5</v>
      </c>
      <c r="D49" s="1179"/>
      <c r="E49" s="1180"/>
      <c r="F49" s="19" t="s">
        <v>532</v>
      </c>
      <c r="G49" s="20">
        <v>2.72</v>
      </c>
      <c r="H49" s="20">
        <v>10.06</v>
      </c>
      <c r="I49" s="20" t="s">
        <v>533</v>
      </c>
      <c r="J49" s="21">
        <v>1.5</v>
      </c>
    </row>
    <row r="50" spans="2:10" x14ac:dyDescent="0.15"/>
  </sheetData>
  <sheetProtection algorithmName="SHA-512" hashValue="93+SxXiIx2v396cMFKrLbk4wqd8W2PCdVsOb64GbT3ZFzMnCU166UT+izfH0D7v1rwuSewwo70pTS00vVQOa4w==" saltValue="OIP69KZSpyvim6xW2d7y3Q=="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527</v>
      </c>
      <c r="G33" s="29" t="s">
        <v>528</v>
      </c>
      <c r="H33" s="29" t="s">
        <v>529</v>
      </c>
      <c r="I33" s="29" t="s">
        <v>530</v>
      </c>
      <c r="J33" s="30" t="s">
        <v>531</v>
      </c>
      <c r="K33" s="22"/>
      <c r="L33" s="22"/>
      <c r="M33" s="22"/>
      <c r="N33" s="22"/>
      <c r="O33" s="22"/>
      <c r="P33" s="22"/>
    </row>
    <row r="34" spans="1:16" ht="39" customHeight="1" x14ac:dyDescent="0.15">
      <c r="A34" s="22"/>
      <c r="B34" s="31"/>
      <c r="C34" s="1187" t="s">
        <v>534</v>
      </c>
      <c r="D34" s="1187"/>
      <c r="E34" s="1188"/>
      <c r="F34" s="32">
        <v>13.31</v>
      </c>
      <c r="G34" s="33">
        <v>13.94</v>
      </c>
      <c r="H34" s="33">
        <v>13.63</v>
      </c>
      <c r="I34" s="33">
        <v>17.02</v>
      </c>
      <c r="J34" s="34">
        <v>15.41</v>
      </c>
      <c r="K34" s="22"/>
      <c r="L34" s="22"/>
      <c r="M34" s="22"/>
      <c r="N34" s="22"/>
      <c r="O34" s="22"/>
      <c r="P34" s="22"/>
    </row>
    <row r="35" spans="1:16" ht="39" customHeight="1" x14ac:dyDescent="0.15">
      <c r="A35" s="22"/>
      <c r="B35" s="35"/>
      <c r="C35" s="1181" t="s">
        <v>535</v>
      </c>
      <c r="D35" s="1182"/>
      <c r="E35" s="1183"/>
      <c r="F35" s="36" t="s">
        <v>536</v>
      </c>
      <c r="G35" s="37">
        <v>0.41</v>
      </c>
      <c r="H35" s="37">
        <v>4.21</v>
      </c>
      <c r="I35" s="37">
        <v>7.15</v>
      </c>
      <c r="J35" s="38">
        <v>5.58</v>
      </c>
      <c r="K35" s="22"/>
      <c r="L35" s="22"/>
      <c r="M35" s="22"/>
      <c r="N35" s="22"/>
      <c r="O35" s="22"/>
      <c r="P35" s="22"/>
    </row>
    <row r="36" spans="1:16" ht="39" customHeight="1" x14ac:dyDescent="0.15">
      <c r="A36" s="22"/>
      <c r="B36" s="35"/>
      <c r="C36" s="1181" t="s">
        <v>537</v>
      </c>
      <c r="D36" s="1182"/>
      <c r="E36" s="1183"/>
      <c r="F36" s="36">
        <v>1.21</v>
      </c>
      <c r="G36" s="37">
        <v>3.25</v>
      </c>
      <c r="H36" s="37">
        <v>7.21</v>
      </c>
      <c r="I36" s="37">
        <v>3.16</v>
      </c>
      <c r="J36" s="38">
        <v>3.04</v>
      </c>
      <c r="K36" s="22"/>
      <c r="L36" s="22"/>
      <c r="M36" s="22"/>
      <c r="N36" s="22"/>
      <c r="O36" s="22"/>
      <c r="P36" s="22"/>
    </row>
    <row r="37" spans="1:16" ht="39" customHeight="1" x14ac:dyDescent="0.15">
      <c r="A37" s="22"/>
      <c r="B37" s="35"/>
      <c r="C37" s="1181" t="s">
        <v>538</v>
      </c>
      <c r="D37" s="1182"/>
      <c r="E37" s="1183"/>
      <c r="F37" s="36">
        <v>0.24</v>
      </c>
      <c r="G37" s="37">
        <v>0.53</v>
      </c>
      <c r="H37" s="37">
        <v>0.85</v>
      </c>
      <c r="I37" s="37">
        <v>1.21</v>
      </c>
      <c r="J37" s="38">
        <v>0.98</v>
      </c>
      <c r="K37" s="22"/>
      <c r="L37" s="22"/>
      <c r="M37" s="22"/>
      <c r="N37" s="22"/>
      <c r="O37" s="22"/>
      <c r="P37" s="22"/>
    </row>
    <row r="38" spans="1:16" ht="39" customHeight="1" x14ac:dyDescent="0.15">
      <c r="A38" s="22"/>
      <c r="B38" s="35"/>
      <c r="C38" s="1181" t="s">
        <v>539</v>
      </c>
      <c r="D38" s="1182"/>
      <c r="E38" s="1183"/>
      <c r="F38" s="36">
        <v>1.17</v>
      </c>
      <c r="G38" s="37">
        <v>1.79</v>
      </c>
      <c r="H38" s="37">
        <v>1.59</v>
      </c>
      <c r="I38" s="37">
        <v>1.68</v>
      </c>
      <c r="J38" s="38">
        <v>0.88</v>
      </c>
      <c r="K38" s="22"/>
      <c r="L38" s="22"/>
      <c r="M38" s="22"/>
      <c r="N38" s="22"/>
      <c r="O38" s="22"/>
      <c r="P38" s="22"/>
    </row>
    <row r="39" spans="1:16" ht="39" customHeight="1" x14ac:dyDescent="0.15">
      <c r="A39" s="22"/>
      <c r="B39" s="35"/>
      <c r="C39" s="1181" t="s">
        <v>540</v>
      </c>
      <c r="D39" s="1182"/>
      <c r="E39" s="1183"/>
      <c r="F39" s="36" t="s">
        <v>489</v>
      </c>
      <c r="G39" s="37">
        <v>2.0499999999999998</v>
      </c>
      <c r="H39" s="37">
        <v>3.11</v>
      </c>
      <c r="I39" s="37">
        <v>3.72</v>
      </c>
      <c r="J39" s="38">
        <v>0.12</v>
      </c>
      <c r="K39" s="22"/>
      <c r="L39" s="22"/>
      <c r="M39" s="22"/>
      <c r="N39" s="22"/>
      <c r="O39" s="22"/>
      <c r="P39" s="22"/>
    </row>
    <row r="40" spans="1:16" ht="39" customHeight="1" x14ac:dyDescent="0.15">
      <c r="A40" s="22"/>
      <c r="B40" s="35"/>
      <c r="C40" s="1181" t="s">
        <v>541</v>
      </c>
      <c r="D40" s="1182"/>
      <c r="E40" s="1183"/>
      <c r="F40" s="36">
        <v>0</v>
      </c>
      <c r="G40" s="37">
        <v>0.01</v>
      </c>
      <c r="H40" s="37">
        <v>0.02</v>
      </c>
      <c r="I40" s="37">
        <v>0.02</v>
      </c>
      <c r="J40" s="38">
        <v>0.04</v>
      </c>
      <c r="K40" s="22"/>
      <c r="L40" s="22"/>
      <c r="M40" s="22"/>
      <c r="N40" s="22"/>
      <c r="O40" s="22"/>
      <c r="P40" s="22"/>
    </row>
    <row r="41" spans="1:16" ht="39" customHeight="1" x14ac:dyDescent="0.15">
      <c r="A41" s="22"/>
      <c r="B41" s="35"/>
      <c r="C41" s="1181" t="s">
        <v>542</v>
      </c>
      <c r="D41" s="1182"/>
      <c r="E41" s="1183"/>
      <c r="F41" s="36">
        <v>0.06</v>
      </c>
      <c r="G41" s="37">
        <v>0.05</v>
      </c>
      <c r="H41" s="37">
        <v>0.04</v>
      </c>
      <c r="I41" s="37">
        <v>0.01</v>
      </c>
      <c r="J41" s="38">
        <v>0.01</v>
      </c>
      <c r="K41" s="22"/>
      <c r="L41" s="22"/>
      <c r="M41" s="22"/>
      <c r="N41" s="22"/>
      <c r="O41" s="22"/>
      <c r="P41" s="22"/>
    </row>
    <row r="42" spans="1:16" ht="39" customHeight="1" x14ac:dyDescent="0.15">
      <c r="A42" s="22"/>
      <c r="B42" s="39"/>
      <c r="C42" s="1181" t="s">
        <v>543</v>
      </c>
      <c r="D42" s="1182"/>
      <c r="E42" s="1183"/>
      <c r="F42" s="36" t="s">
        <v>489</v>
      </c>
      <c r="G42" s="37" t="s">
        <v>489</v>
      </c>
      <c r="H42" s="37" t="s">
        <v>489</v>
      </c>
      <c r="I42" s="37" t="s">
        <v>489</v>
      </c>
      <c r="J42" s="38" t="s">
        <v>489</v>
      </c>
      <c r="K42" s="22"/>
      <c r="L42" s="22"/>
      <c r="M42" s="22"/>
      <c r="N42" s="22"/>
      <c r="O42" s="22"/>
      <c r="P42" s="22"/>
    </row>
    <row r="43" spans="1:16" ht="39" customHeight="1" thickBot="1" x14ac:dyDescent="0.2">
      <c r="A43" s="22"/>
      <c r="B43" s="40"/>
      <c r="C43" s="1184" t="s">
        <v>544</v>
      </c>
      <c r="D43" s="1185"/>
      <c r="E43" s="1186"/>
      <c r="F43" s="41">
        <v>1.44</v>
      </c>
      <c r="G43" s="42">
        <v>0.01</v>
      </c>
      <c r="H43" s="42">
        <v>0.02</v>
      </c>
      <c r="I43" s="42">
        <v>0</v>
      </c>
      <c r="J43" s="43">
        <v>0</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dAEWtEETXELRs7r7u5rV+lvvIF3e+7ODz0XRorQdudDd9gzyNvav9P8I4MjhYGw1eYHPzBY+CBQwPfu5oAbXkw==" saltValue="gLc2a47g5XGpAKxOEA5jl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J55" zoomScaleSheetLayoutView="55" workbookViewId="0">
      <selection activeCell="O53" sqref="O53"/>
    </sheetView>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527</v>
      </c>
      <c r="L44" s="56" t="s">
        <v>528</v>
      </c>
      <c r="M44" s="56" t="s">
        <v>529</v>
      </c>
      <c r="N44" s="56" t="s">
        <v>530</v>
      </c>
      <c r="O44" s="57" t="s">
        <v>531</v>
      </c>
      <c r="P44" s="48"/>
      <c r="Q44" s="48"/>
      <c r="R44" s="48"/>
      <c r="S44" s="48"/>
      <c r="T44" s="48"/>
      <c r="U44" s="48"/>
    </row>
    <row r="45" spans="1:21" ht="30.75" customHeight="1" x14ac:dyDescent="0.15">
      <c r="A45" s="48"/>
      <c r="B45" s="1212" t="s">
        <v>9</v>
      </c>
      <c r="C45" s="1213"/>
      <c r="D45" s="58"/>
      <c r="E45" s="1218" t="s">
        <v>10</v>
      </c>
      <c r="F45" s="1218"/>
      <c r="G45" s="1218"/>
      <c r="H45" s="1218"/>
      <c r="I45" s="1218"/>
      <c r="J45" s="1219"/>
      <c r="K45" s="59">
        <v>3132</v>
      </c>
      <c r="L45" s="60">
        <v>3129</v>
      </c>
      <c r="M45" s="60">
        <v>3197</v>
      </c>
      <c r="N45" s="60">
        <v>3171</v>
      </c>
      <c r="O45" s="61">
        <v>3165</v>
      </c>
      <c r="P45" s="48"/>
      <c r="Q45" s="48"/>
      <c r="R45" s="48"/>
      <c r="S45" s="48"/>
      <c r="T45" s="48"/>
      <c r="U45" s="48"/>
    </row>
    <row r="46" spans="1:21" ht="30.75" customHeight="1" x14ac:dyDescent="0.15">
      <c r="A46" s="48"/>
      <c r="B46" s="1214"/>
      <c r="C46" s="1215"/>
      <c r="D46" s="62"/>
      <c r="E46" s="1191" t="s">
        <v>11</v>
      </c>
      <c r="F46" s="1191"/>
      <c r="G46" s="1191"/>
      <c r="H46" s="1191"/>
      <c r="I46" s="1191"/>
      <c r="J46" s="1192"/>
      <c r="K46" s="63" t="s">
        <v>489</v>
      </c>
      <c r="L46" s="64" t="s">
        <v>489</v>
      </c>
      <c r="M46" s="64" t="s">
        <v>489</v>
      </c>
      <c r="N46" s="64" t="s">
        <v>489</v>
      </c>
      <c r="O46" s="65" t="s">
        <v>489</v>
      </c>
      <c r="P46" s="48"/>
      <c r="Q46" s="48"/>
      <c r="R46" s="48"/>
      <c r="S46" s="48"/>
      <c r="T46" s="48"/>
      <c r="U46" s="48"/>
    </row>
    <row r="47" spans="1:21" ht="30.75" customHeight="1" x14ac:dyDescent="0.15">
      <c r="A47" s="48"/>
      <c r="B47" s="1214"/>
      <c r="C47" s="1215"/>
      <c r="D47" s="62"/>
      <c r="E47" s="1191" t="s">
        <v>12</v>
      </c>
      <c r="F47" s="1191"/>
      <c r="G47" s="1191"/>
      <c r="H47" s="1191"/>
      <c r="I47" s="1191"/>
      <c r="J47" s="1192"/>
      <c r="K47" s="63" t="s">
        <v>489</v>
      </c>
      <c r="L47" s="64" t="s">
        <v>489</v>
      </c>
      <c r="M47" s="64" t="s">
        <v>489</v>
      </c>
      <c r="N47" s="64" t="s">
        <v>489</v>
      </c>
      <c r="O47" s="65" t="s">
        <v>489</v>
      </c>
      <c r="P47" s="48"/>
      <c r="Q47" s="48"/>
      <c r="R47" s="48"/>
      <c r="S47" s="48"/>
      <c r="T47" s="48"/>
      <c r="U47" s="48"/>
    </row>
    <row r="48" spans="1:21" ht="30.75" customHeight="1" x14ac:dyDescent="0.15">
      <c r="A48" s="48"/>
      <c r="B48" s="1214"/>
      <c r="C48" s="1215"/>
      <c r="D48" s="62"/>
      <c r="E48" s="1191" t="s">
        <v>13</v>
      </c>
      <c r="F48" s="1191"/>
      <c r="G48" s="1191"/>
      <c r="H48" s="1191"/>
      <c r="I48" s="1191"/>
      <c r="J48" s="1192"/>
      <c r="K48" s="63">
        <v>1066</v>
      </c>
      <c r="L48" s="64">
        <v>1164</v>
      </c>
      <c r="M48" s="64">
        <v>1202</v>
      </c>
      <c r="N48" s="64">
        <v>1189</v>
      </c>
      <c r="O48" s="65">
        <v>1246</v>
      </c>
      <c r="P48" s="48"/>
      <c r="Q48" s="48"/>
      <c r="R48" s="48"/>
      <c r="S48" s="48"/>
      <c r="T48" s="48"/>
      <c r="U48" s="48"/>
    </row>
    <row r="49" spans="1:21" ht="30.75" customHeight="1" x14ac:dyDescent="0.15">
      <c r="A49" s="48"/>
      <c r="B49" s="1214"/>
      <c r="C49" s="1215"/>
      <c r="D49" s="62"/>
      <c r="E49" s="1191" t="s">
        <v>14</v>
      </c>
      <c r="F49" s="1191"/>
      <c r="G49" s="1191"/>
      <c r="H49" s="1191"/>
      <c r="I49" s="1191"/>
      <c r="J49" s="1192"/>
      <c r="K49" s="63">
        <v>245</v>
      </c>
      <c r="L49" s="64">
        <v>240</v>
      </c>
      <c r="M49" s="64">
        <v>242</v>
      </c>
      <c r="N49" s="64">
        <v>228</v>
      </c>
      <c r="O49" s="65">
        <v>130</v>
      </c>
      <c r="P49" s="48"/>
      <c r="Q49" s="48"/>
      <c r="R49" s="48"/>
      <c r="S49" s="48"/>
      <c r="T49" s="48"/>
      <c r="U49" s="48"/>
    </row>
    <row r="50" spans="1:21" ht="30.75" customHeight="1" x14ac:dyDescent="0.15">
      <c r="A50" s="48"/>
      <c r="B50" s="1214"/>
      <c r="C50" s="1215"/>
      <c r="D50" s="62"/>
      <c r="E50" s="1191" t="s">
        <v>15</v>
      </c>
      <c r="F50" s="1191"/>
      <c r="G50" s="1191"/>
      <c r="H50" s="1191"/>
      <c r="I50" s="1191"/>
      <c r="J50" s="1192"/>
      <c r="K50" s="63">
        <v>39</v>
      </c>
      <c r="L50" s="64">
        <v>10</v>
      </c>
      <c r="M50" s="64">
        <v>1</v>
      </c>
      <c r="N50" s="64">
        <v>1</v>
      </c>
      <c r="O50" s="65">
        <v>1</v>
      </c>
      <c r="P50" s="48"/>
      <c r="Q50" s="48"/>
      <c r="R50" s="48"/>
      <c r="S50" s="48"/>
      <c r="T50" s="48"/>
      <c r="U50" s="48"/>
    </row>
    <row r="51" spans="1:21" ht="30.75" customHeight="1" x14ac:dyDescent="0.15">
      <c r="A51" s="48"/>
      <c r="B51" s="1216"/>
      <c r="C51" s="1217"/>
      <c r="D51" s="66"/>
      <c r="E51" s="1191" t="s">
        <v>16</v>
      </c>
      <c r="F51" s="1191"/>
      <c r="G51" s="1191"/>
      <c r="H51" s="1191"/>
      <c r="I51" s="1191"/>
      <c r="J51" s="1192"/>
      <c r="K51" s="63">
        <v>1</v>
      </c>
      <c r="L51" s="64">
        <v>0</v>
      </c>
      <c r="M51" s="64" t="s">
        <v>489</v>
      </c>
      <c r="N51" s="64" t="s">
        <v>489</v>
      </c>
      <c r="O51" s="65" t="s">
        <v>489</v>
      </c>
      <c r="P51" s="48"/>
      <c r="Q51" s="48"/>
      <c r="R51" s="48"/>
      <c r="S51" s="48"/>
      <c r="T51" s="48"/>
      <c r="U51" s="48"/>
    </row>
    <row r="52" spans="1:21" ht="30.75" customHeight="1" x14ac:dyDescent="0.15">
      <c r="A52" s="48"/>
      <c r="B52" s="1189" t="s">
        <v>17</v>
      </c>
      <c r="C52" s="1190"/>
      <c r="D52" s="66"/>
      <c r="E52" s="1191" t="s">
        <v>18</v>
      </c>
      <c r="F52" s="1191"/>
      <c r="G52" s="1191"/>
      <c r="H52" s="1191"/>
      <c r="I52" s="1191"/>
      <c r="J52" s="1192"/>
      <c r="K52" s="63">
        <v>2278</v>
      </c>
      <c r="L52" s="64">
        <v>2269</v>
      </c>
      <c r="M52" s="64">
        <v>2303</v>
      </c>
      <c r="N52" s="64">
        <v>2297</v>
      </c>
      <c r="O52" s="65">
        <v>2234</v>
      </c>
      <c r="P52" s="48"/>
      <c r="Q52" s="48"/>
      <c r="R52" s="48"/>
      <c r="S52" s="48"/>
      <c r="T52" s="48"/>
      <c r="U52" s="48"/>
    </row>
    <row r="53" spans="1:21" ht="30.75" customHeight="1" thickBot="1" x14ac:dyDescent="0.2">
      <c r="A53" s="48"/>
      <c r="B53" s="1193" t="s">
        <v>19</v>
      </c>
      <c r="C53" s="1194"/>
      <c r="D53" s="67"/>
      <c r="E53" s="1195" t="s">
        <v>20</v>
      </c>
      <c r="F53" s="1195"/>
      <c r="G53" s="1195"/>
      <c r="H53" s="1195"/>
      <c r="I53" s="1195"/>
      <c r="J53" s="1196"/>
      <c r="K53" s="68">
        <v>2205</v>
      </c>
      <c r="L53" s="69">
        <v>2274</v>
      </c>
      <c r="M53" s="69">
        <v>2339</v>
      </c>
      <c r="N53" s="69">
        <v>2292</v>
      </c>
      <c r="O53" s="70">
        <v>2308</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545</v>
      </c>
      <c r="L57" s="81" t="s">
        <v>546</v>
      </c>
      <c r="M57" s="81" t="s">
        <v>547</v>
      </c>
      <c r="N57" s="81" t="s">
        <v>548</v>
      </c>
      <c r="O57" s="82" t="s">
        <v>549</v>
      </c>
      <c r="P57" s="48"/>
      <c r="Q57" s="48"/>
      <c r="R57" s="48"/>
      <c r="S57" s="48"/>
      <c r="T57" s="48"/>
      <c r="U57" s="48"/>
    </row>
    <row r="58" spans="1:21" ht="31.5" customHeight="1" x14ac:dyDescent="0.15">
      <c r="B58" s="1197" t="s">
        <v>24</v>
      </c>
      <c r="C58" s="1198"/>
      <c r="D58" s="1203" t="s">
        <v>25</v>
      </c>
      <c r="E58" s="1204"/>
      <c r="F58" s="1204"/>
      <c r="G58" s="1204"/>
      <c r="H58" s="1204"/>
      <c r="I58" s="1204"/>
      <c r="J58" s="1205"/>
      <c r="K58" s="83"/>
      <c r="L58" s="84"/>
      <c r="M58" s="84"/>
      <c r="N58" s="84"/>
      <c r="O58" s="85"/>
    </row>
    <row r="59" spans="1:21" ht="31.5" customHeight="1" x14ac:dyDescent="0.15">
      <c r="B59" s="1199"/>
      <c r="C59" s="1200"/>
      <c r="D59" s="1206" t="s">
        <v>26</v>
      </c>
      <c r="E59" s="1207"/>
      <c r="F59" s="1207"/>
      <c r="G59" s="1207"/>
      <c r="H59" s="1207"/>
      <c r="I59" s="1207"/>
      <c r="J59" s="1208"/>
      <c r="K59" s="86"/>
      <c r="L59" s="87"/>
      <c r="M59" s="87"/>
      <c r="N59" s="87"/>
      <c r="O59" s="88"/>
    </row>
    <row r="60" spans="1:21" ht="31.5" customHeight="1" thickBot="1" x14ac:dyDescent="0.2">
      <c r="B60" s="1201"/>
      <c r="C60" s="1202"/>
      <c r="D60" s="1209" t="s">
        <v>27</v>
      </c>
      <c r="E60" s="1210"/>
      <c r="F60" s="1210"/>
      <c r="G60" s="1210"/>
      <c r="H60" s="1210"/>
      <c r="I60" s="1210"/>
      <c r="J60" s="1211"/>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K0Z5gMWF7YMsB75YgVi4eheC3MuV+hm5eHweoIwivN2rh7ri1bdtoQEV0BOV/50gRw0+D1EgC7FXESSX25FZrQ==" saltValue="ZplkCAv6zU6IRFn2PV6xk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2"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I43"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527</v>
      </c>
      <c r="J40" s="103" t="s">
        <v>528</v>
      </c>
      <c r="K40" s="103" t="s">
        <v>529</v>
      </c>
      <c r="L40" s="103" t="s">
        <v>530</v>
      </c>
      <c r="M40" s="104" t="s">
        <v>531</v>
      </c>
    </row>
    <row r="41" spans="2:13" ht="27.75" customHeight="1" x14ac:dyDescent="0.15">
      <c r="B41" s="1232" t="s">
        <v>30</v>
      </c>
      <c r="C41" s="1233"/>
      <c r="D41" s="105"/>
      <c r="E41" s="1234" t="s">
        <v>31</v>
      </c>
      <c r="F41" s="1234"/>
      <c r="G41" s="1234"/>
      <c r="H41" s="1235"/>
      <c r="I41" s="355">
        <v>35246</v>
      </c>
      <c r="J41" s="356">
        <v>34808</v>
      </c>
      <c r="K41" s="356">
        <v>34417</v>
      </c>
      <c r="L41" s="356">
        <v>32724</v>
      </c>
      <c r="M41" s="357">
        <v>31744</v>
      </c>
    </row>
    <row r="42" spans="2:13" ht="27.75" customHeight="1" x14ac:dyDescent="0.15">
      <c r="B42" s="1222"/>
      <c r="C42" s="1223"/>
      <c r="D42" s="106"/>
      <c r="E42" s="1226" t="s">
        <v>32</v>
      </c>
      <c r="F42" s="1226"/>
      <c r="G42" s="1226"/>
      <c r="H42" s="1227"/>
      <c r="I42" s="358">
        <v>18</v>
      </c>
      <c r="J42" s="359">
        <v>8</v>
      </c>
      <c r="K42" s="359">
        <v>8</v>
      </c>
      <c r="L42" s="359">
        <v>6</v>
      </c>
      <c r="M42" s="360">
        <v>43</v>
      </c>
    </row>
    <row r="43" spans="2:13" ht="27.75" customHeight="1" x14ac:dyDescent="0.15">
      <c r="B43" s="1222"/>
      <c r="C43" s="1223"/>
      <c r="D43" s="106"/>
      <c r="E43" s="1226" t="s">
        <v>33</v>
      </c>
      <c r="F43" s="1226"/>
      <c r="G43" s="1226"/>
      <c r="H43" s="1227"/>
      <c r="I43" s="358">
        <v>14538</v>
      </c>
      <c r="J43" s="359">
        <v>14912</v>
      </c>
      <c r="K43" s="359">
        <v>15538</v>
      </c>
      <c r="L43" s="359">
        <v>14616</v>
      </c>
      <c r="M43" s="360">
        <v>14557</v>
      </c>
    </row>
    <row r="44" spans="2:13" ht="27.75" customHeight="1" x14ac:dyDescent="0.15">
      <c r="B44" s="1222"/>
      <c r="C44" s="1223"/>
      <c r="D44" s="106"/>
      <c r="E44" s="1226" t="s">
        <v>34</v>
      </c>
      <c r="F44" s="1226"/>
      <c r="G44" s="1226"/>
      <c r="H44" s="1227"/>
      <c r="I44" s="358">
        <v>863</v>
      </c>
      <c r="J44" s="359">
        <v>627</v>
      </c>
      <c r="K44" s="359">
        <v>391</v>
      </c>
      <c r="L44" s="359">
        <v>165</v>
      </c>
      <c r="M44" s="360">
        <v>34</v>
      </c>
    </row>
    <row r="45" spans="2:13" ht="27.75" customHeight="1" x14ac:dyDescent="0.15">
      <c r="B45" s="1222"/>
      <c r="C45" s="1223"/>
      <c r="D45" s="106"/>
      <c r="E45" s="1226" t="s">
        <v>35</v>
      </c>
      <c r="F45" s="1226"/>
      <c r="G45" s="1226"/>
      <c r="H45" s="1227"/>
      <c r="I45" s="358">
        <v>4574</v>
      </c>
      <c r="J45" s="359">
        <v>4348</v>
      </c>
      <c r="K45" s="359">
        <v>4247</v>
      </c>
      <c r="L45" s="359">
        <v>4190</v>
      </c>
      <c r="M45" s="360">
        <v>4130</v>
      </c>
    </row>
    <row r="46" spans="2:13" ht="27.75" customHeight="1" x14ac:dyDescent="0.15">
      <c r="B46" s="1222"/>
      <c r="C46" s="1223"/>
      <c r="D46" s="107"/>
      <c r="E46" s="1226" t="s">
        <v>36</v>
      </c>
      <c r="F46" s="1226"/>
      <c r="G46" s="1226"/>
      <c r="H46" s="1227"/>
      <c r="I46" s="358" t="s">
        <v>489</v>
      </c>
      <c r="J46" s="359" t="s">
        <v>489</v>
      </c>
      <c r="K46" s="359" t="s">
        <v>489</v>
      </c>
      <c r="L46" s="359" t="s">
        <v>489</v>
      </c>
      <c r="M46" s="360" t="s">
        <v>489</v>
      </c>
    </row>
    <row r="47" spans="2:13" ht="27.75" customHeight="1" x14ac:dyDescent="0.15">
      <c r="B47" s="1222"/>
      <c r="C47" s="1223"/>
      <c r="D47" s="108"/>
      <c r="E47" s="1236" t="s">
        <v>37</v>
      </c>
      <c r="F47" s="1237"/>
      <c r="G47" s="1237"/>
      <c r="H47" s="1238"/>
      <c r="I47" s="358" t="s">
        <v>489</v>
      </c>
      <c r="J47" s="359" t="s">
        <v>489</v>
      </c>
      <c r="K47" s="359" t="s">
        <v>489</v>
      </c>
      <c r="L47" s="359" t="s">
        <v>489</v>
      </c>
      <c r="M47" s="360" t="s">
        <v>489</v>
      </c>
    </row>
    <row r="48" spans="2:13" ht="27.75" customHeight="1" x14ac:dyDescent="0.15">
      <c r="B48" s="1222"/>
      <c r="C48" s="1223"/>
      <c r="D48" s="106"/>
      <c r="E48" s="1226" t="s">
        <v>38</v>
      </c>
      <c r="F48" s="1226"/>
      <c r="G48" s="1226"/>
      <c r="H48" s="1227"/>
      <c r="I48" s="358" t="s">
        <v>489</v>
      </c>
      <c r="J48" s="359" t="s">
        <v>489</v>
      </c>
      <c r="K48" s="359" t="s">
        <v>489</v>
      </c>
      <c r="L48" s="359" t="s">
        <v>489</v>
      </c>
      <c r="M48" s="360" t="s">
        <v>489</v>
      </c>
    </row>
    <row r="49" spans="2:13" ht="27.75" customHeight="1" x14ac:dyDescent="0.15">
      <c r="B49" s="1224"/>
      <c r="C49" s="1225"/>
      <c r="D49" s="106"/>
      <c r="E49" s="1226" t="s">
        <v>39</v>
      </c>
      <c r="F49" s="1226"/>
      <c r="G49" s="1226"/>
      <c r="H49" s="1227"/>
      <c r="I49" s="358" t="s">
        <v>489</v>
      </c>
      <c r="J49" s="359" t="s">
        <v>489</v>
      </c>
      <c r="K49" s="359" t="s">
        <v>489</v>
      </c>
      <c r="L49" s="359" t="s">
        <v>489</v>
      </c>
      <c r="M49" s="360" t="s">
        <v>489</v>
      </c>
    </row>
    <row r="50" spans="2:13" ht="27.75" customHeight="1" x14ac:dyDescent="0.15">
      <c r="B50" s="1220" t="s">
        <v>40</v>
      </c>
      <c r="C50" s="1221"/>
      <c r="D50" s="109"/>
      <c r="E50" s="1226" t="s">
        <v>41</v>
      </c>
      <c r="F50" s="1226"/>
      <c r="G50" s="1226"/>
      <c r="H50" s="1227"/>
      <c r="I50" s="358">
        <v>1065</v>
      </c>
      <c r="J50" s="359">
        <v>1438</v>
      </c>
      <c r="K50" s="359">
        <v>3124</v>
      </c>
      <c r="L50" s="359">
        <v>4284</v>
      </c>
      <c r="M50" s="360">
        <v>5314</v>
      </c>
    </row>
    <row r="51" spans="2:13" ht="27.75" customHeight="1" x14ac:dyDescent="0.15">
      <c r="B51" s="1222"/>
      <c r="C51" s="1223"/>
      <c r="D51" s="106"/>
      <c r="E51" s="1226" t="s">
        <v>42</v>
      </c>
      <c r="F51" s="1226"/>
      <c r="G51" s="1226"/>
      <c r="H51" s="1227"/>
      <c r="I51" s="358">
        <v>2</v>
      </c>
      <c r="J51" s="359">
        <v>0</v>
      </c>
      <c r="K51" s="359">
        <v>0</v>
      </c>
      <c r="L51" s="359" t="s">
        <v>489</v>
      </c>
      <c r="M51" s="360" t="s">
        <v>489</v>
      </c>
    </row>
    <row r="52" spans="2:13" ht="27.75" customHeight="1" x14ac:dyDescent="0.15">
      <c r="B52" s="1224"/>
      <c r="C52" s="1225"/>
      <c r="D52" s="106"/>
      <c r="E52" s="1226" t="s">
        <v>43</v>
      </c>
      <c r="F52" s="1226"/>
      <c r="G52" s="1226"/>
      <c r="H52" s="1227"/>
      <c r="I52" s="358">
        <v>27715</v>
      </c>
      <c r="J52" s="359">
        <v>27678</v>
      </c>
      <c r="K52" s="359">
        <v>27143</v>
      </c>
      <c r="L52" s="359">
        <v>26210</v>
      </c>
      <c r="M52" s="360">
        <v>25619</v>
      </c>
    </row>
    <row r="53" spans="2:13" ht="27.75" customHeight="1" thickBot="1" x14ac:dyDescent="0.2">
      <c r="B53" s="1228" t="s">
        <v>19</v>
      </c>
      <c r="C53" s="1229"/>
      <c r="D53" s="110"/>
      <c r="E53" s="1230" t="s">
        <v>44</v>
      </c>
      <c r="F53" s="1230"/>
      <c r="G53" s="1230"/>
      <c r="H53" s="1231"/>
      <c r="I53" s="361">
        <v>26458</v>
      </c>
      <c r="J53" s="362">
        <v>25587</v>
      </c>
      <c r="K53" s="362">
        <v>24334</v>
      </c>
      <c r="L53" s="362">
        <v>21207</v>
      </c>
      <c r="M53" s="363">
        <v>19575</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trgXXoJUfx0HxUFeBAz+jCXnY/t/SjgyMaXCplrWuWVfEJCnXx1neg3La6KSo1H9n9gAVzxM/H/Bwf4aMBcz+w==" saltValue="Qc/GtGgt8tLCTm2Pf1iGT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G34" zoomScale="80" zoomScaleNormal="80" zoomScaleSheetLayoutView="100" workbookViewId="0">
      <selection activeCell="F63" sqref="F63"/>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529</v>
      </c>
      <c r="G54" s="119" t="s">
        <v>530</v>
      </c>
      <c r="H54" s="120" t="s">
        <v>531</v>
      </c>
    </row>
    <row r="55" spans="2:8" ht="52.5" customHeight="1" x14ac:dyDescent="0.15">
      <c r="B55" s="121"/>
      <c r="C55" s="1247" t="s">
        <v>46</v>
      </c>
      <c r="D55" s="1247"/>
      <c r="E55" s="1248"/>
      <c r="F55" s="122">
        <v>1261</v>
      </c>
      <c r="G55" s="122">
        <v>1894</v>
      </c>
      <c r="H55" s="123">
        <v>2164</v>
      </c>
    </row>
    <row r="56" spans="2:8" ht="52.5" customHeight="1" x14ac:dyDescent="0.15">
      <c r="B56" s="124"/>
      <c r="C56" s="1249" t="s">
        <v>47</v>
      </c>
      <c r="D56" s="1249"/>
      <c r="E56" s="1250"/>
      <c r="F56" s="125">
        <v>389</v>
      </c>
      <c r="G56" s="125">
        <v>389</v>
      </c>
      <c r="H56" s="126">
        <v>480</v>
      </c>
    </row>
    <row r="57" spans="2:8" ht="53.25" customHeight="1" x14ac:dyDescent="0.15">
      <c r="B57" s="124"/>
      <c r="C57" s="1251" t="s">
        <v>48</v>
      </c>
      <c r="D57" s="1251"/>
      <c r="E57" s="1252"/>
      <c r="F57" s="127">
        <v>1738</v>
      </c>
      <c r="G57" s="127">
        <v>1985</v>
      </c>
      <c r="H57" s="128">
        <v>2654</v>
      </c>
    </row>
    <row r="58" spans="2:8" ht="45.75" customHeight="1" x14ac:dyDescent="0.15">
      <c r="B58" s="129"/>
      <c r="C58" s="1239" t="s">
        <v>562</v>
      </c>
      <c r="D58" s="1240"/>
      <c r="E58" s="1241"/>
      <c r="F58" s="130">
        <v>853</v>
      </c>
      <c r="G58" s="130">
        <v>851</v>
      </c>
      <c r="H58" s="131">
        <v>956</v>
      </c>
    </row>
    <row r="59" spans="2:8" ht="45.75" customHeight="1" x14ac:dyDescent="0.15">
      <c r="B59" s="129"/>
      <c r="C59" s="1239" t="s">
        <v>563</v>
      </c>
      <c r="D59" s="1240"/>
      <c r="E59" s="1241"/>
      <c r="F59" s="130">
        <v>8</v>
      </c>
      <c r="G59" s="130">
        <v>119</v>
      </c>
      <c r="H59" s="131">
        <v>549</v>
      </c>
    </row>
    <row r="60" spans="2:8" ht="45.75" customHeight="1" x14ac:dyDescent="0.15">
      <c r="B60" s="129"/>
      <c r="C60" s="1239" t="s">
        <v>564</v>
      </c>
      <c r="D60" s="1240"/>
      <c r="E60" s="1241"/>
      <c r="F60" s="130">
        <v>255</v>
      </c>
      <c r="G60" s="130">
        <v>390</v>
      </c>
      <c r="H60" s="131">
        <v>451</v>
      </c>
    </row>
    <row r="61" spans="2:8" ht="45.75" customHeight="1" x14ac:dyDescent="0.15">
      <c r="B61" s="129"/>
      <c r="C61" s="1239" t="s">
        <v>565</v>
      </c>
      <c r="D61" s="1240"/>
      <c r="E61" s="1241"/>
      <c r="F61" s="130">
        <v>323</v>
      </c>
      <c r="G61" s="130">
        <v>337</v>
      </c>
      <c r="H61" s="131">
        <v>328</v>
      </c>
    </row>
    <row r="62" spans="2:8" ht="45.75" customHeight="1" thickBot="1" x14ac:dyDescent="0.2">
      <c r="B62" s="132"/>
      <c r="C62" s="1242" t="s">
        <v>566</v>
      </c>
      <c r="D62" s="1243"/>
      <c r="E62" s="1244"/>
      <c r="F62" s="133">
        <v>145</v>
      </c>
      <c r="G62" s="133">
        <v>145</v>
      </c>
      <c r="H62" s="134">
        <v>145</v>
      </c>
    </row>
    <row r="63" spans="2:8" ht="52.5" customHeight="1" thickBot="1" x14ac:dyDescent="0.2">
      <c r="B63" s="135"/>
      <c r="C63" s="1245" t="s">
        <v>49</v>
      </c>
      <c r="D63" s="1245"/>
      <c r="E63" s="1246"/>
      <c r="F63" s="136">
        <v>3388</v>
      </c>
      <c r="G63" s="136">
        <v>4268</v>
      </c>
      <c r="H63" s="137">
        <v>5298</v>
      </c>
    </row>
    <row r="64" spans="2:8" x14ac:dyDescent="0.15"/>
  </sheetData>
  <sheetProtection algorithmName="SHA-512" hashValue="NsFti7iqEUICawXYq2od83x3yv753tzCQ0AvTue3qEoUo98EwtGc2JUOqMaA6jWipsU4rnMXnOjPZQ8fHcXitQ==" saltValue="aUiQPDTTDZ5qTdNIXvcgk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7D2A6-D047-4387-AE64-9DE21C9CF7AA}">
  <sheetPr>
    <tabColor rgb="FFFF0000"/>
    <pageSetUpPr fitToPage="1"/>
  </sheetPr>
  <dimension ref="A1:DE85"/>
  <sheetViews>
    <sheetView showGridLines="0" topLeftCell="A10" zoomScale="60" zoomScaleNormal="60" zoomScaleSheetLayoutView="55" workbookViewId="0">
      <selection activeCell="BY7" sqref="BY7"/>
    </sheetView>
  </sheetViews>
  <sheetFormatPr defaultColWidth="0" defaultRowHeight="13.5" customHeight="1" zeroHeight="1" x14ac:dyDescent="0.15"/>
  <cols>
    <col min="1" max="1" width="6.375" style="366" customWidth="1"/>
    <col min="2" max="107" width="2.5" style="366" customWidth="1"/>
    <col min="108" max="108" width="6.125" style="373" customWidth="1"/>
    <col min="109" max="109" width="5.875" style="372" customWidth="1"/>
    <col min="110" max="16384" width="8.625" style="366" hidden="1"/>
  </cols>
  <sheetData>
    <row r="1" spans="1:109" ht="42.75" customHeight="1" x14ac:dyDescent="0.15">
      <c r="A1" s="364"/>
      <c r="B1" s="365"/>
      <c r="DD1" s="366"/>
      <c r="DE1" s="366"/>
    </row>
    <row r="2" spans="1:109" ht="25.5" customHeight="1" x14ac:dyDescent="0.15">
      <c r="A2" s="367"/>
      <c r="C2" s="367"/>
      <c r="O2" s="367"/>
      <c r="P2" s="367"/>
      <c r="Q2" s="367"/>
      <c r="R2" s="367"/>
      <c r="S2" s="367"/>
      <c r="T2" s="367"/>
      <c r="U2" s="367"/>
      <c r="V2" s="367"/>
      <c r="W2" s="367"/>
      <c r="X2" s="367"/>
      <c r="Y2" s="367"/>
      <c r="Z2" s="367"/>
      <c r="AA2" s="367"/>
      <c r="AB2" s="367"/>
      <c r="AC2" s="367"/>
      <c r="AD2" s="367"/>
      <c r="AE2" s="367"/>
      <c r="AF2" s="367"/>
      <c r="AG2" s="367"/>
      <c r="AH2" s="367"/>
      <c r="AI2" s="367"/>
      <c r="AU2" s="367"/>
      <c r="BG2" s="367"/>
      <c r="BS2" s="367"/>
      <c r="CE2" s="367"/>
      <c r="CQ2" s="367"/>
      <c r="DD2" s="366"/>
      <c r="DE2" s="366"/>
    </row>
    <row r="3" spans="1:109" ht="25.5" customHeight="1" x14ac:dyDescent="0.15">
      <c r="A3" s="367"/>
      <c r="C3" s="367"/>
      <c r="O3" s="367"/>
      <c r="P3" s="367"/>
      <c r="Q3" s="367"/>
      <c r="R3" s="367"/>
      <c r="S3" s="367"/>
      <c r="T3" s="367"/>
      <c r="U3" s="367"/>
      <c r="V3" s="367"/>
      <c r="W3" s="367"/>
      <c r="X3" s="367"/>
      <c r="Y3" s="367"/>
      <c r="Z3" s="367"/>
      <c r="AA3" s="367"/>
      <c r="AB3" s="367"/>
      <c r="AC3" s="367"/>
      <c r="AD3" s="367"/>
      <c r="AE3" s="367"/>
      <c r="AF3" s="367"/>
      <c r="AG3" s="367"/>
      <c r="AH3" s="367"/>
      <c r="AI3" s="367"/>
      <c r="AU3" s="367"/>
      <c r="BG3" s="367"/>
      <c r="BS3" s="367"/>
      <c r="CE3" s="367"/>
      <c r="CQ3" s="367"/>
      <c r="DD3" s="366"/>
      <c r="DE3" s="366"/>
    </row>
    <row r="4" spans="1:109" s="259" customFormat="1" x14ac:dyDescent="0.15">
      <c r="A4" s="367"/>
      <c r="B4" s="367"/>
      <c r="C4" s="367"/>
      <c r="D4" s="367"/>
      <c r="E4" s="367"/>
      <c r="F4" s="367"/>
      <c r="G4" s="367"/>
      <c r="H4" s="367"/>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row>
    <row r="5" spans="1:109" s="259" customFormat="1" x14ac:dyDescent="0.15">
      <c r="A5" s="367"/>
      <c r="B5" s="367"/>
      <c r="C5" s="367"/>
      <c r="D5" s="367"/>
      <c r="E5" s="367"/>
      <c r="F5" s="367"/>
      <c r="G5" s="367"/>
      <c r="H5" s="367"/>
      <c r="I5" s="367"/>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row>
    <row r="6" spans="1:109" s="259" customFormat="1" x14ac:dyDescent="0.15">
      <c r="A6" s="367"/>
      <c r="B6" s="367"/>
      <c r="C6" s="367"/>
      <c r="D6" s="367"/>
      <c r="E6" s="367"/>
      <c r="F6" s="367"/>
      <c r="G6" s="367"/>
      <c r="H6" s="367"/>
      <c r="I6" s="367"/>
      <c r="J6" s="367"/>
      <c r="K6" s="367"/>
      <c r="L6" s="367"/>
      <c r="M6" s="367"/>
      <c r="N6" s="367"/>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row>
    <row r="7" spans="1:109" s="259" customFormat="1" x14ac:dyDescent="0.15">
      <c r="A7" s="367"/>
      <c r="B7" s="367"/>
      <c r="C7" s="367"/>
      <c r="D7" s="367"/>
      <c r="E7" s="367"/>
      <c r="F7" s="367"/>
      <c r="G7" s="367"/>
      <c r="H7" s="367"/>
      <c r="I7" s="367"/>
      <c r="J7" s="367"/>
      <c r="K7" s="367"/>
      <c r="L7" s="367"/>
      <c r="M7" s="367"/>
      <c r="N7" s="367"/>
      <c r="O7" s="367"/>
      <c r="P7" s="367"/>
      <c r="Q7" s="367"/>
      <c r="R7" s="367"/>
      <c r="S7" s="367"/>
      <c r="T7" s="367"/>
      <c r="U7" s="367"/>
      <c r="V7" s="367"/>
      <c r="W7" s="367"/>
      <c r="X7" s="367"/>
      <c r="Y7" s="367"/>
      <c r="Z7" s="367"/>
      <c r="AA7" s="367"/>
      <c r="AB7" s="367"/>
      <c r="AC7" s="367"/>
      <c r="AD7" s="367"/>
      <c r="AE7" s="367"/>
      <c r="AF7" s="367"/>
      <c r="AG7" s="367"/>
      <c r="AH7" s="367"/>
      <c r="AI7" s="367"/>
      <c r="AJ7" s="367"/>
      <c r="AK7" s="367"/>
      <c r="AL7" s="367"/>
      <c r="AM7" s="367"/>
      <c r="AN7" s="367"/>
      <c r="AO7" s="367"/>
      <c r="AP7" s="367"/>
      <c r="AQ7" s="367"/>
      <c r="AR7" s="367"/>
      <c r="AS7" s="367"/>
      <c r="AT7" s="367"/>
      <c r="AU7" s="367"/>
      <c r="AV7" s="367"/>
      <c r="AW7" s="367"/>
      <c r="AX7" s="367"/>
      <c r="AY7" s="367"/>
      <c r="AZ7" s="367"/>
      <c r="BA7" s="367"/>
      <c r="BB7" s="367"/>
      <c r="BC7" s="367"/>
      <c r="BD7" s="367"/>
      <c r="BE7" s="367"/>
      <c r="BF7" s="367"/>
      <c r="BG7" s="367"/>
      <c r="BH7" s="367"/>
      <c r="BI7" s="367"/>
      <c r="BJ7" s="367"/>
      <c r="BK7" s="367"/>
      <c r="BL7" s="367"/>
      <c r="BM7" s="367"/>
      <c r="BN7" s="367"/>
      <c r="BO7" s="367"/>
      <c r="BP7" s="367"/>
      <c r="BQ7" s="367"/>
      <c r="BR7" s="367"/>
      <c r="BS7" s="367"/>
      <c r="BT7" s="367"/>
      <c r="BU7" s="367"/>
      <c r="BV7" s="367"/>
      <c r="BW7" s="367"/>
      <c r="BX7" s="367"/>
      <c r="BY7" s="367"/>
      <c r="BZ7" s="367"/>
      <c r="CA7" s="367"/>
      <c r="CB7" s="367"/>
      <c r="CC7" s="367"/>
      <c r="CD7" s="367"/>
      <c r="CE7" s="367"/>
      <c r="CF7" s="367"/>
      <c r="CG7" s="367"/>
      <c r="CH7" s="367"/>
      <c r="CI7" s="367"/>
      <c r="CJ7" s="367"/>
      <c r="CK7" s="367"/>
      <c r="CL7" s="367"/>
      <c r="CM7" s="367"/>
      <c r="CN7" s="367"/>
      <c r="CO7" s="367"/>
      <c r="CP7" s="367"/>
      <c r="CQ7" s="367"/>
      <c r="CR7" s="367"/>
      <c r="CS7" s="367"/>
      <c r="CT7" s="367"/>
      <c r="CU7" s="367"/>
      <c r="CV7" s="367"/>
      <c r="CW7" s="367"/>
      <c r="CX7" s="367"/>
      <c r="CY7" s="367"/>
      <c r="CZ7" s="367"/>
      <c r="DA7" s="367"/>
      <c r="DB7" s="367"/>
      <c r="DC7" s="367"/>
      <c r="DD7" s="367"/>
      <c r="DE7" s="367"/>
    </row>
    <row r="8" spans="1:109" s="259" customFormat="1" x14ac:dyDescent="0.15">
      <c r="A8" s="367"/>
      <c r="B8" s="367"/>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7"/>
      <c r="BA8" s="367"/>
      <c r="BB8" s="367"/>
      <c r="BC8" s="367"/>
      <c r="BD8" s="367"/>
      <c r="BE8" s="367"/>
      <c r="BF8" s="367"/>
      <c r="BG8" s="367"/>
      <c r="BH8" s="367"/>
      <c r="BI8" s="367"/>
      <c r="BJ8" s="367"/>
      <c r="BK8" s="367"/>
      <c r="BL8" s="367"/>
      <c r="BM8" s="367"/>
      <c r="BN8" s="367"/>
      <c r="BO8" s="367"/>
      <c r="BP8" s="367"/>
      <c r="BQ8" s="367"/>
      <c r="BR8" s="367"/>
      <c r="BS8" s="367"/>
      <c r="BT8" s="367"/>
      <c r="BU8" s="367"/>
      <c r="BV8" s="367"/>
      <c r="BW8" s="367"/>
      <c r="BX8" s="367"/>
      <c r="BY8" s="367"/>
      <c r="BZ8" s="367"/>
      <c r="CA8" s="367"/>
      <c r="CB8" s="367"/>
      <c r="CC8" s="367"/>
      <c r="CD8" s="367"/>
      <c r="CE8" s="367"/>
      <c r="CF8" s="367"/>
      <c r="CG8" s="367"/>
      <c r="CH8" s="367"/>
      <c r="CI8" s="367"/>
      <c r="CJ8" s="367"/>
      <c r="CK8" s="367"/>
      <c r="CL8" s="367"/>
      <c r="CM8" s="367"/>
      <c r="CN8" s="367"/>
      <c r="CO8" s="367"/>
      <c r="CP8" s="367"/>
      <c r="CQ8" s="367"/>
      <c r="CR8" s="367"/>
      <c r="CS8" s="367"/>
      <c r="CT8" s="367"/>
      <c r="CU8" s="367"/>
      <c r="CV8" s="367"/>
      <c r="CW8" s="367"/>
      <c r="CX8" s="367"/>
      <c r="CY8" s="367"/>
      <c r="CZ8" s="367"/>
      <c r="DA8" s="367"/>
      <c r="DB8" s="367"/>
      <c r="DC8" s="367"/>
      <c r="DD8" s="367"/>
      <c r="DE8" s="367"/>
    </row>
    <row r="9" spans="1:109" s="259" customFormat="1" x14ac:dyDescent="0.15">
      <c r="A9" s="367"/>
      <c r="B9" s="367"/>
      <c r="C9" s="367"/>
      <c r="D9" s="367"/>
      <c r="E9" s="367"/>
      <c r="F9" s="367"/>
      <c r="G9" s="367"/>
      <c r="H9" s="367"/>
      <c r="I9" s="367"/>
      <c r="J9" s="367"/>
      <c r="K9" s="367"/>
      <c r="L9" s="367"/>
      <c r="M9" s="367"/>
      <c r="N9" s="367"/>
      <c r="O9" s="367"/>
      <c r="P9" s="367"/>
      <c r="Q9" s="367"/>
      <c r="R9" s="367"/>
      <c r="S9" s="367"/>
      <c r="T9" s="367"/>
      <c r="U9" s="367"/>
      <c r="V9" s="367"/>
      <c r="W9" s="367"/>
      <c r="X9" s="367"/>
      <c r="Y9" s="367"/>
      <c r="Z9" s="367"/>
      <c r="AA9" s="367"/>
      <c r="AB9" s="367"/>
      <c r="AC9" s="367"/>
      <c r="AD9" s="367"/>
      <c r="AE9" s="367"/>
      <c r="AF9" s="367"/>
      <c r="AG9" s="367"/>
      <c r="AH9" s="367"/>
      <c r="AI9" s="367"/>
      <c r="AJ9" s="367"/>
      <c r="AK9" s="367"/>
      <c r="AL9" s="367"/>
      <c r="AM9" s="367"/>
      <c r="AN9" s="367"/>
      <c r="AO9" s="367"/>
      <c r="AP9" s="367"/>
      <c r="AQ9" s="367"/>
      <c r="AR9" s="367"/>
      <c r="AS9" s="367"/>
      <c r="AT9" s="367"/>
      <c r="AU9" s="367"/>
      <c r="AV9" s="367"/>
      <c r="AW9" s="367"/>
      <c r="AX9" s="367"/>
      <c r="AY9" s="367"/>
      <c r="AZ9" s="367"/>
      <c r="BA9" s="367"/>
      <c r="BB9" s="367"/>
      <c r="BC9" s="367"/>
      <c r="BD9" s="367"/>
      <c r="BE9" s="367"/>
      <c r="BF9" s="367"/>
      <c r="BG9" s="367"/>
      <c r="BH9" s="367"/>
      <c r="BI9" s="367"/>
      <c r="BJ9" s="367"/>
      <c r="BK9" s="367"/>
      <c r="BL9" s="367"/>
      <c r="BM9" s="367"/>
      <c r="BN9" s="367"/>
      <c r="BO9" s="367"/>
      <c r="BP9" s="367"/>
      <c r="BQ9" s="367"/>
      <c r="BR9" s="367"/>
      <c r="BS9" s="367"/>
      <c r="BT9" s="367"/>
      <c r="BU9" s="367"/>
      <c r="BV9" s="367"/>
      <c r="BW9" s="367"/>
      <c r="BX9" s="367"/>
      <c r="BY9" s="367"/>
      <c r="BZ9" s="367"/>
      <c r="CA9" s="367"/>
      <c r="CB9" s="367"/>
      <c r="CC9" s="367"/>
      <c r="CD9" s="367"/>
      <c r="CE9" s="367"/>
      <c r="CF9" s="367"/>
      <c r="CG9" s="367"/>
      <c r="CH9" s="367"/>
      <c r="CI9" s="367"/>
      <c r="CJ9" s="367"/>
      <c r="CK9" s="367"/>
      <c r="CL9" s="367"/>
      <c r="CM9" s="367"/>
      <c r="CN9" s="367"/>
      <c r="CO9" s="367"/>
      <c r="CP9" s="367"/>
      <c r="CQ9" s="367"/>
      <c r="CR9" s="367"/>
      <c r="CS9" s="367"/>
      <c r="CT9" s="367"/>
      <c r="CU9" s="367"/>
      <c r="CV9" s="367"/>
      <c r="CW9" s="367"/>
      <c r="CX9" s="367"/>
      <c r="CY9" s="367"/>
      <c r="CZ9" s="367"/>
      <c r="DA9" s="367"/>
      <c r="DB9" s="367"/>
      <c r="DC9" s="367"/>
      <c r="DD9" s="367"/>
      <c r="DE9" s="367"/>
    </row>
    <row r="10" spans="1:109" s="259" customFormat="1" x14ac:dyDescent="0.15">
      <c r="A10" s="367"/>
      <c r="B10" s="367"/>
      <c r="C10" s="367"/>
      <c r="D10" s="367"/>
      <c r="E10" s="367"/>
      <c r="F10" s="367"/>
      <c r="G10" s="367"/>
      <c r="H10" s="367"/>
      <c r="I10" s="367"/>
      <c r="J10" s="367"/>
      <c r="K10" s="367"/>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67"/>
      <c r="AN10" s="367"/>
      <c r="AO10" s="367"/>
      <c r="AP10" s="367"/>
      <c r="AQ10" s="367"/>
      <c r="AR10" s="367"/>
      <c r="AS10" s="367"/>
      <c r="AT10" s="367"/>
      <c r="AU10" s="367"/>
      <c r="AV10" s="367"/>
      <c r="AW10" s="367"/>
      <c r="AX10" s="367"/>
      <c r="AY10" s="367"/>
      <c r="AZ10" s="367"/>
      <c r="BA10" s="367"/>
      <c r="BB10" s="367"/>
      <c r="BC10" s="367"/>
      <c r="BD10" s="367"/>
      <c r="BE10" s="367"/>
      <c r="BF10" s="367"/>
      <c r="BG10" s="367"/>
      <c r="BH10" s="367"/>
      <c r="BI10" s="367"/>
      <c r="BJ10" s="367"/>
      <c r="BK10" s="367"/>
      <c r="BL10" s="367"/>
      <c r="BM10" s="367"/>
      <c r="BN10" s="367"/>
      <c r="BO10" s="367"/>
      <c r="BP10" s="367"/>
      <c r="BQ10" s="367"/>
      <c r="BR10" s="367"/>
      <c r="BS10" s="367"/>
      <c r="BT10" s="367"/>
      <c r="BU10" s="367"/>
      <c r="BV10" s="367"/>
      <c r="BW10" s="367"/>
      <c r="BX10" s="367"/>
      <c r="BY10" s="367"/>
      <c r="BZ10" s="367"/>
      <c r="CA10" s="367"/>
      <c r="CB10" s="367"/>
      <c r="CC10" s="367"/>
      <c r="CD10" s="367"/>
      <c r="CE10" s="367"/>
      <c r="CF10" s="367"/>
      <c r="CG10" s="367"/>
      <c r="CH10" s="367"/>
      <c r="CI10" s="367"/>
      <c r="CJ10" s="367"/>
      <c r="CK10" s="367"/>
      <c r="CL10" s="367"/>
      <c r="CM10" s="367"/>
      <c r="CN10" s="367"/>
      <c r="CO10" s="367"/>
      <c r="CP10" s="367"/>
      <c r="CQ10" s="367"/>
      <c r="CR10" s="367"/>
      <c r="CS10" s="367"/>
      <c r="CT10" s="367"/>
      <c r="CU10" s="367"/>
      <c r="CV10" s="367"/>
      <c r="CW10" s="367"/>
      <c r="CX10" s="367"/>
      <c r="CY10" s="367"/>
      <c r="CZ10" s="367"/>
      <c r="DA10" s="367"/>
      <c r="DB10" s="367"/>
      <c r="DC10" s="367"/>
      <c r="DD10" s="367"/>
      <c r="DE10" s="367"/>
    </row>
    <row r="11" spans="1:109" s="259" customFormat="1" x14ac:dyDescent="0.15">
      <c r="A11" s="367"/>
      <c r="B11" s="367"/>
      <c r="C11" s="367"/>
      <c r="D11" s="367"/>
      <c r="E11" s="367"/>
      <c r="F11" s="367"/>
      <c r="G11" s="367"/>
      <c r="H11" s="367"/>
      <c r="I11" s="367"/>
      <c r="J11" s="367"/>
      <c r="K11" s="367"/>
      <c r="L11" s="367"/>
      <c r="M11" s="367"/>
      <c r="N11" s="367"/>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7"/>
      <c r="AL11" s="367"/>
      <c r="AM11" s="367"/>
      <c r="AN11" s="367"/>
      <c r="AO11" s="367"/>
      <c r="AP11" s="367"/>
      <c r="AQ11" s="367"/>
      <c r="AR11" s="367"/>
      <c r="AS11" s="367"/>
      <c r="AT11" s="367"/>
      <c r="AU11" s="367"/>
      <c r="AV11" s="367"/>
      <c r="AW11" s="367"/>
      <c r="AX11" s="367"/>
      <c r="AY11" s="367"/>
      <c r="AZ11" s="367"/>
      <c r="BA11" s="367"/>
      <c r="BB11" s="367"/>
      <c r="BC11" s="367"/>
      <c r="BD11" s="367"/>
      <c r="BE11" s="367"/>
      <c r="BF11" s="367"/>
      <c r="BG11" s="367"/>
      <c r="BH11" s="367"/>
      <c r="BI11" s="367"/>
      <c r="BJ11" s="367"/>
      <c r="BK11" s="367"/>
      <c r="BL11" s="367"/>
      <c r="BM11" s="367"/>
      <c r="BN11" s="367"/>
      <c r="BO11" s="367"/>
      <c r="BP11" s="367"/>
      <c r="BQ11" s="367"/>
      <c r="BR11" s="367"/>
      <c r="BS11" s="367"/>
      <c r="BT11" s="367"/>
      <c r="BU11" s="367"/>
      <c r="BV11" s="367"/>
      <c r="BW11" s="367"/>
      <c r="BX11" s="367"/>
      <c r="BY11" s="367"/>
      <c r="BZ11" s="367"/>
      <c r="CA11" s="367"/>
      <c r="CB11" s="367"/>
      <c r="CC11" s="367"/>
      <c r="CD11" s="367"/>
      <c r="CE11" s="367"/>
      <c r="CF11" s="367"/>
      <c r="CG11" s="367"/>
      <c r="CH11" s="367"/>
      <c r="CI11" s="367"/>
      <c r="CJ11" s="367"/>
      <c r="CK11" s="367"/>
      <c r="CL11" s="367"/>
      <c r="CM11" s="367"/>
      <c r="CN11" s="367"/>
      <c r="CO11" s="367"/>
      <c r="CP11" s="367"/>
      <c r="CQ11" s="367"/>
      <c r="CR11" s="367"/>
      <c r="CS11" s="367"/>
      <c r="CT11" s="367"/>
      <c r="CU11" s="367"/>
      <c r="CV11" s="367"/>
      <c r="CW11" s="367"/>
      <c r="CX11" s="367"/>
      <c r="CY11" s="367"/>
      <c r="CZ11" s="367"/>
      <c r="DA11" s="367"/>
      <c r="DB11" s="367"/>
      <c r="DC11" s="367"/>
      <c r="DD11" s="367"/>
      <c r="DE11" s="367"/>
    </row>
    <row r="12" spans="1:109" s="259" customFormat="1" x14ac:dyDescent="0.15">
      <c r="A12" s="367"/>
      <c r="B12" s="367"/>
      <c r="C12" s="367"/>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7"/>
      <c r="BA12" s="367"/>
      <c r="BB12" s="367"/>
      <c r="BC12" s="367"/>
      <c r="BD12" s="367"/>
      <c r="BE12" s="367"/>
      <c r="BF12" s="367"/>
      <c r="BG12" s="367"/>
      <c r="BH12" s="367"/>
      <c r="BI12" s="367"/>
      <c r="BJ12" s="367"/>
      <c r="BK12" s="367"/>
      <c r="BL12" s="367"/>
      <c r="BM12" s="367"/>
      <c r="BN12" s="367"/>
      <c r="BO12" s="367"/>
      <c r="BP12" s="367"/>
      <c r="BQ12" s="367"/>
      <c r="BR12" s="367"/>
      <c r="BS12" s="367"/>
      <c r="BT12" s="367"/>
      <c r="BU12" s="367"/>
      <c r="BV12" s="367"/>
      <c r="BW12" s="367"/>
      <c r="BX12" s="367"/>
      <c r="BY12" s="367"/>
      <c r="BZ12" s="367"/>
      <c r="CA12" s="367"/>
      <c r="CB12" s="367"/>
      <c r="CC12" s="367"/>
      <c r="CD12" s="367"/>
      <c r="CE12" s="367"/>
      <c r="CF12" s="367"/>
      <c r="CG12" s="367"/>
      <c r="CH12" s="367"/>
      <c r="CI12" s="367"/>
      <c r="CJ12" s="367"/>
      <c r="CK12" s="367"/>
      <c r="CL12" s="367"/>
      <c r="CM12" s="367"/>
      <c r="CN12" s="367"/>
      <c r="CO12" s="367"/>
      <c r="CP12" s="367"/>
      <c r="CQ12" s="367"/>
      <c r="CR12" s="367"/>
      <c r="CS12" s="367"/>
      <c r="CT12" s="367"/>
      <c r="CU12" s="367"/>
      <c r="CV12" s="367"/>
      <c r="CW12" s="367"/>
      <c r="CX12" s="367"/>
      <c r="CY12" s="367"/>
      <c r="CZ12" s="367"/>
      <c r="DA12" s="367"/>
      <c r="DB12" s="367"/>
      <c r="DC12" s="367"/>
      <c r="DD12" s="367"/>
      <c r="DE12" s="367"/>
    </row>
    <row r="13" spans="1:109" s="259" customFormat="1" x14ac:dyDescent="0.15">
      <c r="A13" s="367"/>
      <c r="B13" s="367"/>
      <c r="C13" s="367"/>
      <c r="D13" s="367"/>
      <c r="E13" s="367"/>
      <c r="F13" s="367"/>
      <c r="G13" s="367"/>
      <c r="H13" s="367"/>
      <c r="I13" s="367"/>
      <c r="J13" s="367"/>
      <c r="K13" s="367"/>
      <c r="L13" s="367"/>
      <c r="M13" s="367"/>
      <c r="N13" s="367"/>
      <c r="O13" s="367"/>
      <c r="P13" s="367"/>
      <c r="Q13" s="367"/>
      <c r="R13" s="367"/>
      <c r="S13" s="367"/>
      <c r="T13" s="367"/>
      <c r="U13" s="367"/>
      <c r="V13" s="367"/>
      <c r="W13" s="367"/>
      <c r="X13" s="367"/>
      <c r="Y13" s="367"/>
      <c r="Z13" s="367"/>
      <c r="AA13" s="367"/>
      <c r="AB13" s="367"/>
      <c r="AC13" s="367"/>
      <c r="AD13" s="367"/>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67"/>
      <c r="BC13" s="367"/>
      <c r="BD13" s="367"/>
      <c r="BE13" s="367"/>
      <c r="BF13" s="367"/>
      <c r="BG13" s="367"/>
      <c r="BH13" s="367"/>
      <c r="BI13" s="367"/>
      <c r="BJ13" s="367"/>
      <c r="BK13" s="367"/>
      <c r="BL13" s="367"/>
      <c r="BM13" s="367"/>
      <c r="BN13" s="367"/>
      <c r="BO13" s="367"/>
      <c r="BP13" s="367"/>
      <c r="BQ13" s="367"/>
      <c r="BR13" s="367"/>
      <c r="BS13" s="367"/>
      <c r="BT13" s="367"/>
      <c r="BU13" s="367"/>
      <c r="BV13" s="367"/>
      <c r="BW13" s="367"/>
      <c r="BX13" s="367"/>
      <c r="BY13" s="367"/>
      <c r="BZ13" s="367"/>
      <c r="CA13" s="367"/>
      <c r="CB13" s="367"/>
      <c r="CC13" s="367"/>
      <c r="CD13" s="367"/>
      <c r="CE13" s="367"/>
      <c r="CF13" s="367"/>
      <c r="CG13" s="367"/>
      <c r="CH13" s="367"/>
      <c r="CI13" s="367"/>
      <c r="CJ13" s="367"/>
      <c r="CK13" s="367"/>
      <c r="CL13" s="367"/>
      <c r="CM13" s="367"/>
      <c r="CN13" s="367"/>
      <c r="CO13" s="367"/>
      <c r="CP13" s="367"/>
      <c r="CQ13" s="367"/>
      <c r="CR13" s="367"/>
      <c r="CS13" s="367"/>
      <c r="CT13" s="367"/>
      <c r="CU13" s="367"/>
      <c r="CV13" s="367"/>
      <c r="CW13" s="367"/>
      <c r="CX13" s="367"/>
      <c r="CY13" s="367"/>
      <c r="CZ13" s="367"/>
      <c r="DA13" s="367"/>
      <c r="DB13" s="367"/>
      <c r="DC13" s="367"/>
      <c r="DD13" s="367"/>
      <c r="DE13" s="367"/>
    </row>
    <row r="14" spans="1:109" s="259" customFormat="1" x14ac:dyDescent="0.15">
      <c r="A14" s="367"/>
      <c r="B14" s="367"/>
      <c r="C14" s="367"/>
      <c r="D14" s="367"/>
      <c r="E14" s="367"/>
      <c r="F14" s="367"/>
      <c r="G14" s="367"/>
      <c r="H14" s="367"/>
      <c r="I14" s="367"/>
      <c r="J14" s="367"/>
      <c r="K14" s="367"/>
      <c r="L14" s="367"/>
      <c r="M14" s="367"/>
      <c r="N14" s="367"/>
      <c r="O14" s="367"/>
      <c r="P14" s="367"/>
      <c r="Q14" s="367"/>
      <c r="R14" s="367"/>
      <c r="S14" s="367"/>
      <c r="T14" s="367"/>
      <c r="U14" s="367"/>
      <c r="V14" s="367"/>
      <c r="W14" s="367"/>
      <c r="X14" s="367"/>
      <c r="Y14" s="367"/>
      <c r="Z14" s="367"/>
      <c r="AA14" s="367"/>
      <c r="AB14" s="367"/>
      <c r="AC14" s="367"/>
      <c r="AD14" s="367"/>
      <c r="AE14" s="367"/>
      <c r="AF14" s="367"/>
      <c r="AG14" s="367"/>
      <c r="AH14" s="367"/>
      <c r="AI14" s="367"/>
      <c r="AJ14" s="367"/>
      <c r="AK14" s="367"/>
      <c r="AL14" s="367"/>
      <c r="AM14" s="367"/>
      <c r="AN14" s="367"/>
      <c r="AO14" s="367"/>
      <c r="AP14" s="367"/>
      <c r="AQ14" s="367"/>
      <c r="AR14" s="367"/>
      <c r="AS14" s="367"/>
      <c r="AT14" s="367"/>
      <c r="AU14" s="367"/>
      <c r="AV14" s="367"/>
      <c r="AW14" s="367"/>
      <c r="AX14" s="367"/>
      <c r="AY14" s="367"/>
      <c r="AZ14" s="367"/>
      <c r="BA14" s="367"/>
      <c r="BB14" s="367"/>
      <c r="BC14" s="367"/>
      <c r="BD14" s="367"/>
      <c r="BE14" s="367"/>
      <c r="BF14" s="367"/>
      <c r="BG14" s="367"/>
      <c r="BH14" s="367"/>
      <c r="BI14" s="367"/>
      <c r="BJ14" s="367"/>
      <c r="BK14" s="367"/>
      <c r="BL14" s="367"/>
      <c r="BM14" s="367"/>
      <c r="BN14" s="367"/>
      <c r="BO14" s="367"/>
      <c r="BP14" s="367"/>
      <c r="BQ14" s="367"/>
      <c r="BR14" s="367"/>
      <c r="BS14" s="367"/>
      <c r="BT14" s="367"/>
      <c r="BU14" s="367"/>
      <c r="BV14" s="367"/>
      <c r="BW14" s="367"/>
      <c r="BX14" s="367"/>
      <c r="BY14" s="367"/>
      <c r="BZ14" s="367"/>
      <c r="CA14" s="367"/>
      <c r="CB14" s="367"/>
      <c r="CC14" s="367"/>
      <c r="CD14" s="367"/>
      <c r="CE14" s="367"/>
      <c r="CF14" s="367"/>
      <c r="CG14" s="367"/>
      <c r="CH14" s="367"/>
      <c r="CI14" s="367"/>
      <c r="CJ14" s="367"/>
      <c r="CK14" s="367"/>
      <c r="CL14" s="367"/>
      <c r="CM14" s="367"/>
      <c r="CN14" s="367"/>
      <c r="CO14" s="367"/>
      <c r="CP14" s="367"/>
      <c r="CQ14" s="367"/>
      <c r="CR14" s="367"/>
      <c r="CS14" s="367"/>
      <c r="CT14" s="367"/>
      <c r="CU14" s="367"/>
      <c r="CV14" s="367"/>
      <c r="CW14" s="367"/>
      <c r="CX14" s="367"/>
      <c r="CY14" s="367"/>
      <c r="CZ14" s="367"/>
      <c r="DA14" s="367"/>
      <c r="DB14" s="367"/>
      <c r="DC14" s="367"/>
      <c r="DD14" s="367"/>
      <c r="DE14" s="367"/>
    </row>
    <row r="15" spans="1:109" s="259" customFormat="1" x14ac:dyDescent="0.15">
      <c r="A15" s="366"/>
      <c r="B15" s="367"/>
      <c r="C15" s="367"/>
      <c r="D15" s="367"/>
      <c r="E15" s="367"/>
      <c r="F15" s="367"/>
      <c r="G15" s="367"/>
      <c r="H15" s="367"/>
      <c r="I15" s="367"/>
      <c r="J15" s="367"/>
      <c r="K15" s="367"/>
      <c r="L15" s="367"/>
      <c r="M15" s="367"/>
      <c r="N15" s="367"/>
      <c r="O15" s="367"/>
      <c r="P15" s="367"/>
      <c r="Q15" s="367"/>
      <c r="R15" s="367"/>
      <c r="S15" s="367"/>
      <c r="T15" s="367"/>
      <c r="U15" s="367"/>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row>
    <row r="16" spans="1:109" s="259" customFormat="1" x14ac:dyDescent="0.15">
      <c r="A16" s="366"/>
      <c r="B16" s="367"/>
      <c r="C16" s="367"/>
      <c r="D16" s="367"/>
      <c r="E16" s="367"/>
      <c r="F16" s="367"/>
      <c r="G16" s="367"/>
      <c r="H16" s="367"/>
      <c r="I16" s="367"/>
      <c r="J16" s="367"/>
      <c r="K16" s="367"/>
      <c r="L16" s="367"/>
      <c r="M16" s="367"/>
      <c r="N16" s="367"/>
      <c r="O16" s="367"/>
      <c r="P16" s="367"/>
      <c r="Q16" s="367"/>
      <c r="R16" s="367"/>
      <c r="S16" s="367"/>
      <c r="T16" s="367"/>
      <c r="U16" s="367"/>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row>
    <row r="17" spans="1:109" s="259" customFormat="1" x14ac:dyDescent="0.15">
      <c r="A17" s="366"/>
      <c r="B17" s="367"/>
      <c r="C17" s="367"/>
      <c r="D17" s="367"/>
      <c r="E17" s="367"/>
      <c r="F17" s="367"/>
      <c r="G17" s="367"/>
      <c r="H17" s="367"/>
      <c r="I17" s="367"/>
      <c r="J17" s="367"/>
      <c r="K17" s="367"/>
      <c r="L17" s="367"/>
      <c r="M17" s="367"/>
      <c r="N17" s="367"/>
      <c r="O17" s="367"/>
      <c r="P17" s="367"/>
      <c r="Q17" s="367"/>
      <c r="R17" s="367"/>
      <c r="S17" s="367"/>
      <c r="T17" s="367"/>
      <c r="U17" s="367"/>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row>
    <row r="18" spans="1:109" s="259" customFormat="1" x14ac:dyDescent="0.15">
      <c r="A18" s="366"/>
      <c r="B18" s="367"/>
      <c r="C18" s="367"/>
      <c r="D18" s="367"/>
      <c r="E18" s="367"/>
      <c r="F18" s="367"/>
      <c r="G18" s="367"/>
      <c r="H18" s="367"/>
      <c r="I18" s="367"/>
      <c r="J18" s="367"/>
      <c r="K18" s="367"/>
      <c r="L18" s="367"/>
      <c r="M18" s="367"/>
      <c r="N18" s="367"/>
      <c r="O18" s="367"/>
      <c r="P18" s="367"/>
      <c r="Q18" s="367"/>
      <c r="R18" s="367"/>
      <c r="S18" s="367"/>
      <c r="T18" s="367"/>
      <c r="U18" s="367"/>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row>
    <row r="19" spans="1:109" x14ac:dyDescent="0.15">
      <c r="DD19" s="366"/>
      <c r="DE19" s="366"/>
    </row>
    <row r="20" spans="1:109" x14ac:dyDescent="0.15">
      <c r="DD20" s="366"/>
      <c r="DE20" s="366"/>
    </row>
    <row r="21" spans="1:109" ht="17.25" customHeight="1" x14ac:dyDescent="0.15">
      <c r="B21" s="368"/>
      <c r="C21" s="369"/>
      <c r="D21" s="369"/>
      <c r="E21" s="369"/>
      <c r="F21" s="369"/>
      <c r="G21" s="369"/>
      <c r="H21" s="369"/>
      <c r="I21" s="369"/>
      <c r="J21" s="369"/>
      <c r="K21" s="369"/>
      <c r="L21" s="369"/>
      <c r="M21" s="369"/>
      <c r="N21" s="370"/>
      <c r="O21" s="369"/>
      <c r="P21" s="369"/>
      <c r="Q21" s="369"/>
      <c r="R21" s="369"/>
      <c r="S21" s="369"/>
      <c r="T21" s="369"/>
      <c r="U21" s="369"/>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70"/>
      <c r="AU21" s="369"/>
      <c r="AV21" s="369"/>
      <c r="AW21" s="369"/>
      <c r="AX21" s="369"/>
      <c r="AY21" s="369"/>
      <c r="AZ21" s="369"/>
      <c r="BA21" s="369"/>
      <c r="BB21" s="369"/>
      <c r="BC21" s="369"/>
      <c r="BD21" s="369"/>
      <c r="BE21" s="369"/>
      <c r="BF21" s="370"/>
      <c r="BG21" s="369"/>
      <c r="BH21" s="369"/>
      <c r="BI21" s="369"/>
      <c r="BJ21" s="369"/>
      <c r="BK21" s="369"/>
      <c r="BL21" s="369"/>
      <c r="BM21" s="369"/>
      <c r="BN21" s="369"/>
      <c r="BO21" s="369"/>
      <c r="BP21" s="369"/>
      <c r="BQ21" s="369"/>
      <c r="BR21" s="370"/>
      <c r="BS21" s="369"/>
      <c r="BT21" s="369"/>
      <c r="BU21" s="369"/>
      <c r="BV21" s="369"/>
      <c r="BW21" s="369"/>
      <c r="BX21" s="369"/>
      <c r="BY21" s="369"/>
      <c r="BZ21" s="369"/>
      <c r="CA21" s="369"/>
      <c r="CB21" s="369"/>
      <c r="CC21" s="369"/>
      <c r="CD21" s="370"/>
      <c r="CE21" s="369"/>
      <c r="CF21" s="369"/>
      <c r="CG21" s="369"/>
      <c r="CH21" s="369"/>
      <c r="CI21" s="369"/>
      <c r="CJ21" s="369"/>
      <c r="CK21" s="369"/>
      <c r="CL21" s="369"/>
      <c r="CM21" s="369"/>
      <c r="CN21" s="369"/>
      <c r="CO21" s="369"/>
      <c r="CP21" s="370"/>
      <c r="CQ21" s="369"/>
      <c r="CR21" s="369"/>
      <c r="CS21" s="369"/>
      <c r="CT21" s="369"/>
      <c r="CU21" s="369"/>
      <c r="CV21" s="369"/>
      <c r="CW21" s="369"/>
      <c r="CX21" s="369"/>
      <c r="CY21" s="369"/>
      <c r="CZ21" s="369"/>
      <c r="DA21" s="369"/>
      <c r="DB21" s="370"/>
      <c r="DC21" s="369"/>
      <c r="DD21" s="371"/>
      <c r="DE21" s="366"/>
    </row>
    <row r="22" spans="1:109" ht="17.25" customHeight="1" x14ac:dyDescent="0.15">
      <c r="B22" s="372"/>
    </row>
    <row r="23" spans="1:109" x14ac:dyDescent="0.15">
      <c r="B23" s="372"/>
    </row>
    <row r="24" spans="1:109" x14ac:dyDescent="0.15">
      <c r="B24" s="372"/>
    </row>
    <row r="25" spans="1:109" x14ac:dyDescent="0.15">
      <c r="B25" s="372"/>
    </row>
    <row r="26" spans="1:109" x14ac:dyDescent="0.15">
      <c r="B26" s="372"/>
    </row>
    <row r="27" spans="1:109" x14ac:dyDescent="0.15">
      <c r="B27" s="372"/>
    </row>
    <row r="28" spans="1:109" x14ac:dyDescent="0.15">
      <c r="B28" s="372"/>
    </row>
    <row r="29" spans="1:109" x14ac:dyDescent="0.15">
      <c r="B29" s="372"/>
    </row>
    <row r="30" spans="1:109" x14ac:dyDescent="0.15">
      <c r="B30" s="372"/>
    </row>
    <row r="31" spans="1:109" x14ac:dyDescent="0.15">
      <c r="B31" s="372"/>
    </row>
    <row r="32" spans="1:109" x14ac:dyDescent="0.15">
      <c r="B32" s="372"/>
    </row>
    <row r="33" spans="2:109" x14ac:dyDescent="0.15">
      <c r="B33" s="372"/>
    </row>
    <row r="34" spans="2:109" x14ac:dyDescent="0.15">
      <c r="B34" s="372"/>
    </row>
    <row r="35" spans="2:109" x14ac:dyDescent="0.15">
      <c r="B35" s="372"/>
    </row>
    <row r="36" spans="2:109" x14ac:dyDescent="0.15">
      <c r="B36" s="372"/>
    </row>
    <row r="37" spans="2:109" x14ac:dyDescent="0.15">
      <c r="B37" s="372"/>
    </row>
    <row r="38" spans="2:109" x14ac:dyDescent="0.15">
      <c r="B38" s="372"/>
    </row>
    <row r="39" spans="2:109" x14ac:dyDescent="0.15">
      <c r="B39" s="374"/>
      <c r="C39" s="375"/>
      <c r="D39" s="375"/>
      <c r="E39" s="375"/>
      <c r="F39" s="375"/>
      <c r="G39" s="375"/>
      <c r="H39" s="375"/>
      <c r="I39" s="375"/>
      <c r="J39" s="375"/>
      <c r="K39" s="375"/>
      <c r="L39" s="375"/>
      <c r="M39" s="375"/>
      <c r="N39" s="375"/>
      <c r="O39" s="375"/>
      <c r="P39" s="375"/>
      <c r="Q39" s="375"/>
      <c r="R39" s="375"/>
      <c r="S39" s="375"/>
      <c r="T39" s="375"/>
      <c r="U39" s="375"/>
      <c r="V39" s="375"/>
      <c r="W39" s="375"/>
      <c r="X39" s="375"/>
      <c r="Y39" s="375"/>
      <c r="Z39" s="375"/>
      <c r="AA39" s="375"/>
      <c r="AB39" s="375"/>
      <c r="AC39" s="375"/>
      <c r="AD39" s="375"/>
      <c r="AE39" s="375"/>
      <c r="AF39" s="375"/>
      <c r="AG39" s="375"/>
      <c r="AH39" s="375"/>
      <c r="AI39" s="375"/>
      <c r="AJ39" s="375"/>
      <c r="AK39" s="375"/>
      <c r="AL39" s="375"/>
      <c r="AM39" s="375"/>
      <c r="AN39" s="375"/>
      <c r="AO39" s="375"/>
      <c r="AP39" s="375"/>
      <c r="AQ39" s="375"/>
      <c r="AR39" s="375"/>
      <c r="AS39" s="375"/>
      <c r="AT39" s="375"/>
      <c r="AU39" s="375"/>
      <c r="AV39" s="375"/>
      <c r="AW39" s="375"/>
      <c r="AX39" s="375"/>
      <c r="AY39" s="375"/>
      <c r="AZ39" s="375"/>
      <c r="BA39" s="375"/>
      <c r="BB39" s="375"/>
      <c r="BC39" s="375"/>
      <c r="BD39" s="375"/>
      <c r="BE39" s="375"/>
      <c r="BF39" s="375"/>
      <c r="BG39" s="375"/>
      <c r="BH39" s="375"/>
      <c r="BI39" s="375"/>
      <c r="BJ39" s="375"/>
      <c r="BK39" s="375"/>
      <c r="BL39" s="375"/>
      <c r="BM39" s="375"/>
      <c r="BN39" s="375"/>
      <c r="BO39" s="375"/>
      <c r="BP39" s="375"/>
      <c r="BQ39" s="375"/>
      <c r="BR39" s="375"/>
      <c r="BS39" s="375"/>
      <c r="BT39" s="375"/>
      <c r="BU39" s="375"/>
      <c r="BV39" s="375"/>
      <c r="BW39" s="375"/>
      <c r="BX39" s="375"/>
      <c r="BY39" s="375"/>
      <c r="BZ39" s="375"/>
      <c r="CA39" s="375"/>
      <c r="CB39" s="375"/>
      <c r="CC39" s="375"/>
      <c r="CD39" s="375"/>
      <c r="CE39" s="375"/>
      <c r="CF39" s="375"/>
      <c r="CG39" s="375"/>
      <c r="CH39" s="375"/>
      <c r="CI39" s="375"/>
      <c r="CJ39" s="375"/>
      <c r="CK39" s="375"/>
      <c r="CL39" s="375"/>
      <c r="CM39" s="375"/>
      <c r="CN39" s="375"/>
      <c r="CO39" s="375"/>
      <c r="CP39" s="375"/>
      <c r="CQ39" s="375"/>
      <c r="CR39" s="375"/>
      <c r="CS39" s="375"/>
      <c r="CT39" s="375"/>
      <c r="CU39" s="375"/>
      <c r="CV39" s="375"/>
      <c r="CW39" s="375"/>
      <c r="CX39" s="375"/>
      <c r="CY39" s="375"/>
      <c r="CZ39" s="375"/>
      <c r="DA39" s="375"/>
      <c r="DB39" s="375"/>
      <c r="DC39" s="375"/>
      <c r="DD39" s="376"/>
    </row>
    <row r="40" spans="2:109" x14ac:dyDescent="0.15">
      <c r="B40" s="377"/>
      <c r="DD40" s="377"/>
      <c r="DE40" s="366"/>
    </row>
    <row r="41" spans="2:109" ht="17.25" x14ac:dyDescent="0.15">
      <c r="B41" s="378" t="s">
        <v>567</v>
      </c>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69"/>
      <c r="BI41" s="369"/>
      <c r="BJ41" s="369"/>
      <c r="BK41" s="369"/>
      <c r="BL41" s="369"/>
      <c r="BM41" s="369"/>
      <c r="BN41" s="369"/>
      <c r="BO41" s="369"/>
      <c r="BP41" s="369"/>
      <c r="BQ41" s="369"/>
      <c r="BR41" s="369"/>
      <c r="BS41" s="369"/>
      <c r="BT41" s="369"/>
      <c r="BU41" s="369"/>
      <c r="BV41" s="369"/>
      <c r="BW41" s="369"/>
      <c r="BX41" s="369"/>
      <c r="BY41" s="369"/>
      <c r="BZ41" s="369"/>
      <c r="CA41" s="369"/>
      <c r="CB41" s="369"/>
      <c r="CC41" s="369"/>
      <c r="CD41" s="369"/>
      <c r="CE41" s="369"/>
      <c r="CF41" s="369"/>
      <c r="CG41" s="369"/>
      <c r="CH41" s="369"/>
      <c r="CI41" s="369"/>
      <c r="CJ41" s="369"/>
      <c r="CK41" s="369"/>
      <c r="CL41" s="369"/>
      <c r="CM41" s="369"/>
      <c r="CN41" s="369"/>
      <c r="CO41" s="369"/>
      <c r="CP41" s="369"/>
      <c r="CQ41" s="369"/>
      <c r="CR41" s="369"/>
      <c r="CS41" s="369"/>
      <c r="CT41" s="369"/>
      <c r="CU41" s="369"/>
      <c r="CV41" s="369"/>
      <c r="CW41" s="369"/>
      <c r="CX41" s="369"/>
      <c r="CY41" s="369"/>
      <c r="CZ41" s="369"/>
      <c r="DA41" s="369"/>
      <c r="DB41" s="369"/>
      <c r="DC41" s="369"/>
      <c r="DD41" s="371"/>
    </row>
    <row r="42" spans="2:109" x14ac:dyDescent="0.15">
      <c r="B42" s="372"/>
      <c r="G42" s="379"/>
      <c r="I42" s="380"/>
      <c r="J42" s="380"/>
      <c r="K42" s="380"/>
      <c r="AM42" s="379"/>
      <c r="AN42" s="379" t="s">
        <v>568</v>
      </c>
      <c r="AP42" s="380"/>
      <c r="AQ42" s="380"/>
      <c r="AR42" s="380"/>
      <c r="AY42" s="379"/>
      <c r="BA42" s="380"/>
      <c r="BB42" s="380"/>
      <c r="BC42" s="380"/>
      <c r="BK42" s="379"/>
      <c r="BM42" s="380"/>
      <c r="BN42" s="380"/>
      <c r="BO42" s="380"/>
      <c r="BW42" s="379"/>
      <c r="BY42" s="380"/>
      <c r="BZ42" s="380"/>
      <c r="CA42" s="380"/>
      <c r="CI42" s="379"/>
      <c r="CK42" s="380"/>
      <c r="CL42" s="380"/>
      <c r="CM42" s="380"/>
      <c r="CU42" s="379"/>
      <c r="CW42" s="380"/>
      <c r="CX42" s="380"/>
      <c r="CY42" s="380"/>
    </row>
    <row r="43" spans="2:109" ht="13.5" customHeight="1" x14ac:dyDescent="0.15">
      <c r="B43" s="372"/>
      <c r="AN43" s="1261" t="s">
        <v>576</v>
      </c>
      <c r="AO43" s="1262"/>
      <c r="AP43" s="1262"/>
      <c r="AQ43" s="1262"/>
      <c r="AR43" s="1262"/>
      <c r="AS43" s="1262"/>
      <c r="AT43" s="1262"/>
      <c r="AU43" s="1262"/>
      <c r="AV43" s="1262"/>
      <c r="AW43" s="1262"/>
      <c r="AX43" s="1262"/>
      <c r="AY43" s="1262"/>
      <c r="AZ43" s="1262"/>
      <c r="BA43" s="1262"/>
      <c r="BB43" s="1262"/>
      <c r="BC43" s="1262"/>
      <c r="BD43" s="1262"/>
      <c r="BE43" s="1262"/>
      <c r="BF43" s="1262"/>
      <c r="BG43" s="1262"/>
      <c r="BH43" s="1262"/>
      <c r="BI43" s="1262"/>
      <c r="BJ43" s="1262"/>
      <c r="BK43" s="1262"/>
      <c r="BL43" s="1262"/>
      <c r="BM43" s="1262"/>
      <c r="BN43" s="1262"/>
      <c r="BO43" s="1262"/>
      <c r="BP43" s="1262"/>
      <c r="BQ43" s="1262"/>
      <c r="BR43" s="1262"/>
      <c r="BS43" s="1262"/>
      <c r="BT43" s="1262"/>
      <c r="BU43" s="1262"/>
      <c r="BV43" s="1262"/>
      <c r="BW43" s="1262"/>
      <c r="BX43" s="1262"/>
      <c r="BY43" s="1262"/>
      <c r="BZ43" s="1262"/>
      <c r="CA43" s="1262"/>
      <c r="CB43" s="1262"/>
      <c r="CC43" s="1262"/>
      <c r="CD43" s="1262"/>
      <c r="CE43" s="1262"/>
      <c r="CF43" s="1262"/>
      <c r="CG43" s="1262"/>
      <c r="CH43" s="1262"/>
      <c r="CI43" s="1262"/>
      <c r="CJ43" s="1262"/>
      <c r="CK43" s="1262"/>
      <c r="CL43" s="1262"/>
      <c r="CM43" s="1262"/>
      <c r="CN43" s="1262"/>
      <c r="CO43" s="1262"/>
      <c r="CP43" s="1262"/>
      <c r="CQ43" s="1262"/>
      <c r="CR43" s="1262"/>
      <c r="CS43" s="1262"/>
      <c r="CT43" s="1262"/>
      <c r="CU43" s="1262"/>
      <c r="CV43" s="1262"/>
      <c r="CW43" s="1262"/>
      <c r="CX43" s="1262"/>
      <c r="CY43" s="1262"/>
      <c r="CZ43" s="1262"/>
      <c r="DA43" s="1262"/>
      <c r="DB43" s="1262"/>
      <c r="DC43" s="1263"/>
    </row>
    <row r="44" spans="2:109" x14ac:dyDescent="0.15">
      <c r="B44" s="372"/>
      <c r="AN44" s="1264"/>
      <c r="AO44" s="1265"/>
      <c r="AP44" s="1265"/>
      <c r="AQ44" s="1265"/>
      <c r="AR44" s="1265"/>
      <c r="AS44" s="1265"/>
      <c r="AT44" s="1265"/>
      <c r="AU44" s="1265"/>
      <c r="AV44" s="1265"/>
      <c r="AW44" s="1265"/>
      <c r="AX44" s="1265"/>
      <c r="AY44" s="1265"/>
      <c r="AZ44" s="1265"/>
      <c r="BA44" s="1265"/>
      <c r="BB44" s="1265"/>
      <c r="BC44" s="1265"/>
      <c r="BD44" s="1265"/>
      <c r="BE44" s="1265"/>
      <c r="BF44" s="1265"/>
      <c r="BG44" s="1265"/>
      <c r="BH44" s="1265"/>
      <c r="BI44" s="1265"/>
      <c r="BJ44" s="1265"/>
      <c r="BK44" s="1265"/>
      <c r="BL44" s="1265"/>
      <c r="BM44" s="1265"/>
      <c r="BN44" s="1265"/>
      <c r="BO44" s="1265"/>
      <c r="BP44" s="1265"/>
      <c r="BQ44" s="1265"/>
      <c r="BR44" s="1265"/>
      <c r="BS44" s="1265"/>
      <c r="BT44" s="1265"/>
      <c r="BU44" s="1265"/>
      <c r="BV44" s="1265"/>
      <c r="BW44" s="1265"/>
      <c r="BX44" s="1265"/>
      <c r="BY44" s="1265"/>
      <c r="BZ44" s="1265"/>
      <c r="CA44" s="1265"/>
      <c r="CB44" s="1265"/>
      <c r="CC44" s="1265"/>
      <c r="CD44" s="1265"/>
      <c r="CE44" s="1265"/>
      <c r="CF44" s="1265"/>
      <c r="CG44" s="1265"/>
      <c r="CH44" s="1265"/>
      <c r="CI44" s="1265"/>
      <c r="CJ44" s="1265"/>
      <c r="CK44" s="1265"/>
      <c r="CL44" s="1265"/>
      <c r="CM44" s="1265"/>
      <c r="CN44" s="1265"/>
      <c r="CO44" s="1265"/>
      <c r="CP44" s="1265"/>
      <c r="CQ44" s="1265"/>
      <c r="CR44" s="1265"/>
      <c r="CS44" s="1265"/>
      <c r="CT44" s="1265"/>
      <c r="CU44" s="1265"/>
      <c r="CV44" s="1265"/>
      <c r="CW44" s="1265"/>
      <c r="CX44" s="1265"/>
      <c r="CY44" s="1265"/>
      <c r="CZ44" s="1265"/>
      <c r="DA44" s="1265"/>
      <c r="DB44" s="1265"/>
      <c r="DC44" s="1266"/>
    </row>
    <row r="45" spans="2:109" x14ac:dyDescent="0.15">
      <c r="B45" s="372"/>
      <c r="AN45" s="1264"/>
      <c r="AO45" s="1265"/>
      <c r="AP45" s="1265"/>
      <c r="AQ45" s="1265"/>
      <c r="AR45" s="1265"/>
      <c r="AS45" s="1265"/>
      <c r="AT45" s="1265"/>
      <c r="AU45" s="1265"/>
      <c r="AV45" s="1265"/>
      <c r="AW45" s="1265"/>
      <c r="AX45" s="1265"/>
      <c r="AY45" s="1265"/>
      <c r="AZ45" s="1265"/>
      <c r="BA45" s="1265"/>
      <c r="BB45" s="1265"/>
      <c r="BC45" s="1265"/>
      <c r="BD45" s="1265"/>
      <c r="BE45" s="1265"/>
      <c r="BF45" s="1265"/>
      <c r="BG45" s="1265"/>
      <c r="BH45" s="1265"/>
      <c r="BI45" s="1265"/>
      <c r="BJ45" s="1265"/>
      <c r="BK45" s="1265"/>
      <c r="BL45" s="1265"/>
      <c r="BM45" s="1265"/>
      <c r="BN45" s="1265"/>
      <c r="BO45" s="1265"/>
      <c r="BP45" s="1265"/>
      <c r="BQ45" s="1265"/>
      <c r="BR45" s="1265"/>
      <c r="BS45" s="1265"/>
      <c r="BT45" s="1265"/>
      <c r="BU45" s="1265"/>
      <c r="BV45" s="1265"/>
      <c r="BW45" s="1265"/>
      <c r="BX45" s="1265"/>
      <c r="BY45" s="1265"/>
      <c r="BZ45" s="1265"/>
      <c r="CA45" s="1265"/>
      <c r="CB45" s="1265"/>
      <c r="CC45" s="1265"/>
      <c r="CD45" s="1265"/>
      <c r="CE45" s="1265"/>
      <c r="CF45" s="1265"/>
      <c r="CG45" s="1265"/>
      <c r="CH45" s="1265"/>
      <c r="CI45" s="1265"/>
      <c r="CJ45" s="1265"/>
      <c r="CK45" s="1265"/>
      <c r="CL45" s="1265"/>
      <c r="CM45" s="1265"/>
      <c r="CN45" s="1265"/>
      <c r="CO45" s="1265"/>
      <c r="CP45" s="1265"/>
      <c r="CQ45" s="1265"/>
      <c r="CR45" s="1265"/>
      <c r="CS45" s="1265"/>
      <c r="CT45" s="1265"/>
      <c r="CU45" s="1265"/>
      <c r="CV45" s="1265"/>
      <c r="CW45" s="1265"/>
      <c r="CX45" s="1265"/>
      <c r="CY45" s="1265"/>
      <c r="CZ45" s="1265"/>
      <c r="DA45" s="1265"/>
      <c r="DB45" s="1265"/>
      <c r="DC45" s="1266"/>
    </row>
    <row r="46" spans="2:109" x14ac:dyDescent="0.15">
      <c r="B46" s="372"/>
      <c r="AN46" s="1264"/>
      <c r="AO46" s="1265"/>
      <c r="AP46" s="1265"/>
      <c r="AQ46" s="1265"/>
      <c r="AR46" s="1265"/>
      <c r="AS46" s="1265"/>
      <c r="AT46" s="1265"/>
      <c r="AU46" s="1265"/>
      <c r="AV46" s="1265"/>
      <c r="AW46" s="1265"/>
      <c r="AX46" s="1265"/>
      <c r="AY46" s="1265"/>
      <c r="AZ46" s="1265"/>
      <c r="BA46" s="1265"/>
      <c r="BB46" s="1265"/>
      <c r="BC46" s="1265"/>
      <c r="BD46" s="1265"/>
      <c r="BE46" s="1265"/>
      <c r="BF46" s="1265"/>
      <c r="BG46" s="1265"/>
      <c r="BH46" s="1265"/>
      <c r="BI46" s="1265"/>
      <c r="BJ46" s="1265"/>
      <c r="BK46" s="1265"/>
      <c r="BL46" s="1265"/>
      <c r="BM46" s="1265"/>
      <c r="BN46" s="1265"/>
      <c r="BO46" s="1265"/>
      <c r="BP46" s="1265"/>
      <c r="BQ46" s="1265"/>
      <c r="BR46" s="1265"/>
      <c r="BS46" s="1265"/>
      <c r="BT46" s="1265"/>
      <c r="BU46" s="1265"/>
      <c r="BV46" s="1265"/>
      <c r="BW46" s="1265"/>
      <c r="BX46" s="1265"/>
      <c r="BY46" s="1265"/>
      <c r="BZ46" s="1265"/>
      <c r="CA46" s="1265"/>
      <c r="CB46" s="1265"/>
      <c r="CC46" s="1265"/>
      <c r="CD46" s="1265"/>
      <c r="CE46" s="1265"/>
      <c r="CF46" s="1265"/>
      <c r="CG46" s="1265"/>
      <c r="CH46" s="1265"/>
      <c r="CI46" s="1265"/>
      <c r="CJ46" s="1265"/>
      <c r="CK46" s="1265"/>
      <c r="CL46" s="1265"/>
      <c r="CM46" s="1265"/>
      <c r="CN46" s="1265"/>
      <c r="CO46" s="1265"/>
      <c r="CP46" s="1265"/>
      <c r="CQ46" s="1265"/>
      <c r="CR46" s="1265"/>
      <c r="CS46" s="1265"/>
      <c r="CT46" s="1265"/>
      <c r="CU46" s="1265"/>
      <c r="CV46" s="1265"/>
      <c r="CW46" s="1265"/>
      <c r="CX46" s="1265"/>
      <c r="CY46" s="1265"/>
      <c r="CZ46" s="1265"/>
      <c r="DA46" s="1265"/>
      <c r="DB46" s="1265"/>
      <c r="DC46" s="1266"/>
    </row>
    <row r="47" spans="2:109" x14ac:dyDescent="0.15">
      <c r="B47" s="372"/>
      <c r="AN47" s="1267"/>
      <c r="AO47" s="1268"/>
      <c r="AP47" s="1268"/>
      <c r="AQ47" s="1268"/>
      <c r="AR47" s="1268"/>
      <c r="AS47" s="1268"/>
      <c r="AT47" s="1268"/>
      <c r="AU47" s="1268"/>
      <c r="AV47" s="1268"/>
      <c r="AW47" s="1268"/>
      <c r="AX47" s="1268"/>
      <c r="AY47" s="1268"/>
      <c r="AZ47" s="1268"/>
      <c r="BA47" s="1268"/>
      <c r="BB47" s="1268"/>
      <c r="BC47" s="1268"/>
      <c r="BD47" s="1268"/>
      <c r="BE47" s="1268"/>
      <c r="BF47" s="1268"/>
      <c r="BG47" s="1268"/>
      <c r="BH47" s="1268"/>
      <c r="BI47" s="1268"/>
      <c r="BJ47" s="1268"/>
      <c r="BK47" s="1268"/>
      <c r="BL47" s="1268"/>
      <c r="BM47" s="1268"/>
      <c r="BN47" s="1268"/>
      <c r="BO47" s="1268"/>
      <c r="BP47" s="1268"/>
      <c r="BQ47" s="1268"/>
      <c r="BR47" s="1268"/>
      <c r="BS47" s="1268"/>
      <c r="BT47" s="1268"/>
      <c r="BU47" s="1268"/>
      <c r="BV47" s="1268"/>
      <c r="BW47" s="1268"/>
      <c r="BX47" s="1268"/>
      <c r="BY47" s="1268"/>
      <c r="BZ47" s="1268"/>
      <c r="CA47" s="1268"/>
      <c r="CB47" s="1268"/>
      <c r="CC47" s="1268"/>
      <c r="CD47" s="1268"/>
      <c r="CE47" s="1268"/>
      <c r="CF47" s="1268"/>
      <c r="CG47" s="1268"/>
      <c r="CH47" s="1268"/>
      <c r="CI47" s="1268"/>
      <c r="CJ47" s="1268"/>
      <c r="CK47" s="1268"/>
      <c r="CL47" s="1268"/>
      <c r="CM47" s="1268"/>
      <c r="CN47" s="1268"/>
      <c r="CO47" s="1268"/>
      <c r="CP47" s="1268"/>
      <c r="CQ47" s="1268"/>
      <c r="CR47" s="1268"/>
      <c r="CS47" s="1268"/>
      <c r="CT47" s="1268"/>
      <c r="CU47" s="1268"/>
      <c r="CV47" s="1268"/>
      <c r="CW47" s="1268"/>
      <c r="CX47" s="1268"/>
      <c r="CY47" s="1268"/>
      <c r="CZ47" s="1268"/>
      <c r="DA47" s="1268"/>
      <c r="DB47" s="1268"/>
      <c r="DC47" s="1269"/>
    </row>
    <row r="48" spans="2:109" x14ac:dyDescent="0.15">
      <c r="B48" s="372"/>
      <c r="H48" s="381"/>
      <c r="I48" s="381"/>
      <c r="J48" s="381"/>
      <c r="AN48" s="381"/>
      <c r="AO48" s="381"/>
      <c r="AP48" s="381"/>
      <c r="AZ48" s="381"/>
      <c r="BA48" s="381"/>
      <c r="BB48" s="381"/>
      <c r="BL48" s="381"/>
      <c r="BM48" s="381"/>
      <c r="BN48" s="381"/>
      <c r="BX48" s="381"/>
      <c r="BY48" s="381"/>
      <c r="BZ48" s="381"/>
      <c r="CJ48" s="381"/>
      <c r="CK48" s="381"/>
      <c r="CL48" s="381"/>
      <c r="CV48" s="381"/>
      <c r="CW48" s="381"/>
      <c r="CX48" s="381"/>
    </row>
    <row r="49" spans="1:109" x14ac:dyDescent="0.15">
      <c r="B49" s="372"/>
      <c r="AN49" s="366" t="s">
        <v>569</v>
      </c>
    </row>
    <row r="50" spans="1:109" x14ac:dyDescent="0.15">
      <c r="B50" s="372"/>
      <c r="G50" s="1253"/>
      <c r="H50" s="1253"/>
      <c r="I50" s="1253"/>
      <c r="J50" s="1253"/>
      <c r="K50" s="382"/>
      <c r="L50" s="382"/>
      <c r="M50" s="383"/>
      <c r="N50" s="383"/>
      <c r="AN50" s="1272"/>
      <c r="AO50" s="1273"/>
      <c r="AP50" s="1273"/>
      <c r="AQ50" s="1273"/>
      <c r="AR50" s="1273"/>
      <c r="AS50" s="1273"/>
      <c r="AT50" s="1273"/>
      <c r="AU50" s="1273"/>
      <c r="AV50" s="1273"/>
      <c r="AW50" s="1273"/>
      <c r="AX50" s="1273"/>
      <c r="AY50" s="1273"/>
      <c r="AZ50" s="1273"/>
      <c r="BA50" s="1273"/>
      <c r="BB50" s="1273"/>
      <c r="BC50" s="1273"/>
      <c r="BD50" s="1273"/>
      <c r="BE50" s="1273"/>
      <c r="BF50" s="1273"/>
      <c r="BG50" s="1273"/>
      <c r="BH50" s="1273"/>
      <c r="BI50" s="1273"/>
      <c r="BJ50" s="1273"/>
      <c r="BK50" s="1273"/>
      <c r="BL50" s="1273"/>
      <c r="BM50" s="1273"/>
      <c r="BN50" s="1273"/>
      <c r="BO50" s="1274"/>
      <c r="BP50" s="1259" t="s">
        <v>527</v>
      </c>
      <c r="BQ50" s="1259"/>
      <c r="BR50" s="1259"/>
      <c r="BS50" s="1259"/>
      <c r="BT50" s="1259"/>
      <c r="BU50" s="1259"/>
      <c r="BV50" s="1259"/>
      <c r="BW50" s="1259"/>
      <c r="BX50" s="1259" t="s">
        <v>528</v>
      </c>
      <c r="BY50" s="1259"/>
      <c r="BZ50" s="1259"/>
      <c r="CA50" s="1259"/>
      <c r="CB50" s="1259"/>
      <c r="CC50" s="1259"/>
      <c r="CD50" s="1259"/>
      <c r="CE50" s="1259"/>
      <c r="CF50" s="1259" t="s">
        <v>529</v>
      </c>
      <c r="CG50" s="1259"/>
      <c r="CH50" s="1259"/>
      <c r="CI50" s="1259"/>
      <c r="CJ50" s="1259"/>
      <c r="CK50" s="1259"/>
      <c r="CL50" s="1259"/>
      <c r="CM50" s="1259"/>
      <c r="CN50" s="1259" t="s">
        <v>530</v>
      </c>
      <c r="CO50" s="1259"/>
      <c r="CP50" s="1259"/>
      <c r="CQ50" s="1259"/>
      <c r="CR50" s="1259"/>
      <c r="CS50" s="1259"/>
      <c r="CT50" s="1259"/>
      <c r="CU50" s="1259"/>
      <c r="CV50" s="1259" t="s">
        <v>531</v>
      </c>
      <c r="CW50" s="1259"/>
      <c r="CX50" s="1259"/>
      <c r="CY50" s="1259"/>
      <c r="CZ50" s="1259"/>
      <c r="DA50" s="1259"/>
      <c r="DB50" s="1259"/>
      <c r="DC50" s="1259"/>
    </row>
    <row r="51" spans="1:109" ht="13.5" customHeight="1" x14ac:dyDescent="0.15">
      <c r="B51" s="372"/>
      <c r="G51" s="1271"/>
      <c r="H51" s="1271"/>
      <c r="I51" s="1275"/>
      <c r="J51" s="1275"/>
      <c r="K51" s="1260"/>
      <c r="L51" s="1260"/>
      <c r="M51" s="1260"/>
      <c r="N51" s="1260"/>
      <c r="AM51" s="381"/>
      <c r="AN51" s="1258" t="s">
        <v>570</v>
      </c>
      <c r="AO51" s="1258"/>
      <c r="AP51" s="1258"/>
      <c r="AQ51" s="1258"/>
      <c r="AR51" s="1258"/>
      <c r="AS51" s="1258"/>
      <c r="AT51" s="1258"/>
      <c r="AU51" s="1258"/>
      <c r="AV51" s="1258"/>
      <c r="AW51" s="1258"/>
      <c r="AX51" s="1258"/>
      <c r="AY51" s="1258"/>
      <c r="AZ51" s="1258"/>
      <c r="BA51" s="1258"/>
      <c r="BB51" s="1258" t="s">
        <v>571</v>
      </c>
      <c r="BC51" s="1258"/>
      <c r="BD51" s="1258"/>
      <c r="BE51" s="1258"/>
      <c r="BF51" s="1258"/>
      <c r="BG51" s="1258"/>
      <c r="BH51" s="1258"/>
      <c r="BI51" s="1258"/>
      <c r="BJ51" s="1258"/>
      <c r="BK51" s="1258"/>
      <c r="BL51" s="1258"/>
      <c r="BM51" s="1258"/>
      <c r="BN51" s="1258"/>
      <c r="BO51" s="1258"/>
      <c r="BP51" s="1255">
        <v>191.3</v>
      </c>
      <c r="BQ51" s="1255"/>
      <c r="BR51" s="1255"/>
      <c r="BS51" s="1255"/>
      <c r="BT51" s="1255"/>
      <c r="BU51" s="1255"/>
      <c r="BV51" s="1255"/>
      <c r="BW51" s="1255"/>
      <c r="BX51" s="1255">
        <v>179.7</v>
      </c>
      <c r="BY51" s="1255"/>
      <c r="BZ51" s="1255"/>
      <c r="CA51" s="1255"/>
      <c r="CB51" s="1255"/>
      <c r="CC51" s="1255"/>
      <c r="CD51" s="1255"/>
      <c r="CE51" s="1255"/>
      <c r="CF51" s="1255">
        <v>161.6</v>
      </c>
      <c r="CG51" s="1255"/>
      <c r="CH51" s="1255"/>
      <c r="CI51" s="1255"/>
      <c r="CJ51" s="1255"/>
      <c r="CK51" s="1255"/>
      <c r="CL51" s="1255"/>
      <c r="CM51" s="1255"/>
      <c r="CN51" s="1255">
        <v>144.9</v>
      </c>
      <c r="CO51" s="1255"/>
      <c r="CP51" s="1255"/>
      <c r="CQ51" s="1255"/>
      <c r="CR51" s="1255"/>
      <c r="CS51" s="1255"/>
      <c r="CT51" s="1255"/>
      <c r="CU51" s="1255"/>
      <c r="CV51" s="1270"/>
      <c r="CW51" s="1255"/>
      <c r="CX51" s="1255"/>
      <c r="CY51" s="1255"/>
      <c r="CZ51" s="1255"/>
      <c r="DA51" s="1255"/>
      <c r="DB51" s="1255"/>
      <c r="DC51" s="1255"/>
    </row>
    <row r="52" spans="1:109" x14ac:dyDescent="0.15">
      <c r="B52" s="372"/>
      <c r="G52" s="1271"/>
      <c r="H52" s="1271"/>
      <c r="I52" s="1275"/>
      <c r="J52" s="1275"/>
      <c r="K52" s="1260"/>
      <c r="L52" s="1260"/>
      <c r="M52" s="1260"/>
      <c r="N52" s="1260"/>
      <c r="AM52" s="381"/>
      <c r="AN52" s="1258"/>
      <c r="AO52" s="1258"/>
      <c r="AP52" s="1258"/>
      <c r="AQ52" s="1258"/>
      <c r="AR52" s="1258"/>
      <c r="AS52" s="1258"/>
      <c r="AT52" s="1258"/>
      <c r="AU52" s="1258"/>
      <c r="AV52" s="1258"/>
      <c r="AW52" s="1258"/>
      <c r="AX52" s="1258"/>
      <c r="AY52" s="1258"/>
      <c r="AZ52" s="1258"/>
      <c r="BA52" s="1258"/>
      <c r="BB52" s="1258"/>
      <c r="BC52" s="1258"/>
      <c r="BD52" s="1258"/>
      <c r="BE52" s="1258"/>
      <c r="BF52" s="1258"/>
      <c r="BG52" s="1258"/>
      <c r="BH52" s="1258"/>
      <c r="BI52" s="1258"/>
      <c r="BJ52" s="1258"/>
      <c r="BK52" s="1258"/>
      <c r="BL52" s="1258"/>
      <c r="BM52" s="1258"/>
      <c r="BN52" s="1258"/>
      <c r="BO52" s="1258"/>
      <c r="BP52" s="1255"/>
      <c r="BQ52" s="1255"/>
      <c r="BR52" s="1255"/>
      <c r="BS52" s="1255"/>
      <c r="BT52" s="1255"/>
      <c r="BU52" s="1255"/>
      <c r="BV52" s="1255"/>
      <c r="BW52" s="1255"/>
      <c r="BX52" s="1255"/>
      <c r="BY52" s="1255"/>
      <c r="BZ52" s="1255"/>
      <c r="CA52" s="1255"/>
      <c r="CB52" s="1255"/>
      <c r="CC52" s="1255"/>
      <c r="CD52" s="1255"/>
      <c r="CE52" s="1255"/>
      <c r="CF52" s="1255"/>
      <c r="CG52" s="1255"/>
      <c r="CH52" s="1255"/>
      <c r="CI52" s="1255"/>
      <c r="CJ52" s="1255"/>
      <c r="CK52" s="1255"/>
      <c r="CL52" s="1255"/>
      <c r="CM52" s="1255"/>
      <c r="CN52" s="1255"/>
      <c r="CO52" s="1255"/>
      <c r="CP52" s="1255"/>
      <c r="CQ52" s="1255"/>
      <c r="CR52" s="1255"/>
      <c r="CS52" s="1255"/>
      <c r="CT52" s="1255"/>
      <c r="CU52" s="1255"/>
      <c r="CV52" s="1255"/>
      <c r="CW52" s="1255"/>
      <c r="CX52" s="1255"/>
      <c r="CY52" s="1255"/>
      <c r="CZ52" s="1255"/>
      <c r="DA52" s="1255"/>
      <c r="DB52" s="1255"/>
      <c r="DC52" s="1255"/>
    </row>
    <row r="53" spans="1:109" x14ac:dyDescent="0.15">
      <c r="A53" s="380"/>
      <c r="B53" s="372"/>
      <c r="G53" s="1271"/>
      <c r="H53" s="1271"/>
      <c r="I53" s="1253"/>
      <c r="J53" s="1253"/>
      <c r="K53" s="1260"/>
      <c r="L53" s="1260"/>
      <c r="M53" s="1260"/>
      <c r="N53" s="1260"/>
      <c r="AM53" s="381"/>
      <c r="AN53" s="1258"/>
      <c r="AO53" s="1258"/>
      <c r="AP53" s="1258"/>
      <c r="AQ53" s="1258"/>
      <c r="AR53" s="1258"/>
      <c r="AS53" s="1258"/>
      <c r="AT53" s="1258"/>
      <c r="AU53" s="1258"/>
      <c r="AV53" s="1258"/>
      <c r="AW53" s="1258"/>
      <c r="AX53" s="1258"/>
      <c r="AY53" s="1258"/>
      <c r="AZ53" s="1258"/>
      <c r="BA53" s="1258"/>
      <c r="BB53" s="1258" t="s">
        <v>572</v>
      </c>
      <c r="BC53" s="1258"/>
      <c r="BD53" s="1258"/>
      <c r="BE53" s="1258"/>
      <c r="BF53" s="1258"/>
      <c r="BG53" s="1258"/>
      <c r="BH53" s="1258"/>
      <c r="BI53" s="1258"/>
      <c r="BJ53" s="1258"/>
      <c r="BK53" s="1258"/>
      <c r="BL53" s="1258"/>
      <c r="BM53" s="1258"/>
      <c r="BN53" s="1258"/>
      <c r="BO53" s="1258"/>
      <c r="BP53" s="1255">
        <v>63.9</v>
      </c>
      <c r="BQ53" s="1255"/>
      <c r="BR53" s="1255"/>
      <c r="BS53" s="1255"/>
      <c r="BT53" s="1255"/>
      <c r="BU53" s="1255"/>
      <c r="BV53" s="1255"/>
      <c r="BW53" s="1255"/>
      <c r="BX53" s="1255">
        <v>66.5</v>
      </c>
      <c r="BY53" s="1255"/>
      <c r="BZ53" s="1255"/>
      <c r="CA53" s="1255"/>
      <c r="CB53" s="1255"/>
      <c r="CC53" s="1255"/>
      <c r="CD53" s="1255"/>
      <c r="CE53" s="1255"/>
      <c r="CF53" s="1255">
        <v>66.599999999999994</v>
      </c>
      <c r="CG53" s="1255"/>
      <c r="CH53" s="1255"/>
      <c r="CI53" s="1255"/>
      <c r="CJ53" s="1255"/>
      <c r="CK53" s="1255"/>
      <c r="CL53" s="1255"/>
      <c r="CM53" s="1255"/>
      <c r="CN53" s="1255">
        <v>68.099999999999994</v>
      </c>
      <c r="CO53" s="1255"/>
      <c r="CP53" s="1255"/>
      <c r="CQ53" s="1255"/>
      <c r="CR53" s="1255"/>
      <c r="CS53" s="1255"/>
      <c r="CT53" s="1255"/>
      <c r="CU53" s="1255"/>
      <c r="CV53" s="1270"/>
      <c r="CW53" s="1255"/>
      <c r="CX53" s="1255"/>
      <c r="CY53" s="1255"/>
      <c r="CZ53" s="1255"/>
      <c r="DA53" s="1255"/>
      <c r="DB53" s="1255"/>
      <c r="DC53" s="1255"/>
    </row>
    <row r="54" spans="1:109" x14ac:dyDescent="0.15">
      <c r="A54" s="380"/>
      <c r="B54" s="372"/>
      <c r="G54" s="1271"/>
      <c r="H54" s="1271"/>
      <c r="I54" s="1253"/>
      <c r="J54" s="1253"/>
      <c r="K54" s="1260"/>
      <c r="L54" s="1260"/>
      <c r="M54" s="1260"/>
      <c r="N54" s="1260"/>
      <c r="AM54" s="381"/>
      <c r="AN54" s="1258"/>
      <c r="AO54" s="1258"/>
      <c r="AP54" s="1258"/>
      <c r="AQ54" s="1258"/>
      <c r="AR54" s="1258"/>
      <c r="AS54" s="1258"/>
      <c r="AT54" s="1258"/>
      <c r="AU54" s="1258"/>
      <c r="AV54" s="1258"/>
      <c r="AW54" s="1258"/>
      <c r="AX54" s="1258"/>
      <c r="AY54" s="1258"/>
      <c r="AZ54" s="1258"/>
      <c r="BA54" s="1258"/>
      <c r="BB54" s="1258"/>
      <c r="BC54" s="1258"/>
      <c r="BD54" s="1258"/>
      <c r="BE54" s="1258"/>
      <c r="BF54" s="1258"/>
      <c r="BG54" s="1258"/>
      <c r="BH54" s="1258"/>
      <c r="BI54" s="1258"/>
      <c r="BJ54" s="1258"/>
      <c r="BK54" s="1258"/>
      <c r="BL54" s="1258"/>
      <c r="BM54" s="1258"/>
      <c r="BN54" s="1258"/>
      <c r="BO54" s="1258"/>
      <c r="BP54" s="1255"/>
      <c r="BQ54" s="1255"/>
      <c r="BR54" s="1255"/>
      <c r="BS54" s="1255"/>
      <c r="BT54" s="1255"/>
      <c r="BU54" s="1255"/>
      <c r="BV54" s="1255"/>
      <c r="BW54" s="1255"/>
      <c r="BX54" s="1255"/>
      <c r="BY54" s="1255"/>
      <c r="BZ54" s="1255"/>
      <c r="CA54" s="1255"/>
      <c r="CB54" s="1255"/>
      <c r="CC54" s="1255"/>
      <c r="CD54" s="1255"/>
      <c r="CE54" s="1255"/>
      <c r="CF54" s="1255"/>
      <c r="CG54" s="1255"/>
      <c r="CH54" s="1255"/>
      <c r="CI54" s="1255"/>
      <c r="CJ54" s="1255"/>
      <c r="CK54" s="1255"/>
      <c r="CL54" s="1255"/>
      <c r="CM54" s="1255"/>
      <c r="CN54" s="1255"/>
      <c r="CO54" s="1255"/>
      <c r="CP54" s="1255"/>
      <c r="CQ54" s="1255"/>
      <c r="CR54" s="1255"/>
      <c r="CS54" s="1255"/>
      <c r="CT54" s="1255"/>
      <c r="CU54" s="1255"/>
      <c r="CV54" s="1255"/>
      <c r="CW54" s="1255"/>
      <c r="CX54" s="1255"/>
      <c r="CY54" s="1255"/>
      <c r="CZ54" s="1255"/>
      <c r="DA54" s="1255"/>
      <c r="DB54" s="1255"/>
      <c r="DC54" s="1255"/>
    </row>
    <row r="55" spans="1:109" x14ac:dyDescent="0.15">
      <c r="A55" s="380"/>
      <c r="B55" s="372"/>
      <c r="G55" s="1253"/>
      <c r="H55" s="1253"/>
      <c r="I55" s="1253"/>
      <c r="J55" s="1253"/>
      <c r="K55" s="1260"/>
      <c r="L55" s="1260"/>
      <c r="M55" s="1260"/>
      <c r="N55" s="1260"/>
      <c r="AN55" s="1259" t="s">
        <v>573</v>
      </c>
      <c r="AO55" s="1259"/>
      <c r="AP55" s="1259"/>
      <c r="AQ55" s="1259"/>
      <c r="AR55" s="1259"/>
      <c r="AS55" s="1259"/>
      <c r="AT55" s="1259"/>
      <c r="AU55" s="1259"/>
      <c r="AV55" s="1259"/>
      <c r="AW55" s="1259"/>
      <c r="AX55" s="1259"/>
      <c r="AY55" s="1259"/>
      <c r="AZ55" s="1259"/>
      <c r="BA55" s="1259"/>
      <c r="BB55" s="1258" t="s">
        <v>571</v>
      </c>
      <c r="BC55" s="1258"/>
      <c r="BD55" s="1258"/>
      <c r="BE55" s="1258"/>
      <c r="BF55" s="1258"/>
      <c r="BG55" s="1258"/>
      <c r="BH55" s="1258"/>
      <c r="BI55" s="1258"/>
      <c r="BJ55" s="1258"/>
      <c r="BK55" s="1258"/>
      <c r="BL55" s="1258"/>
      <c r="BM55" s="1258"/>
      <c r="BN55" s="1258"/>
      <c r="BO55" s="1258"/>
      <c r="BP55" s="1255">
        <v>25.5</v>
      </c>
      <c r="BQ55" s="1255"/>
      <c r="BR55" s="1255"/>
      <c r="BS55" s="1255"/>
      <c r="BT55" s="1255"/>
      <c r="BU55" s="1255"/>
      <c r="BV55" s="1255"/>
      <c r="BW55" s="1255"/>
      <c r="BX55" s="1255">
        <v>25.1</v>
      </c>
      <c r="BY55" s="1255"/>
      <c r="BZ55" s="1255"/>
      <c r="CA55" s="1255"/>
      <c r="CB55" s="1255"/>
      <c r="CC55" s="1255"/>
      <c r="CD55" s="1255"/>
      <c r="CE55" s="1255"/>
      <c r="CF55" s="1255">
        <v>18</v>
      </c>
      <c r="CG55" s="1255"/>
      <c r="CH55" s="1255"/>
      <c r="CI55" s="1255"/>
      <c r="CJ55" s="1255"/>
      <c r="CK55" s="1255"/>
      <c r="CL55" s="1255"/>
      <c r="CM55" s="1255"/>
      <c r="CN55" s="1255">
        <v>12.7</v>
      </c>
      <c r="CO55" s="1255"/>
      <c r="CP55" s="1255"/>
      <c r="CQ55" s="1255"/>
      <c r="CR55" s="1255"/>
      <c r="CS55" s="1255"/>
      <c r="CT55" s="1255"/>
      <c r="CU55" s="1255"/>
      <c r="CV55" s="1270"/>
      <c r="CW55" s="1255"/>
      <c r="CX55" s="1255"/>
      <c r="CY55" s="1255"/>
      <c r="CZ55" s="1255"/>
      <c r="DA55" s="1255"/>
      <c r="DB55" s="1255"/>
      <c r="DC55" s="1255"/>
    </row>
    <row r="56" spans="1:109" x14ac:dyDescent="0.15">
      <c r="A56" s="380"/>
      <c r="B56" s="372"/>
      <c r="G56" s="1253"/>
      <c r="H56" s="1253"/>
      <c r="I56" s="1253"/>
      <c r="J56" s="1253"/>
      <c r="K56" s="1260"/>
      <c r="L56" s="1260"/>
      <c r="M56" s="1260"/>
      <c r="N56" s="1260"/>
      <c r="AN56" s="1259"/>
      <c r="AO56" s="1259"/>
      <c r="AP56" s="1259"/>
      <c r="AQ56" s="1259"/>
      <c r="AR56" s="1259"/>
      <c r="AS56" s="1259"/>
      <c r="AT56" s="1259"/>
      <c r="AU56" s="1259"/>
      <c r="AV56" s="1259"/>
      <c r="AW56" s="1259"/>
      <c r="AX56" s="1259"/>
      <c r="AY56" s="1259"/>
      <c r="AZ56" s="1259"/>
      <c r="BA56" s="1259"/>
      <c r="BB56" s="1258"/>
      <c r="BC56" s="1258"/>
      <c r="BD56" s="1258"/>
      <c r="BE56" s="1258"/>
      <c r="BF56" s="1258"/>
      <c r="BG56" s="1258"/>
      <c r="BH56" s="1258"/>
      <c r="BI56" s="1258"/>
      <c r="BJ56" s="1258"/>
      <c r="BK56" s="1258"/>
      <c r="BL56" s="1258"/>
      <c r="BM56" s="1258"/>
      <c r="BN56" s="1258"/>
      <c r="BO56" s="1258"/>
      <c r="BP56" s="1255"/>
      <c r="BQ56" s="1255"/>
      <c r="BR56" s="1255"/>
      <c r="BS56" s="1255"/>
      <c r="BT56" s="1255"/>
      <c r="BU56" s="1255"/>
      <c r="BV56" s="1255"/>
      <c r="BW56" s="1255"/>
      <c r="BX56" s="1255"/>
      <c r="BY56" s="1255"/>
      <c r="BZ56" s="1255"/>
      <c r="CA56" s="1255"/>
      <c r="CB56" s="1255"/>
      <c r="CC56" s="1255"/>
      <c r="CD56" s="1255"/>
      <c r="CE56" s="1255"/>
      <c r="CF56" s="1255"/>
      <c r="CG56" s="1255"/>
      <c r="CH56" s="1255"/>
      <c r="CI56" s="1255"/>
      <c r="CJ56" s="1255"/>
      <c r="CK56" s="1255"/>
      <c r="CL56" s="1255"/>
      <c r="CM56" s="1255"/>
      <c r="CN56" s="1255"/>
      <c r="CO56" s="1255"/>
      <c r="CP56" s="1255"/>
      <c r="CQ56" s="1255"/>
      <c r="CR56" s="1255"/>
      <c r="CS56" s="1255"/>
      <c r="CT56" s="1255"/>
      <c r="CU56" s="1255"/>
      <c r="CV56" s="1255"/>
      <c r="CW56" s="1255"/>
      <c r="CX56" s="1255"/>
      <c r="CY56" s="1255"/>
      <c r="CZ56" s="1255"/>
      <c r="DA56" s="1255"/>
      <c r="DB56" s="1255"/>
      <c r="DC56" s="1255"/>
    </row>
    <row r="57" spans="1:109" s="380" customFormat="1" x14ac:dyDescent="0.15">
      <c r="B57" s="384"/>
      <c r="G57" s="1253"/>
      <c r="H57" s="1253"/>
      <c r="I57" s="1256"/>
      <c r="J57" s="1256"/>
      <c r="K57" s="1260"/>
      <c r="L57" s="1260"/>
      <c r="M57" s="1260"/>
      <c r="N57" s="1260"/>
      <c r="AM57" s="366"/>
      <c r="AN57" s="1259"/>
      <c r="AO57" s="1259"/>
      <c r="AP57" s="1259"/>
      <c r="AQ57" s="1259"/>
      <c r="AR57" s="1259"/>
      <c r="AS57" s="1259"/>
      <c r="AT57" s="1259"/>
      <c r="AU57" s="1259"/>
      <c r="AV57" s="1259"/>
      <c r="AW57" s="1259"/>
      <c r="AX57" s="1259"/>
      <c r="AY57" s="1259"/>
      <c r="AZ57" s="1259"/>
      <c r="BA57" s="1259"/>
      <c r="BB57" s="1258" t="s">
        <v>572</v>
      </c>
      <c r="BC57" s="1258"/>
      <c r="BD57" s="1258"/>
      <c r="BE57" s="1258"/>
      <c r="BF57" s="1258"/>
      <c r="BG57" s="1258"/>
      <c r="BH57" s="1258"/>
      <c r="BI57" s="1258"/>
      <c r="BJ57" s="1258"/>
      <c r="BK57" s="1258"/>
      <c r="BL57" s="1258"/>
      <c r="BM57" s="1258"/>
      <c r="BN57" s="1258"/>
      <c r="BO57" s="1258"/>
      <c r="BP57" s="1255">
        <v>60.9</v>
      </c>
      <c r="BQ57" s="1255"/>
      <c r="BR57" s="1255"/>
      <c r="BS57" s="1255"/>
      <c r="BT57" s="1255"/>
      <c r="BU57" s="1255"/>
      <c r="BV57" s="1255"/>
      <c r="BW57" s="1255"/>
      <c r="BX57" s="1255">
        <v>61</v>
      </c>
      <c r="BY57" s="1255"/>
      <c r="BZ57" s="1255"/>
      <c r="CA57" s="1255"/>
      <c r="CB57" s="1255"/>
      <c r="CC57" s="1255"/>
      <c r="CD57" s="1255"/>
      <c r="CE57" s="1255"/>
      <c r="CF57" s="1255">
        <v>62.2</v>
      </c>
      <c r="CG57" s="1255"/>
      <c r="CH57" s="1255"/>
      <c r="CI57" s="1255"/>
      <c r="CJ57" s="1255"/>
      <c r="CK57" s="1255"/>
      <c r="CL57" s="1255"/>
      <c r="CM57" s="1255"/>
      <c r="CN57" s="1255">
        <v>63.2</v>
      </c>
      <c r="CO57" s="1255"/>
      <c r="CP57" s="1255"/>
      <c r="CQ57" s="1255"/>
      <c r="CR57" s="1255"/>
      <c r="CS57" s="1255"/>
      <c r="CT57" s="1255"/>
      <c r="CU57" s="1255"/>
      <c r="CV57" s="1270"/>
      <c r="CW57" s="1255"/>
      <c r="CX57" s="1255"/>
      <c r="CY57" s="1255"/>
      <c r="CZ57" s="1255"/>
      <c r="DA57" s="1255"/>
      <c r="DB57" s="1255"/>
      <c r="DC57" s="1255"/>
      <c r="DD57" s="385"/>
      <c r="DE57" s="384"/>
    </row>
    <row r="58" spans="1:109" s="380" customFormat="1" x14ac:dyDescent="0.15">
      <c r="A58" s="366"/>
      <c r="B58" s="384"/>
      <c r="G58" s="1253"/>
      <c r="H58" s="1253"/>
      <c r="I58" s="1256"/>
      <c r="J58" s="1256"/>
      <c r="K58" s="1260"/>
      <c r="L58" s="1260"/>
      <c r="M58" s="1260"/>
      <c r="N58" s="1260"/>
      <c r="AM58" s="366"/>
      <c r="AN58" s="1259"/>
      <c r="AO58" s="1259"/>
      <c r="AP58" s="1259"/>
      <c r="AQ58" s="1259"/>
      <c r="AR58" s="1259"/>
      <c r="AS58" s="1259"/>
      <c r="AT58" s="1259"/>
      <c r="AU58" s="1259"/>
      <c r="AV58" s="1259"/>
      <c r="AW58" s="1259"/>
      <c r="AX58" s="1259"/>
      <c r="AY58" s="1259"/>
      <c r="AZ58" s="1259"/>
      <c r="BA58" s="1259"/>
      <c r="BB58" s="1258"/>
      <c r="BC58" s="1258"/>
      <c r="BD58" s="1258"/>
      <c r="BE58" s="1258"/>
      <c r="BF58" s="1258"/>
      <c r="BG58" s="1258"/>
      <c r="BH58" s="1258"/>
      <c r="BI58" s="1258"/>
      <c r="BJ58" s="1258"/>
      <c r="BK58" s="1258"/>
      <c r="BL58" s="1258"/>
      <c r="BM58" s="1258"/>
      <c r="BN58" s="1258"/>
      <c r="BO58" s="1258"/>
      <c r="BP58" s="1255"/>
      <c r="BQ58" s="1255"/>
      <c r="BR58" s="1255"/>
      <c r="BS58" s="1255"/>
      <c r="BT58" s="1255"/>
      <c r="BU58" s="1255"/>
      <c r="BV58" s="1255"/>
      <c r="BW58" s="1255"/>
      <c r="BX58" s="1255"/>
      <c r="BY58" s="1255"/>
      <c r="BZ58" s="1255"/>
      <c r="CA58" s="1255"/>
      <c r="CB58" s="1255"/>
      <c r="CC58" s="1255"/>
      <c r="CD58" s="1255"/>
      <c r="CE58" s="1255"/>
      <c r="CF58" s="1255"/>
      <c r="CG58" s="1255"/>
      <c r="CH58" s="1255"/>
      <c r="CI58" s="1255"/>
      <c r="CJ58" s="1255"/>
      <c r="CK58" s="1255"/>
      <c r="CL58" s="1255"/>
      <c r="CM58" s="1255"/>
      <c r="CN58" s="1255"/>
      <c r="CO58" s="1255"/>
      <c r="CP58" s="1255"/>
      <c r="CQ58" s="1255"/>
      <c r="CR58" s="1255"/>
      <c r="CS58" s="1255"/>
      <c r="CT58" s="1255"/>
      <c r="CU58" s="1255"/>
      <c r="CV58" s="1255"/>
      <c r="CW58" s="1255"/>
      <c r="CX58" s="1255"/>
      <c r="CY58" s="1255"/>
      <c r="CZ58" s="1255"/>
      <c r="DA58" s="1255"/>
      <c r="DB58" s="1255"/>
      <c r="DC58" s="1255"/>
      <c r="DD58" s="385"/>
      <c r="DE58" s="384"/>
    </row>
    <row r="59" spans="1:109" s="380" customFormat="1" x14ac:dyDescent="0.15">
      <c r="A59" s="366"/>
      <c r="B59" s="384"/>
      <c r="K59" s="386"/>
      <c r="L59" s="386"/>
      <c r="M59" s="386"/>
      <c r="N59" s="386"/>
      <c r="AQ59" s="386"/>
      <c r="AR59" s="386"/>
      <c r="AS59" s="386"/>
      <c r="AT59" s="386"/>
      <c r="BC59" s="386"/>
      <c r="BD59" s="386"/>
      <c r="BE59" s="386"/>
      <c r="BF59" s="386"/>
      <c r="BO59" s="386"/>
      <c r="BP59" s="386"/>
      <c r="BQ59" s="386"/>
      <c r="BR59" s="386"/>
      <c r="CA59" s="386"/>
      <c r="CB59" s="386"/>
      <c r="CC59" s="386"/>
      <c r="CD59" s="386"/>
      <c r="CM59" s="386"/>
      <c r="CN59" s="386"/>
      <c r="CO59" s="386"/>
      <c r="CP59" s="386"/>
      <c r="CY59" s="386"/>
      <c r="CZ59" s="386"/>
      <c r="DA59" s="386"/>
      <c r="DB59" s="386"/>
      <c r="DC59" s="386"/>
      <c r="DD59" s="385"/>
      <c r="DE59" s="384"/>
    </row>
    <row r="60" spans="1:109" s="380" customFormat="1" x14ac:dyDescent="0.15">
      <c r="A60" s="366"/>
      <c r="B60" s="384"/>
      <c r="K60" s="386"/>
      <c r="L60" s="386"/>
      <c r="M60" s="386"/>
      <c r="N60" s="386"/>
      <c r="AQ60" s="386"/>
      <c r="AR60" s="386"/>
      <c r="AS60" s="386"/>
      <c r="AT60" s="386"/>
      <c r="BC60" s="386"/>
      <c r="BD60" s="386"/>
      <c r="BE60" s="386"/>
      <c r="BF60" s="386"/>
      <c r="BO60" s="386"/>
      <c r="BP60" s="386"/>
      <c r="BQ60" s="386"/>
      <c r="BR60" s="386"/>
      <c r="CA60" s="386"/>
      <c r="CB60" s="386"/>
      <c r="CC60" s="386"/>
      <c r="CD60" s="386"/>
      <c r="CM60" s="386"/>
      <c r="CN60" s="386"/>
      <c r="CO60" s="386"/>
      <c r="CP60" s="386"/>
      <c r="CY60" s="386"/>
      <c r="CZ60" s="386"/>
      <c r="DA60" s="386"/>
      <c r="DB60" s="386"/>
      <c r="DC60" s="386"/>
      <c r="DD60" s="385"/>
      <c r="DE60" s="384"/>
    </row>
    <row r="61" spans="1:109" s="380" customFormat="1" x14ac:dyDescent="0.15">
      <c r="A61" s="366"/>
      <c r="B61" s="387"/>
      <c r="C61" s="388"/>
      <c r="D61" s="388"/>
      <c r="E61" s="388"/>
      <c r="F61" s="388"/>
      <c r="G61" s="388"/>
      <c r="H61" s="388"/>
      <c r="I61" s="388"/>
      <c r="J61" s="388"/>
      <c r="K61" s="388"/>
      <c r="L61" s="388"/>
      <c r="M61" s="389"/>
      <c r="N61" s="389"/>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9"/>
      <c r="AT61" s="389"/>
      <c r="AU61" s="388"/>
      <c r="AV61" s="388"/>
      <c r="AW61" s="388"/>
      <c r="AX61" s="388"/>
      <c r="AY61" s="388"/>
      <c r="AZ61" s="388"/>
      <c r="BA61" s="388"/>
      <c r="BB61" s="388"/>
      <c r="BC61" s="388"/>
      <c r="BD61" s="388"/>
      <c r="BE61" s="389"/>
      <c r="BF61" s="389"/>
      <c r="BG61" s="388"/>
      <c r="BH61" s="388"/>
      <c r="BI61" s="388"/>
      <c r="BJ61" s="388"/>
      <c r="BK61" s="388"/>
      <c r="BL61" s="388"/>
      <c r="BM61" s="388"/>
      <c r="BN61" s="388"/>
      <c r="BO61" s="388"/>
      <c r="BP61" s="388"/>
      <c r="BQ61" s="389"/>
      <c r="BR61" s="389"/>
      <c r="BS61" s="388"/>
      <c r="BT61" s="388"/>
      <c r="BU61" s="388"/>
      <c r="BV61" s="388"/>
      <c r="BW61" s="388"/>
      <c r="BX61" s="388"/>
      <c r="BY61" s="388"/>
      <c r="BZ61" s="388"/>
      <c r="CA61" s="388"/>
      <c r="CB61" s="388"/>
      <c r="CC61" s="389"/>
      <c r="CD61" s="389"/>
      <c r="CE61" s="388"/>
      <c r="CF61" s="388"/>
      <c r="CG61" s="388"/>
      <c r="CH61" s="388"/>
      <c r="CI61" s="388"/>
      <c r="CJ61" s="388"/>
      <c r="CK61" s="388"/>
      <c r="CL61" s="388"/>
      <c r="CM61" s="388"/>
      <c r="CN61" s="388"/>
      <c r="CO61" s="389"/>
      <c r="CP61" s="389"/>
      <c r="CQ61" s="388"/>
      <c r="CR61" s="388"/>
      <c r="CS61" s="388"/>
      <c r="CT61" s="388"/>
      <c r="CU61" s="388"/>
      <c r="CV61" s="388"/>
      <c r="CW61" s="388"/>
      <c r="CX61" s="388"/>
      <c r="CY61" s="388"/>
      <c r="CZ61" s="388"/>
      <c r="DA61" s="389"/>
      <c r="DB61" s="389"/>
      <c r="DC61" s="389"/>
      <c r="DD61" s="390"/>
      <c r="DE61" s="384"/>
    </row>
    <row r="62" spans="1:109" x14ac:dyDescent="0.15">
      <c r="B62" s="377"/>
      <c r="C62" s="377"/>
      <c r="D62" s="377"/>
      <c r="E62" s="377"/>
      <c r="F62" s="377"/>
      <c r="G62" s="377"/>
      <c r="H62" s="377"/>
      <c r="I62" s="377"/>
      <c r="J62" s="377"/>
      <c r="K62" s="377"/>
      <c r="L62" s="377"/>
      <c r="M62" s="377"/>
      <c r="N62" s="377"/>
      <c r="O62" s="377"/>
      <c r="P62" s="377"/>
      <c r="Q62" s="377"/>
      <c r="R62" s="377"/>
      <c r="S62" s="377"/>
      <c r="T62" s="377"/>
      <c r="U62" s="377"/>
      <c r="V62" s="377"/>
      <c r="W62" s="377"/>
      <c r="X62" s="377"/>
      <c r="Y62" s="377"/>
      <c r="Z62" s="377"/>
      <c r="AA62" s="377"/>
      <c r="AB62" s="377"/>
      <c r="AC62" s="377"/>
      <c r="AD62" s="377"/>
      <c r="AE62" s="377"/>
      <c r="AF62" s="377"/>
      <c r="AG62" s="377"/>
      <c r="AH62" s="377"/>
      <c r="AI62" s="377"/>
      <c r="AJ62" s="377"/>
      <c r="AK62" s="377"/>
      <c r="AL62" s="377"/>
      <c r="AM62" s="377"/>
      <c r="AN62" s="377"/>
      <c r="AO62" s="377"/>
      <c r="AP62" s="377"/>
      <c r="AQ62" s="377"/>
      <c r="AR62" s="377"/>
      <c r="AS62" s="377"/>
      <c r="AT62" s="377"/>
      <c r="AU62" s="377"/>
      <c r="AV62" s="377"/>
      <c r="AW62" s="377"/>
      <c r="AX62" s="377"/>
      <c r="AY62" s="377"/>
      <c r="AZ62" s="377"/>
      <c r="BA62" s="377"/>
      <c r="BB62" s="377"/>
      <c r="BC62" s="377"/>
      <c r="BD62" s="377"/>
      <c r="BE62" s="377"/>
      <c r="BF62" s="377"/>
      <c r="BG62" s="377"/>
      <c r="BH62" s="377"/>
      <c r="BI62" s="377"/>
      <c r="BJ62" s="377"/>
      <c r="BK62" s="377"/>
      <c r="BL62" s="377"/>
      <c r="BM62" s="377"/>
      <c r="BN62" s="377"/>
      <c r="BO62" s="377"/>
      <c r="BP62" s="377"/>
      <c r="BQ62" s="377"/>
      <c r="BR62" s="377"/>
      <c r="BS62" s="377"/>
      <c r="BT62" s="377"/>
      <c r="BU62" s="377"/>
      <c r="BV62" s="377"/>
      <c r="BW62" s="377"/>
      <c r="BX62" s="377"/>
      <c r="BY62" s="377"/>
      <c r="BZ62" s="377"/>
      <c r="CA62" s="377"/>
      <c r="CB62" s="377"/>
      <c r="CC62" s="377"/>
      <c r="CD62" s="377"/>
      <c r="CE62" s="377"/>
      <c r="CF62" s="377"/>
      <c r="CG62" s="377"/>
      <c r="CH62" s="377"/>
      <c r="CI62" s="377"/>
      <c r="CJ62" s="377"/>
      <c r="CK62" s="377"/>
      <c r="CL62" s="377"/>
      <c r="CM62" s="377"/>
      <c r="CN62" s="377"/>
      <c r="CO62" s="377"/>
      <c r="CP62" s="377"/>
      <c r="CQ62" s="377"/>
      <c r="CR62" s="377"/>
      <c r="CS62" s="377"/>
      <c r="CT62" s="377"/>
      <c r="CU62" s="377"/>
      <c r="CV62" s="377"/>
      <c r="CW62" s="377"/>
      <c r="CX62" s="377"/>
      <c r="CY62" s="377"/>
      <c r="CZ62" s="377"/>
      <c r="DA62" s="377"/>
      <c r="DB62" s="377"/>
      <c r="DC62" s="377"/>
      <c r="DD62" s="377"/>
      <c r="DE62" s="366"/>
    </row>
    <row r="63" spans="1:109" ht="17.25" x14ac:dyDescent="0.15">
      <c r="B63" s="391" t="s">
        <v>574</v>
      </c>
    </row>
    <row r="64" spans="1:109" x14ac:dyDescent="0.15">
      <c r="B64" s="372"/>
      <c r="G64" s="379"/>
      <c r="I64" s="392"/>
      <c r="J64" s="392"/>
      <c r="K64" s="392"/>
      <c r="L64" s="392"/>
      <c r="M64" s="392"/>
      <c r="N64" s="393"/>
      <c r="AM64" s="379"/>
      <c r="AN64" s="379" t="s">
        <v>568</v>
      </c>
      <c r="AP64" s="380"/>
      <c r="AQ64" s="380"/>
      <c r="AR64" s="380"/>
      <c r="AY64" s="379"/>
      <c r="BA64" s="380"/>
      <c r="BB64" s="380"/>
      <c r="BC64" s="380"/>
      <c r="BK64" s="379"/>
      <c r="BM64" s="380"/>
      <c r="BN64" s="380"/>
      <c r="BO64" s="380"/>
      <c r="BW64" s="379"/>
      <c r="BY64" s="380"/>
      <c r="BZ64" s="380"/>
      <c r="CA64" s="380"/>
      <c r="CI64" s="379"/>
      <c r="CK64" s="380"/>
      <c r="CL64" s="380"/>
      <c r="CM64" s="380"/>
      <c r="CU64" s="379"/>
      <c r="CW64" s="380"/>
      <c r="CX64" s="380"/>
      <c r="CY64" s="380"/>
    </row>
    <row r="65" spans="2:107" x14ac:dyDescent="0.15">
      <c r="B65" s="372"/>
      <c r="AN65" s="1261" t="s">
        <v>577</v>
      </c>
      <c r="AO65" s="1262"/>
      <c r="AP65" s="1262"/>
      <c r="AQ65" s="1262"/>
      <c r="AR65" s="1262"/>
      <c r="AS65" s="1262"/>
      <c r="AT65" s="1262"/>
      <c r="AU65" s="1262"/>
      <c r="AV65" s="1262"/>
      <c r="AW65" s="1262"/>
      <c r="AX65" s="1262"/>
      <c r="AY65" s="1262"/>
      <c r="AZ65" s="1262"/>
      <c r="BA65" s="1262"/>
      <c r="BB65" s="1262"/>
      <c r="BC65" s="1262"/>
      <c r="BD65" s="1262"/>
      <c r="BE65" s="1262"/>
      <c r="BF65" s="1262"/>
      <c r="BG65" s="1262"/>
      <c r="BH65" s="1262"/>
      <c r="BI65" s="1262"/>
      <c r="BJ65" s="1262"/>
      <c r="BK65" s="1262"/>
      <c r="BL65" s="1262"/>
      <c r="BM65" s="1262"/>
      <c r="BN65" s="1262"/>
      <c r="BO65" s="1262"/>
      <c r="BP65" s="1262"/>
      <c r="BQ65" s="1262"/>
      <c r="BR65" s="1262"/>
      <c r="BS65" s="1262"/>
      <c r="BT65" s="1262"/>
      <c r="BU65" s="1262"/>
      <c r="BV65" s="1262"/>
      <c r="BW65" s="1262"/>
      <c r="BX65" s="1262"/>
      <c r="BY65" s="1262"/>
      <c r="BZ65" s="1262"/>
      <c r="CA65" s="1262"/>
      <c r="CB65" s="1262"/>
      <c r="CC65" s="1262"/>
      <c r="CD65" s="1262"/>
      <c r="CE65" s="1262"/>
      <c r="CF65" s="1262"/>
      <c r="CG65" s="1262"/>
      <c r="CH65" s="1262"/>
      <c r="CI65" s="1262"/>
      <c r="CJ65" s="1262"/>
      <c r="CK65" s="1262"/>
      <c r="CL65" s="1262"/>
      <c r="CM65" s="1262"/>
      <c r="CN65" s="1262"/>
      <c r="CO65" s="1262"/>
      <c r="CP65" s="1262"/>
      <c r="CQ65" s="1262"/>
      <c r="CR65" s="1262"/>
      <c r="CS65" s="1262"/>
      <c r="CT65" s="1262"/>
      <c r="CU65" s="1262"/>
      <c r="CV65" s="1262"/>
      <c r="CW65" s="1262"/>
      <c r="CX65" s="1262"/>
      <c r="CY65" s="1262"/>
      <c r="CZ65" s="1262"/>
      <c r="DA65" s="1262"/>
      <c r="DB65" s="1262"/>
      <c r="DC65" s="1263"/>
    </row>
    <row r="66" spans="2:107" x14ac:dyDescent="0.15">
      <c r="B66" s="372"/>
      <c r="AN66" s="1264"/>
      <c r="AO66" s="1265"/>
      <c r="AP66" s="1265"/>
      <c r="AQ66" s="1265"/>
      <c r="AR66" s="1265"/>
      <c r="AS66" s="1265"/>
      <c r="AT66" s="1265"/>
      <c r="AU66" s="1265"/>
      <c r="AV66" s="1265"/>
      <c r="AW66" s="1265"/>
      <c r="AX66" s="1265"/>
      <c r="AY66" s="1265"/>
      <c r="AZ66" s="1265"/>
      <c r="BA66" s="1265"/>
      <c r="BB66" s="1265"/>
      <c r="BC66" s="1265"/>
      <c r="BD66" s="1265"/>
      <c r="BE66" s="1265"/>
      <c r="BF66" s="1265"/>
      <c r="BG66" s="1265"/>
      <c r="BH66" s="1265"/>
      <c r="BI66" s="1265"/>
      <c r="BJ66" s="1265"/>
      <c r="BK66" s="1265"/>
      <c r="BL66" s="1265"/>
      <c r="BM66" s="1265"/>
      <c r="BN66" s="1265"/>
      <c r="BO66" s="1265"/>
      <c r="BP66" s="1265"/>
      <c r="BQ66" s="1265"/>
      <c r="BR66" s="1265"/>
      <c r="BS66" s="1265"/>
      <c r="BT66" s="1265"/>
      <c r="BU66" s="1265"/>
      <c r="BV66" s="1265"/>
      <c r="BW66" s="1265"/>
      <c r="BX66" s="1265"/>
      <c r="BY66" s="1265"/>
      <c r="BZ66" s="1265"/>
      <c r="CA66" s="1265"/>
      <c r="CB66" s="1265"/>
      <c r="CC66" s="1265"/>
      <c r="CD66" s="1265"/>
      <c r="CE66" s="1265"/>
      <c r="CF66" s="1265"/>
      <c r="CG66" s="1265"/>
      <c r="CH66" s="1265"/>
      <c r="CI66" s="1265"/>
      <c r="CJ66" s="1265"/>
      <c r="CK66" s="1265"/>
      <c r="CL66" s="1265"/>
      <c r="CM66" s="1265"/>
      <c r="CN66" s="1265"/>
      <c r="CO66" s="1265"/>
      <c r="CP66" s="1265"/>
      <c r="CQ66" s="1265"/>
      <c r="CR66" s="1265"/>
      <c r="CS66" s="1265"/>
      <c r="CT66" s="1265"/>
      <c r="CU66" s="1265"/>
      <c r="CV66" s="1265"/>
      <c r="CW66" s="1265"/>
      <c r="CX66" s="1265"/>
      <c r="CY66" s="1265"/>
      <c r="CZ66" s="1265"/>
      <c r="DA66" s="1265"/>
      <c r="DB66" s="1265"/>
      <c r="DC66" s="1266"/>
    </row>
    <row r="67" spans="2:107" x14ac:dyDescent="0.15">
      <c r="B67" s="372"/>
      <c r="AN67" s="1264"/>
      <c r="AO67" s="1265"/>
      <c r="AP67" s="1265"/>
      <c r="AQ67" s="1265"/>
      <c r="AR67" s="1265"/>
      <c r="AS67" s="1265"/>
      <c r="AT67" s="1265"/>
      <c r="AU67" s="1265"/>
      <c r="AV67" s="1265"/>
      <c r="AW67" s="1265"/>
      <c r="AX67" s="1265"/>
      <c r="AY67" s="1265"/>
      <c r="AZ67" s="1265"/>
      <c r="BA67" s="1265"/>
      <c r="BB67" s="1265"/>
      <c r="BC67" s="1265"/>
      <c r="BD67" s="1265"/>
      <c r="BE67" s="1265"/>
      <c r="BF67" s="1265"/>
      <c r="BG67" s="1265"/>
      <c r="BH67" s="1265"/>
      <c r="BI67" s="1265"/>
      <c r="BJ67" s="1265"/>
      <c r="BK67" s="1265"/>
      <c r="BL67" s="1265"/>
      <c r="BM67" s="1265"/>
      <c r="BN67" s="1265"/>
      <c r="BO67" s="1265"/>
      <c r="BP67" s="1265"/>
      <c r="BQ67" s="1265"/>
      <c r="BR67" s="1265"/>
      <c r="BS67" s="1265"/>
      <c r="BT67" s="1265"/>
      <c r="BU67" s="1265"/>
      <c r="BV67" s="1265"/>
      <c r="BW67" s="1265"/>
      <c r="BX67" s="1265"/>
      <c r="BY67" s="1265"/>
      <c r="BZ67" s="1265"/>
      <c r="CA67" s="1265"/>
      <c r="CB67" s="1265"/>
      <c r="CC67" s="1265"/>
      <c r="CD67" s="1265"/>
      <c r="CE67" s="1265"/>
      <c r="CF67" s="1265"/>
      <c r="CG67" s="1265"/>
      <c r="CH67" s="1265"/>
      <c r="CI67" s="1265"/>
      <c r="CJ67" s="1265"/>
      <c r="CK67" s="1265"/>
      <c r="CL67" s="1265"/>
      <c r="CM67" s="1265"/>
      <c r="CN67" s="1265"/>
      <c r="CO67" s="1265"/>
      <c r="CP67" s="1265"/>
      <c r="CQ67" s="1265"/>
      <c r="CR67" s="1265"/>
      <c r="CS67" s="1265"/>
      <c r="CT67" s="1265"/>
      <c r="CU67" s="1265"/>
      <c r="CV67" s="1265"/>
      <c r="CW67" s="1265"/>
      <c r="CX67" s="1265"/>
      <c r="CY67" s="1265"/>
      <c r="CZ67" s="1265"/>
      <c r="DA67" s="1265"/>
      <c r="DB67" s="1265"/>
      <c r="DC67" s="1266"/>
    </row>
    <row r="68" spans="2:107" x14ac:dyDescent="0.15">
      <c r="B68" s="372"/>
      <c r="AN68" s="1264"/>
      <c r="AO68" s="1265"/>
      <c r="AP68" s="1265"/>
      <c r="AQ68" s="1265"/>
      <c r="AR68" s="1265"/>
      <c r="AS68" s="1265"/>
      <c r="AT68" s="1265"/>
      <c r="AU68" s="1265"/>
      <c r="AV68" s="1265"/>
      <c r="AW68" s="1265"/>
      <c r="AX68" s="1265"/>
      <c r="AY68" s="1265"/>
      <c r="AZ68" s="1265"/>
      <c r="BA68" s="1265"/>
      <c r="BB68" s="1265"/>
      <c r="BC68" s="1265"/>
      <c r="BD68" s="1265"/>
      <c r="BE68" s="1265"/>
      <c r="BF68" s="1265"/>
      <c r="BG68" s="1265"/>
      <c r="BH68" s="1265"/>
      <c r="BI68" s="1265"/>
      <c r="BJ68" s="1265"/>
      <c r="BK68" s="1265"/>
      <c r="BL68" s="1265"/>
      <c r="BM68" s="1265"/>
      <c r="BN68" s="1265"/>
      <c r="BO68" s="1265"/>
      <c r="BP68" s="1265"/>
      <c r="BQ68" s="1265"/>
      <c r="BR68" s="1265"/>
      <c r="BS68" s="1265"/>
      <c r="BT68" s="1265"/>
      <c r="BU68" s="1265"/>
      <c r="BV68" s="1265"/>
      <c r="BW68" s="1265"/>
      <c r="BX68" s="1265"/>
      <c r="BY68" s="1265"/>
      <c r="BZ68" s="1265"/>
      <c r="CA68" s="1265"/>
      <c r="CB68" s="1265"/>
      <c r="CC68" s="1265"/>
      <c r="CD68" s="1265"/>
      <c r="CE68" s="1265"/>
      <c r="CF68" s="1265"/>
      <c r="CG68" s="1265"/>
      <c r="CH68" s="1265"/>
      <c r="CI68" s="1265"/>
      <c r="CJ68" s="1265"/>
      <c r="CK68" s="1265"/>
      <c r="CL68" s="1265"/>
      <c r="CM68" s="1265"/>
      <c r="CN68" s="1265"/>
      <c r="CO68" s="1265"/>
      <c r="CP68" s="1265"/>
      <c r="CQ68" s="1265"/>
      <c r="CR68" s="1265"/>
      <c r="CS68" s="1265"/>
      <c r="CT68" s="1265"/>
      <c r="CU68" s="1265"/>
      <c r="CV68" s="1265"/>
      <c r="CW68" s="1265"/>
      <c r="CX68" s="1265"/>
      <c r="CY68" s="1265"/>
      <c r="CZ68" s="1265"/>
      <c r="DA68" s="1265"/>
      <c r="DB68" s="1265"/>
      <c r="DC68" s="1266"/>
    </row>
    <row r="69" spans="2:107" x14ac:dyDescent="0.15">
      <c r="B69" s="372"/>
      <c r="AN69" s="1267"/>
      <c r="AO69" s="1268"/>
      <c r="AP69" s="1268"/>
      <c r="AQ69" s="1268"/>
      <c r="AR69" s="1268"/>
      <c r="AS69" s="1268"/>
      <c r="AT69" s="1268"/>
      <c r="AU69" s="1268"/>
      <c r="AV69" s="1268"/>
      <c r="AW69" s="1268"/>
      <c r="AX69" s="1268"/>
      <c r="AY69" s="1268"/>
      <c r="AZ69" s="1268"/>
      <c r="BA69" s="1268"/>
      <c r="BB69" s="1268"/>
      <c r="BC69" s="1268"/>
      <c r="BD69" s="1268"/>
      <c r="BE69" s="1268"/>
      <c r="BF69" s="1268"/>
      <c r="BG69" s="1268"/>
      <c r="BH69" s="1268"/>
      <c r="BI69" s="1268"/>
      <c r="BJ69" s="1268"/>
      <c r="BK69" s="1268"/>
      <c r="BL69" s="1268"/>
      <c r="BM69" s="1268"/>
      <c r="BN69" s="1268"/>
      <c r="BO69" s="1268"/>
      <c r="BP69" s="1268"/>
      <c r="BQ69" s="1268"/>
      <c r="BR69" s="1268"/>
      <c r="BS69" s="1268"/>
      <c r="BT69" s="1268"/>
      <c r="BU69" s="1268"/>
      <c r="BV69" s="1268"/>
      <c r="BW69" s="1268"/>
      <c r="BX69" s="1268"/>
      <c r="BY69" s="1268"/>
      <c r="BZ69" s="1268"/>
      <c r="CA69" s="1268"/>
      <c r="CB69" s="1268"/>
      <c r="CC69" s="1268"/>
      <c r="CD69" s="1268"/>
      <c r="CE69" s="1268"/>
      <c r="CF69" s="1268"/>
      <c r="CG69" s="1268"/>
      <c r="CH69" s="1268"/>
      <c r="CI69" s="1268"/>
      <c r="CJ69" s="1268"/>
      <c r="CK69" s="1268"/>
      <c r="CL69" s="1268"/>
      <c r="CM69" s="1268"/>
      <c r="CN69" s="1268"/>
      <c r="CO69" s="1268"/>
      <c r="CP69" s="1268"/>
      <c r="CQ69" s="1268"/>
      <c r="CR69" s="1268"/>
      <c r="CS69" s="1268"/>
      <c r="CT69" s="1268"/>
      <c r="CU69" s="1268"/>
      <c r="CV69" s="1268"/>
      <c r="CW69" s="1268"/>
      <c r="CX69" s="1268"/>
      <c r="CY69" s="1268"/>
      <c r="CZ69" s="1268"/>
      <c r="DA69" s="1268"/>
      <c r="DB69" s="1268"/>
      <c r="DC69" s="1269"/>
    </row>
    <row r="70" spans="2:107" x14ac:dyDescent="0.15">
      <c r="B70" s="372"/>
      <c r="H70" s="394"/>
      <c r="I70" s="394"/>
      <c r="J70" s="395"/>
      <c r="K70" s="395"/>
      <c r="L70" s="396"/>
      <c r="M70" s="395"/>
      <c r="N70" s="396"/>
      <c r="AN70" s="381"/>
      <c r="AO70" s="381"/>
      <c r="AP70" s="381"/>
      <c r="AZ70" s="381"/>
      <c r="BA70" s="381"/>
      <c r="BB70" s="381"/>
      <c r="BL70" s="381"/>
      <c r="BM70" s="381"/>
      <c r="BN70" s="381"/>
      <c r="BX70" s="381"/>
      <c r="BY70" s="381"/>
      <c r="BZ70" s="381"/>
      <c r="CJ70" s="381"/>
      <c r="CK70" s="381"/>
      <c r="CL70" s="381"/>
      <c r="CV70" s="381"/>
      <c r="CW70" s="381"/>
      <c r="CX70" s="381"/>
    </row>
    <row r="71" spans="2:107" x14ac:dyDescent="0.15">
      <c r="B71" s="372"/>
      <c r="G71" s="397"/>
      <c r="I71" s="398"/>
      <c r="J71" s="395"/>
      <c r="K71" s="395"/>
      <c r="L71" s="396"/>
      <c r="M71" s="395"/>
      <c r="N71" s="396"/>
      <c r="AM71" s="397"/>
      <c r="AN71" s="366" t="s">
        <v>569</v>
      </c>
    </row>
    <row r="72" spans="2:107" x14ac:dyDescent="0.15">
      <c r="B72" s="372"/>
      <c r="G72" s="1253"/>
      <c r="H72" s="1253"/>
      <c r="I72" s="1253"/>
      <c r="J72" s="1253"/>
      <c r="K72" s="382"/>
      <c r="L72" s="382"/>
      <c r="M72" s="383"/>
      <c r="N72" s="383"/>
      <c r="AN72" s="1272"/>
      <c r="AO72" s="1273"/>
      <c r="AP72" s="1273"/>
      <c r="AQ72" s="1273"/>
      <c r="AR72" s="1273"/>
      <c r="AS72" s="1273"/>
      <c r="AT72" s="1273"/>
      <c r="AU72" s="1273"/>
      <c r="AV72" s="1273"/>
      <c r="AW72" s="1273"/>
      <c r="AX72" s="1273"/>
      <c r="AY72" s="1273"/>
      <c r="AZ72" s="1273"/>
      <c r="BA72" s="1273"/>
      <c r="BB72" s="1273"/>
      <c r="BC72" s="1273"/>
      <c r="BD72" s="1273"/>
      <c r="BE72" s="1273"/>
      <c r="BF72" s="1273"/>
      <c r="BG72" s="1273"/>
      <c r="BH72" s="1273"/>
      <c r="BI72" s="1273"/>
      <c r="BJ72" s="1273"/>
      <c r="BK72" s="1273"/>
      <c r="BL72" s="1273"/>
      <c r="BM72" s="1273"/>
      <c r="BN72" s="1273"/>
      <c r="BO72" s="1274"/>
      <c r="BP72" s="1259" t="s">
        <v>527</v>
      </c>
      <c r="BQ72" s="1259"/>
      <c r="BR72" s="1259"/>
      <c r="BS72" s="1259"/>
      <c r="BT72" s="1259"/>
      <c r="BU72" s="1259"/>
      <c r="BV72" s="1259"/>
      <c r="BW72" s="1259"/>
      <c r="BX72" s="1259" t="s">
        <v>528</v>
      </c>
      <c r="BY72" s="1259"/>
      <c r="BZ72" s="1259"/>
      <c r="CA72" s="1259"/>
      <c r="CB72" s="1259"/>
      <c r="CC72" s="1259"/>
      <c r="CD72" s="1259"/>
      <c r="CE72" s="1259"/>
      <c r="CF72" s="1259" t="s">
        <v>529</v>
      </c>
      <c r="CG72" s="1259"/>
      <c r="CH72" s="1259"/>
      <c r="CI72" s="1259"/>
      <c r="CJ72" s="1259"/>
      <c r="CK72" s="1259"/>
      <c r="CL72" s="1259"/>
      <c r="CM72" s="1259"/>
      <c r="CN72" s="1259" t="s">
        <v>530</v>
      </c>
      <c r="CO72" s="1259"/>
      <c r="CP72" s="1259"/>
      <c r="CQ72" s="1259"/>
      <c r="CR72" s="1259"/>
      <c r="CS72" s="1259"/>
      <c r="CT72" s="1259"/>
      <c r="CU72" s="1259"/>
      <c r="CV72" s="1259" t="s">
        <v>531</v>
      </c>
      <c r="CW72" s="1259"/>
      <c r="CX72" s="1259"/>
      <c r="CY72" s="1259"/>
      <c r="CZ72" s="1259"/>
      <c r="DA72" s="1259"/>
      <c r="DB72" s="1259"/>
      <c r="DC72" s="1259"/>
    </row>
    <row r="73" spans="2:107" x14ac:dyDescent="0.15">
      <c r="B73" s="372"/>
      <c r="G73" s="1271"/>
      <c r="H73" s="1271"/>
      <c r="I73" s="1271"/>
      <c r="J73" s="1271"/>
      <c r="K73" s="1254"/>
      <c r="L73" s="1254"/>
      <c r="M73" s="1254"/>
      <c r="N73" s="1254"/>
      <c r="AM73" s="381"/>
      <c r="AN73" s="1258" t="s">
        <v>570</v>
      </c>
      <c r="AO73" s="1258"/>
      <c r="AP73" s="1258"/>
      <c r="AQ73" s="1258"/>
      <c r="AR73" s="1258"/>
      <c r="AS73" s="1258"/>
      <c r="AT73" s="1258"/>
      <c r="AU73" s="1258"/>
      <c r="AV73" s="1258"/>
      <c r="AW73" s="1258"/>
      <c r="AX73" s="1258"/>
      <c r="AY73" s="1258"/>
      <c r="AZ73" s="1258"/>
      <c r="BA73" s="1258"/>
      <c r="BB73" s="1258" t="s">
        <v>571</v>
      </c>
      <c r="BC73" s="1258"/>
      <c r="BD73" s="1258"/>
      <c r="BE73" s="1258"/>
      <c r="BF73" s="1258"/>
      <c r="BG73" s="1258"/>
      <c r="BH73" s="1258"/>
      <c r="BI73" s="1258"/>
      <c r="BJ73" s="1258"/>
      <c r="BK73" s="1258"/>
      <c r="BL73" s="1258"/>
      <c r="BM73" s="1258"/>
      <c r="BN73" s="1258"/>
      <c r="BO73" s="1258"/>
      <c r="BP73" s="1255">
        <v>191.3</v>
      </c>
      <c r="BQ73" s="1255"/>
      <c r="BR73" s="1255"/>
      <c r="BS73" s="1255"/>
      <c r="BT73" s="1255"/>
      <c r="BU73" s="1255"/>
      <c r="BV73" s="1255"/>
      <c r="BW73" s="1255"/>
      <c r="BX73" s="1255">
        <v>179.7</v>
      </c>
      <c r="BY73" s="1255"/>
      <c r="BZ73" s="1255"/>
      <c r="CA73" s="1255"/>
      <c r="CB73" s="1255"/>
      <c r="CC73" s="1255"/>
      <c r="CD73" s="1255"/>
      <c r="CE73" s="1255"/>
      <c r="CF73" s="1255">
        <v>161.6</v>
      </c>
      <c r="CG73" s="1255"/>
      <c r="CH73" s="1255"/>
      <c r="CI73" s="1255"/>
      <c r="CJ73" s="1255"/>
      <c r="CK73" s="1255"/>
      <c r="CL73" s="1255"/>
      <c r="CM73" s="1255"/>
      <c r="CN73" s="1255">
        <v>144.9</v>
      </c>
      <c r="CO73" s="1255"/>
      <c r="CP73" s="1255"/>
      <c r="CQ73" s="1255"/>
      <c r="CR73" s="1255"/>
      <c r="CS73" s="1255"/>
      <c r="CT73" s="1255"/>
      <c r="CU73" s="1255"/>
      <c r="CV73" s="1255">
        <v>130.5</v>
      </c>
      <c r="CW73" s="1255"/>
      <c r="CX73" s="1255"/>
      <c r="CY73" s="1255"/>
      <c r="CZ73" s="1255"/>
      <c r="DA73" s="1255"/>
      <c r="DB73" s="1255"/>
      <c r="DC73" s="1255"/>
    </row>
    <row r="74" spans="2:107" x14ac:dyDescent="0.15">
      <c r="B74" s="372"/>
      <c r="G74" s="1271"/>
      <c r="H74" s="1271"/>
      <c r="I74" s="1271"/>
      <c r="J74" s="1271"/>
      <c r="K74" s="1254"/>
      <c r="L74" s="1254"/>
      <c r="M74" s="1254"/>
      <c r="N74" s="1254"/>
      <c r="AM74" s="381"/>
      <c r="AN74" s="1258"/>
      <c r="AO74" s="1258"/>
      <c r="AP74" s="1258"/>
      <c r="AQ74" s="1258"/>
      <c r="AR74" s="1258"/>
      <c r="AS74" s="1258"/>
      <c r="AT74" s="1258"/>
      <c r="AU74" s="1258"/>
      <c r="AV74" s="1258"/>
      <c r="AW74" s="1258"/>
      <c r="AX74" s="1258"/>
      <c r="AY74" s="1258"/>
      <c r="AZ74" s="1258"/>
      <c r="BA74" s="1258"/>
      <c r="BB74" s="1258"/>
      <c r="BC74" s="1258"/>
      <c r="BD74" s="1258"/>
      <c r="BE74" s="1258"/>
      <c r="BF74" s="1258"/>
      <c r="BG74" s="1258"/>
      <c r="BH74" s="1258"/>
      <c r="BI74" s="1258"/>
      <c r="BJ74" s="1258"/>
      <c r="BK74" s="1258"/>
      <c r="BL74" s="1258"/>
      <c r="BM74" s="1258"/>
      <c r="BN74" s="1258"/>
      <c r="BO74" s="1258"/>
      <c r="BP74" s="1255"/>
      <c r="BQ74" s="1255"/>
      <c r="BR74" s="1255"/>
      <c r="BS74" s="1255"/>
      <c r="BT74" s="1255"/>
      <c r="BU74" s="1255"/>
      <c r="BV74" s="1255"/>
      <c r="BW74" s="1255"/>
      <c r="BX74" s="1255"/>
      <c r="BY74" s="1255"/>
      <c r="BZ74" s="1255"/>
      <c r="CA74" s="1255"/>
      <c r="CB74" s="1255"/>
      <c r="CC74" s="1255"/>
      <c r="CD74" s="1255"/>
      <c r="CE74" s="1255"/>
      <c r="CF74" s="1255"/>
      <c r="CG74" s="1255"/>
      <c r="CH74" s="1255"/>
      <c r="CI74" s="1255"/>
      <c r="CJ74" s="1255"/>
      <c r="CK74" s="1255"/>
      <c r="CL74" s="1255"/>
      <c r="CM74" s="1255"/>
      <c r="CN74" s="1255"/>
      <c r="CO74" s="1255"/>
      <c r="CP74" s="1255"/>
      <c r="CQ74" s="1255"/>
      <c r="CR74" s="1255"/>
      <c r="CS74" s="1255"/>
      <c r="CT74" s="1255"/>
      <c r="CU74" s="1255"/>
      <c r="CV74" s="1255"/>
      <c r="CW74" s="1255"/>
      <c r="CX74" s="1255"/>
      <c r="CY74" s="1255"/>
      <c r="CZ74" s="1255"/>
      <c r="DA74" s="1255"/>
      <c r="DB74" s="1255"/>
      <c r="DC74" s="1255"/>
    </row>
    <row r="75" spans="2:107" x14ac:dyDescent="0.15">
      <c r="B75" s="372"/>
      <c r="G75" s="1271"/>
      <c r="H75" s="1271"/>
      <c r="I75" s="1253"/>
      <c r="J75" s="1253"/>
      <c r="K75" s="1260"/>
      <c r="L75" s="1260"/>
      <c r="M75" s="1260"/>
      <c r="N75" s="1260"/>
      <c r="AM75" s="381"/>
      <c r="AN75" s="1258"/>
      <c r="AO75" s="1258"/>
      <c r="AP75" s="1258"/>
      <c r="AQ75" s="1258"/>
      <c r="AR75" s="1258"/>
      <c r="AS75" s="1258"/>
      <c r="AT75" s="1258"/>
      <c r="AU75" s="1258"/>
      <c r="AV75" s="1258"/>
      <c r="AW75" s="1258"/>
      <c r="AX75" s="1258"/>
      <c r="AY75" s="1258"/>
      <c r="AZ75" s="1258"/>
      <c r="BA75" s="1258"/>
      <c r="BB75" s="1258" t="s">
        <v>575</v>
      </c>
      <c r="BC75" s="1258"/>
      <c r="BD75" s="1258"/>
      <c r="BE75" s="1258"/>
      <c r="BF75" s="1258"/>
      <c r="BG75" s="1258"/>
      <c r="BH75" s="1258"/>
      <c r="BI75" s="1258"/>
      <c r="BJ75" s="1258"/>
      <c r="BK75" s="1258"/>
      <c r="BL75" s="1258"/>
      <c r="BM75" s="1258"/>
      <c r="BN75" s="1258"/>
      <c r="BO75" s="1258"/>
      <c r="BP75" s="1255">
        <v>16.100000000000001</v>
      </c>
      <c r="BQ75" s="1255"/>
      <c r="BR75" s="1255"/>
      <c r="BS75" s="1255"/>
      <c r="BT75" s="1255"/>
      <c r="BU75" s="1255"/>
      <c r="BV75" s="1255"/>
      <c r="BW75" s="1255"/>
      <c r="BX75" s="1255">
        <v>16</v>
      </c>
      <c r="BY75" s="1255"/>
      <c r="BZ75" s="1255"/>
      <c r="CA75" s="1255"/>
      <c r="CB75" s="1255"/>
      <c r="CC75" s="1255"/>
      <c r="CD75" s="1255"/>
      <c r="CE75" s="1255"/>
      <c r="CF75" s="1255">
        <v>15.8</v>
      </c>
      <c r="CG75" s="1255"/>
      <c r="CH75" s="1255"/>
      <c r="CI75" s="1255"/>
      <c r="CJ75" s="1255"/>
      <c r="CK75" s="1255"/>
      <c r="CL75" s="1255"/>
      <c r="CM75" s="1255"/>
      <c r="CN75" s="1255">
        <v>15.7</v>
      </c>
      <c r="CO75" s="1255"/>
      <c r="CP75" s="1255"/>
      <c r="CQ75" s="1255"/>
      <c r="CR75" s="1255"/>
      <c r="CS75" s="1255"/>
      <c r="CT75" s="1255"/>
      <c r="CU75" s="1255"/>
      <c r="CV75" s="1255">
        <v>15.5</v>
      </c>
      <c r="CW75" s="1255"/>
      <c r="CX75" s="1255"/>
      <c r="CY75" s="1255"/>
      <c r="CZ75" s="1255"/>
      <c r="DA75" s="1255"/>
      <c r="DB75" s="1255"/>
      <c r="DC75" s="1255"/>
    </row>
    <row r="76" spans="2:107" x14ac:dyDescent="0.15">
      <c r="B76" s="372"/>
      <c r="G76" s="1271"/>
      <c r="H76" s="1271"/>
      <c r="I76" s="1253"/>
      <c r="J76" s="1253"/>
      <c r="K76" s="1260"/>
      <c r="L76" s="1260"/>
      <c r="M76" s="1260"/>
      <c r="N76" s="1260"/>
      <c r="AM76" s="381"/>
      <c r="AN76" s="1258"/>
      <c r="AO76" s="1258"/>
      <c r="AP76" s="1258"/>
      <c r="AQ76" s="1258"/>
      <c r="AR76" s="1258"/>
      <c r="AS76" s="1258"/>
      <c r="AT76" s="1258"/>
      <c r="AU76" s="1258"/>
      <c r="AV76" s="1258"/>
      <c r="AW76" s="1258"/>
      <c r="AX76" s="1258"/>
      <c r="AY76" s="1258"/>
      <c r="AZ76" s="1258"/>
      <c r="BA76" s="1258"/>
      <c r="BB76" s="1258"/>
      <c r="BC76" s="1258"/>
      <c r="BD76" s="1258"/>
      <c r="BE76" s="1258"/>
      <c r="BF76" s="1258"/>
      <c r="BG76" s="1258"/>
      <c r="BH76" s="1258"/>
      <c r="BI76" s="1258"/>
      <c r="BJ76" s="1258"/>
      <c r="BK76" s="1258"/>
      <c r="BL76" s="1258"/>
      <c r="BM76" s="1258"/>
      <c r="BN76" s="1258"/>
      <c r="BO76" s="1258"/>
      <c r="BP76" s="1255"/>
      <c r="BQ76" s="1255"/>
      <c r="BR76" s="1255"/>
      <c r="BS76" s="1255"/>
      <c r="BT76" s="1255"/>
      <c r="BU76" s="1255"/>
      <c r="BV76" s="1255"/>
      <c r="BW76" s="1255"/>
      <c r="BX76" s="1255"/>
      <c r="BY76" s="1255"/>
      <c r="BZ76" s="1255"/>
      <c r="CA76" s="1255"/>
      <c r="CB76" s="1255"/>
      <c r="CC76" s="1255"/>
      <c r="CD76" s="1255"/>
      <c r="CE76" s="1255"/>
      <c r="CF76" s="1255"/>
      <c r="CG76" s="1255"/>
      <c r="CH76" s="1255"/>
      <c r="CI76" s="1255"/>
      <c r="CJ76" s="1255"/>
      <c r="CK76" s="1255"/>
      <c r="CL76" s="1255"/>
      <c r="CM76" s="1255"/>
      <c r="CN76" s="1255"/>
      <c r="CO76" s="1255"/>
      <c r="CP76" s="1255"/>
      <c r="CQ76" s="1255"/>
      <c r="CR76" s="1255"/>
      <c r="CS76" s="1255"/>
      <c r="CT76" s="1255"/>
      <c r="CU76" s="1255"/>
      <c r="CV76" s="1255"/>
      <c r="CW76" s="1255"/>
      <c r="CX76" s="1255"/>
      <c r="CY76" s="1255"/>
      <c r="CZ76" s="1255"/>
      <c r="DA76" s="1255"/>
      <c r="DB76" s="1255"/>
      <c r="DC76" s="1255"/>
    </row>
    <row r="77" spans="2:107" x14ac:dyDescent="0.15">
      <c r="B77" s="372"/>
      <c r="G77" s="1253"/>
      <c r="H77" s="1253"/>
      <c r="I77" s="1253"/>
      <c r="J77" s="1253"/>
      <c r="K77" s="1254"/>
      <c r="L77" s="1254"/>
      <c r="M77" s="1254"/>
      <c r="N77" s="1254"/>
      <c r="AN77" s="1259" t="s">
        <v>573</v>
      </c>
      <c r="AO77" s="1259"/>
      <c r="AP77" s="1259"/>
      <c r="AQ77" s="1259"/>
      <c r="AR77" s="1259"/>
      <c r="AS77" s="1259"/>
      <c r="AT77" s="1259"/>
      <c r="AU77" s="1259"/>
      <c r="AV77" s="1259"/>
      <c r="AW77" s="1259"/>
      <c r="AX77" s="1259"/>
      <c r="AY77" s="1259"/>
      <c r="AZ77" s="1259"/>
      <c r="BA77" s="1259"/>
      <c r="BB77" s="1258" t="s">
        <v>571</v>
      </c>
      <c r="BC77" s="1258"/>
      <c r="BD77" s="1258"/>
      <c r="BE77" s="1258"/>
      <c r="BF77" s="1258"/>
      <c r="BG77" s="1258"/>
      <c r="BH77" s="1258"/>
      <c r="BI77" s="1258"/>
      <c r="BJ77" s="1258"/>
      <c r="BK77" s="1258"/>
      <c r="BL77" s="1258"/>
      <c r="BM77" s="1258"/>
      <c r="BN77" s="1258"/>
      <c r="BO77" s="1258"/>
      <c r="BP77" s="1255">
        <v>25.5</v>
      </c>
      <c r="BQ77" s="1255"/>
      <c r="BR77" s="1255"/>
      <c r="BS77" s="1255"/>
      <c r="BT77" s="1255"/>
      <c r="BU77" s="1255"/>
      <c r="BV77" s="1255"/>
      <c r="BW77" s="1255"/>
      <c r="BX77" s="1255">
        <v>25.1</v>
      </c>
      <c r="BY77" s="1255"/>
      <c r="BZ77" s="1255"/>
      <c r="CA77" s="1255"/>
      <c r="CB77" s="1255"/>
      <c r="CC77" s="1255"/>
      <c r="CD77" s="1255"/>
      <c r="CE77" s="1255"/>
      <c r="CF77" s="1255">
        <v>18</v>
      </c>
      <c r="CG77" s="1255"/>
      <c r="CH77" s="1255"/>
      <c r="CI77" s="1255"/>
      <c r="CJ77" s="1255"/>
      <c r="CK77" s="1255"/>
      <c r="CL77" s="1255"/>
      <c r="CM77" s="1255"/>
      <c r="CN77" s="1255">
        <v>12.7</v>
      </c>
      <c r="CO77" s="1255"/>
      <c r="CP77" s="1255"/>
      <c r="CQ77" s="1255"/>
      <c r="CR77" s="1255"/>
      <c r="CS77" s="1255"/>
      <c r="CT77" s="1255"/>
      <c r="CU77" s="1255"/>
      <c r="CV77" s="1255">
        <v>10</v>
      </c>
      <c r="CW77" s="1255"/>
      <c r="CX77" s="1255"/>
      <c r="CY77" s="1255"/>
      <c r="CZ77" s="1255"/>
      <c r="DA77" s="1255"/>
      <c r="DB77" s="1255"/>
      <c r="DC77" s="1255"/>
    </row>
    <row r="78" spans="2:107" x14ac:dyDescent="0.15">
      <c r="B78" s="372"/>
      <c r="G78" s="1253"/>
      <c r="H78" s="1253"/>
      <c r="I78" s="1253"/>
      <c r="J78" s="1253"/>
      <c r="K78" s="1254"/>
      <c r="L78" s="1254"/>
      <c r="M78" s="1254"/>
      <c r="N78" s="1254"/>
      <c r="AN78" s="1259"/>
      <c r="AO78" s="1259"/>
      <c r="AP78" s="1259"/>
      <c r="AQ78" s="1259"/>
      <c r="AR78" s="1259"/>
      <c r="AS78" s="1259"/>
      <c r="AT78" s="1259"/>
      <c r="AU78" s="1259"/>
      <c r="AV78" s="1259"/>
      <c r="AW78" s="1259"/>
      <c r="AX78" s="1259"/>
      <c r="AY78" s="1259"/>
      <c r="AZ78" s="1259"/>
      <c r="BA78" s="1259"/>
      <c r="BB78" s="1258"/>
      <c r="BC78" s="1258"/>
      <c r="BD78" s="1258"/>
      <c r="BE78" s="1258"/>
      <c r="BF78" s="1258"/>
      <c r="BG78" s="1258"/>
      <c r="BH78" s="1258"/>
      <c r="BI78" s="1258"/>
      <c r="BJ78" s="1258"/>
      <c r="BK78" s="1258"/>
      <c r="BL78" s="1258"/>
      <c r="BM78" s="1258"/>
      <c r="BN78" s="1258"/>
      <c r="BO78" s="1258"/>
      <c r="BP78" s="1255"/>
      <c r="BQ78" s="1255"/>
      <c r="BR78" s="1255"/>
      <c r="BS78" s="1255"/>
      <c r="BT78" s="1255"/>
      <c r="BU78" s="1255"/>
      <c r="BV78" s="1255"/>
      <c r="BW78" s="1255"/>
      <c r="BX78" s="1255"/>
      <c r="BY78" s="1255"/>
      <c r="BZ78" s="1255"/>
      <c r="CA78" s="1255"/>
      <c r="CB78" s="1255"/>
      <c r="CC78" s="1255"/>
      <c r="CD78" s="1255"/>
      <c r="CE78" s="1255"/>
      <c r="CF78" s="1255"/>
      <c r="CG78" s="1255"/>
      <c r="CH78" s="1255"/>
      <c r="CI78" s="1255"/>
      <c r="CJ78" s="1255"/>
      <c r="CK78" s="1255"/>
      <c r="CL78" s="1255"/>
      <c r="CM78" s="1255"/>
      <c r="CN78" s="1255"/>
      <c r="CO78" s="1255"/>
      <c r="CP78" s="1255"/>
      <c r="CQ78" s="1255"/>
      <c r="CR78" s="1255"/>
      <c r="CS78" s="1255"/>
      <c r="CT78" s="1255"/>
      <c r="CU78" s="1255"/>
      <c r="CV78" s="1255"/>
      <c r="CW78" s="1255"/>
      <c r="CX78" s="1255"/>
      <c r="CY78" s="1255"/>
      <c r="CZ78" s="1255"/>
      <c r="DA78" s="1255"/>
      <c r="DB78" s="1255"/>
      <c r="DC78" s="1255"/>
    </row>
    <row r="79" spans="2:107" x14ac:dyDescent="0.15">
      <c r="B79" s="372"/>
      <c r="G79" s="1253"/>
      <c r="H79" s="1253"/>
      <c r="I79" s="1256"/>
      <c r="J79" s="1256"/>
      <c r="K79" s="1257"/>
      <c r="L79" s="1257"/>
      <c r="M79" s="1257"/>
      <c r="N79" s="1257"/>
      <c r="AN79" s="1259"/>
      <c r="AO79" s="1259"/>
      <c r="AP79" s="1259"/>
      <c r="AQ79" s="1259"/>
      <c r="AR79" s="1259"/>
      <c r="AS79" s="1259"/>
      <c r="AT79" s="1259"/>
      <c r="AU79" s="1259"/>
      <c r="AV79" s="1259"/>
      <c r="AW79" s="1259"/>
      <c r="AX79" s="1259"/>
      <c r="AY79" s="1259"/>
      <c r="AZ79" s="1259"/>
      <c r="BA79" s="1259"/>
      <c r="BB79" s="1258" t="s">
        <v>575</v>
      </c>
      <c r="BC79" s="1258"/>
      <c r="BD79" s="1258"/>
      <c r="BE79" s="1258"/>
      <c r="BF79" s="1258"/>
      <c r="BG79" s="1258"/>
      <c r="BH79" s="1258"/>
      <c r="BI79" s="1258"/>
      <c r="BJ79" s="1258"/>
      <c r="BK79" s="1258"/>
      <c r="BL79" s="1258"/>
      <c r="BM79" s="1258"/>
      <c r="BN79" s="1258"/>
      <c r="BO79" s="1258"/>
      <c r="BP79" s="1255">
        <v>6.6</v>
      </c>
      <c r="BQ79" s="1255"/>
      <c r="BR79" s="1255"/>
      <c r="BS79" s="1255"/>
      <c r="BT79" s="1255"/>
      <c r="BU79" s="1255"/>
      <c r="BV79" s="1255"/>
      <c r="BW79" s="1255"/>
      <c r="BX79" s="1255">
        <v>6.4</v>
      </c>
      <c r="BY79" s="1255"/>
      <c r="BZ79" s="1255"/>
      <c r="CA79" s="1255"/>
      <c r="CB79" s="1255"/>
      <c r="CC79" s="1255"/>
      <c r="CD79" s="1255"/>
      <c r="CE79" s="1255"/>
      <c r="CF79" s="1255">
        <v>6.6</v>
      </c>
      <c r="CG79" s="1255"/>
      <c r="CH79" s="1255"/>
      <c r="CI79" s="1255"/>
      <c r="CJ79" s="1255"/>
      <c r="CK79" s="1255"/>
      <c r="CL79" s="1255"/>
      <c r="CM79" s="1255"/>
      <c r="CN79" s="1255">
        <v>6.6</v>
      </c>
      <c r="CO79" s="1255"/>
      <c r="CP79" s="1255"/>
      <c r="CQ79" s="1255"/>
      <c r="CR79" s="1255"/>
      <c r="CS79" s="1255"/>
      <c r="CT79" s="1255"/>
      <c r="CU79" s="1255"/>
      <c r="CV79" s="1255">
        <v>6.7</v>
      </c>
      <c r="CW79" s="1255"/>
      <c r="CX79" s="1255"/>
      <c r="CY79" s="1255"/>
      <c r="CZ79" s="1255"/>
      <c r="DA79" s="1255"/>
      <c r="DB79" s="1255"/>
      <c r="DC79" s="1255"/>
    </row>
    <row r="80" spans="2:107" x14ac:dyDescent="0.15">
      <c r="B80" s="372"/>
      <c r="G80" s="1253"/>
      <c r="H80" s="1253"/>
      <c r="I80" s="1256"/>
      <c r="J80" s="1256"/>
      <c r="K80" s="1257"/>
      <c r="L80" s="1257"/>
      <c r="M80" s="1257"/>
      <c r="N80" s="1257"/>
      <c r="AN80" s="1259"/>
      <c r="AO80" s="1259"/>
      <c r="AP80" s="1259"/>
      <c r="AQ80" s="1259"/>
      <c r="AR80" s="1259"/>
      <c r="AS80" s="1259"/>
      <c r="AT80" s="1259"/>
      <c r="AU80" s="1259"/>
      <c r="AV80" s="1259"/>
      <c r="AW80" s="1259"/>
      <c r="AX80" s="1259"/>
      <c r="AY80" s="1259"/>
      <c r="AZ80" s="1259"/>
      <c r="BA80" s="1259"/>
      <c r="BB80" s="1258"/>
      <c r="BC80" s="1258"/>
      <c r="BD80" s="1258"/>
      <c r="BE80" s="1258"/>
      <c r="BF80" s="1258"/>
      <c r="BG80" s="1258"/>
      <c r="BH80" s="1258"/>
      <c r="BI80" s="1258"/>
      <c r="BJ80" s="1258"/>
      <c r="BK80" s="1258"/>
      <c r="BL80" s="1258"/>
      <c r="BM80" s="1258"/>
      <c r="BN80" s="1258"/>
      <c r="BO80" s="1258"/>
      <c r="BP80" s="1255"/>
      <c r="BQ80" s="1255"/>
      <c r="BR80" s="1255"/>
      <c r="BS80" s="1255"/>
      <c r="BT80" s="1255"/>
      <c r="BU80" s="1255"/>
      <c r="BV80" s="1255"/>
      <c r="BW80" s="1255"/>
      <c r="BX80" s="1255"/>
      <c r="BY80" s="1255"/>
      <c r="BZ80" s="1255"/>
      <c r="CA80" s="1255"/>
      <c r="CB80" s="1255"/>
      <c r="CC80" s="1255"/>
      <c r="CD80" s="1255"/>
      <c r="CE80" s="1255"/>
      <c r="CF80" s="1255"/>
      <c r="CG80" s="1255"/>
      <c r="CH80" s="1255"/>
      <c r="CI80" s="1255"/>
      <c r="CJ80" s="1255"/>
      <c r="CK80" s="1255"/>
      <c r="CL80" s="1255"/>
      <c r="CM80" s="1255"/>
      <c r="CN80" s="1255"/>
      <c r="CO80" s="1255"/>
      <c r="CP80" s="1255"/>
      <c r="CQ80" s="1255"/>
      <c r="CR80" s="1255"/>
      <c r="CS80" s="1255"/>
      <c r="CT80" s="1255"/>
      <c r="CU80" s="1255"/>
      <c r="CV80" s="1255"/>
      <c r="CW80" s="1255"/>
      <c r="CX80" s="1255"/>
      <c r="CY80" s="1255"/>
      <c r="CZ80" s="1255"/>
      <c r="DA80" s="1255"/>
      <c r="DB80" s="1255"/>
      <c r="DC80" s="1255"/>
    </row>
    <row r="81" spans="2:109" x14ac:dyDescent="0.15">
      <c r="B81" s="372"/>
    </row>
    <row r="82" spans="2:109" ht="17.25" x14ac:dyDescent="0.15">
      <c r="B82" s="372"/>
      <c r="K82" s="399"/>
      <c r="L82" s="399"/>
      <c r="M82" s="399"/>
      <c r="N82" s="399"/>
      <c r="AQ82" s="399"/>
      <c r="AR82" s="399"/>
      <c r="AS82" s="399"/>
      <c r="AT82" s="399"/>
      <c r="BC82" s="399"/>
      <c r="BD82" s="399"/>
      <c r="BE82" s="399"/>
      <c r="BF82" s="399"/>
      <c r="BO82" s="399"/>
      <c r="BP82" s="399"/>
      <c r="BQ82" s="399"/>
      <c r="BR82" s="399"/>
      <c r="CA82" s="399"/>
      <c r="CB82" s="399"/>
      <c r="CC82" s="399"/>
      <c r="CD82" s="399"/>
      <c r="CM82" s="399"/>
      <c r="CN82" s="399"/>
      <c r="CO82" s="399"/>
      <c r="CP82" s="399"/>
      <c r="CY82" s="399"/>
      <c r="CZ82" s="399"/>
      <c r="DA82" s="399"/>
      <c r="DB82" s="399"/>
      <c r="DC82" s="399"/>
    </row>
    <row r="83" spans="2:109" x14ac:dyDescent="0.15">
      <c r="B83" s="374"/>
      <c r="C83" s="375"/>
      <c r="D83" s="375"/>
      <c r="E83" s="375"/>
      <c r="F83" s="375"/>
      <c r="G83" s="375"/>
      <c r="H83" s="375"/>
      <c r="I83" s="375"/>
      <c r="J83" s="375"/>
      <c r="K83" s="375"/>
      <c r="L83" s="375"/>
      <c r="M83" s="375"/>
      <c r="N83" s="375"/>
      <c r="O83" s="375"/>
      <c r="P83" s="375"/>
      <c r="Q83" s="375"/>
      <c r="R83" s="375"/>
      <c r="S83" s="375"/>
      <c r="T83" s="375"/>
      <c r="U83" s="375"/>
      <c r="V83" s="375"/>
      <c r="W83" s="375"/>
      <c r="X83" s="375"/>
      <c r="Y83" s="375"/>
      <c r="Z83" s="375"/>
      <c r="AA83" s="375"/>
      <c r="AB83" s="375"/>
      <c r="AC83" s="375"/>
      <c r="AD83" s="375"/>
      <c r="AE83" s="375"/>
      <c r="AF83" s="375"/>
      <c r="AG83" s="375"/>
      <c r="AH83" s="375"/>
      <c r="AI83" s="375"/>
      <c r="AJ83" s="375"/>
      <c r="AK83" s="375"/>
      <c r="AL83" s="375"/>
      <c r="AM83" s="375"/>
      <c r="AN83" s="375"/>
      <c r="AO83" s="375"/>
      <c r="AP83" s="375"/>
      <c r="AQ83" s="375"/>
      <c r="AR83" s="375"/>
      <c r="AS83" s="375"/>
      <c r="AT83" s="375"/>
      <c r="AU83" s="375"/>
      <c r="AV83" s="375"/>
      <c r="AW83" s="375"/>
      <c r="AX83" s="375"/>
      <c r="AY83" s="375"/>
      <c r="AZ83" s="375"/>
      <c r="BA83" s="375"/>
      <c r="BB83" s="375"/>
      <c r="BC83" s="375"/>
      <c r="BD83" s="375"/>
      <c r="BE83" s="375"/>
      <c r="BF83" s="375"/>
      <c r="BG83" s="375"/>
      <c r="BH83" s="375"/>
      <c r="BI83" s="375"/>
      <c r="BJ83" s="375"/>
      <c r="BK83" s="375"/>
      <c r="BL83" s="375"/>
      <c r="BM83" s="375"/>
      <c r="BN83" s="375"/>
      <c r="BO83" s="375"/>
      <c r="BP83" s="375"/>
      <c r="BQ83" s="375"/>
      <c r="BR83" s="375"/>
      <c r="BS83" s="375"/>
      <c r="BT83" s="375"/>
      <c r="BU83" s="375"/>
      <c r="BV83" s="375"/>
      <c r="BW83" s="375"/>
      <c r="BX83" s="375"/>
      <c r="BY83" s="375"/>
      <c r="BZ83" s="375"/>
      <c r="CA83" s="375"/>
      <c r="CB83" s="375"/>
      <c r="CC83" s="375"/>
      <c r="CD83" s="375"/>
      <c r="CE83" s="375"/>
      <c r="CF83" s="375"/>
      <c r="CG83" s="375"/>
      <c r="CH83" s="375"/>
      <c r="CI83" s="375"/>
      <c r="CJ83" s="375"/>
      <c r="CK83" s="375"/>
      <c r="CL83" s="375"/>
      <c r="CM83" s="375"/>
      <c r="CN83" s="375"/>
      <c r="CO83" s="375"/>
      <c r="CP83" s="375"/>
      <c r="CQ83" s="375"/>
      <c r="CR83" s="375"/>
      <c r="CS83" s="375"/>
      <c r="CT83" s="375"/>
      <c r="CU83" s="375"/>
      <c r="CV83" s="375"/>
      <c r="CW83" s="375"/>
      <c r="CX83" s="375"/>
      <c r="CY83" s="375"/>
      <c r="CZ83" s="375"/>
      <c r="DA83" s="375"/>
      <c r="DB83" s="375"/>
      <c r="DC83" s="375"/>
      <c r="DD83" s="376"/>
    </row>
    <row r="84" spans="2:109" x14ac:dyDescent="0.15">
      <c r="DD84" s="366"/>
      <c r="DE84" s="366"/>
    </row>
    <row r="85" spans="2:109" x14ac:dyDescent="0.15">
      <c r="DD85" s="366"/>
      <c r="DE85" s="366"/>
    </row>
  </sheetData>
  <sheetProtection algorithmName="SHA-512" hashValue="ZKcU0GplWPqrn1N6BeK/qSFyNrn6NEn7nriB787cKi6O5c9KOJZaoQ3yUVmArO3px4Mfe2Cox7+rtLd4LTTSjQ==" saltValue="ce9gDQdZ1o4qSVFdC6aTCg==" spinCount="100000" sheet="1" objects="1" scenarios="1" formatCells="0"/>
  <dataConsolidate/>
  <mergeCells count="112">
    <mergeCell ref="G50:J50"/>
    <mergeCell ref="AN50:BO50"/>
    <mergeCell ref="BP50:BW50"/>
    <mergeCell ref="BX50:CE50"/>
    <mergeCell ref="CF50:CM50"/>
    <mergeCell ref="CN50:CU50"/>
    <mergeCell ref="CV50:DC50"/>
    <mergeCell ref="CV51:DC52"/>
    <mergeCell ref="CN51:CU52"/>
    <mergeCell ref="BP53:BW54"/>
    <mergeCell ref="BX53:CE54"/>
    <mergeCell ref="CF53:CM54"/>
    <mergeCell ref="AN51:BA54"/>
    <mergeCell ref="BB51:BO52"/>
    <mergeCell ref="BP51:BW52"/>
    <mergeCell ref="BX51:CE52"/>
    <mergeCell ref="CF51:CM52"/>
    <mergeCell ref="AN43:DC47"/>
    <mergeCell ref="L57:L58"/>
    <mergeCell ref="M57:M58"/>
    <mergeCell ref="N57:N58"/>
    <mergeCell ref="BB57:BO58"/>
    <mergeCell ref="I53:J54"/>
    <mergeCell ref="K53:K54"/>
    <mergeCell ref="L53:L54"/>
    <mergeCell ref="M53:M54"/>
    <mergeCell ref="N53:N54"/>
    <mergeCell ref="BB53:BO5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886CC-DC7D-4F7E-B3A9-31057EAA66DE}">
  <sheetPr>
    <tabColor rgb="FFFF0000"/>
    <pageSetUpPr fitToPage="1"/>
  </sheetPr>
  <dimension ref="A1:DR125"/>
  <sheetViews>
    <sheetView showGridLines="0" zoomScale="60" zoomScaleNormal="60" zoomScaleSheetLayoutView="70" workbookViewId="0">
      <selection activeCell="CE14" sqref="CE14"/>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1:34"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x14ac:dyDescent="0.15">
      <c r="S2" s="259"/>
      <c r="AH2" s="259"/>
    </row>
    <row r="3" spans="1: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x14ac:dyDescent="0.15"/>
    <row r="5" spans="1:34" x14ac:dyDescent="0.15"/>
    <row r="6" spans="1:34" x14ac:dyDescent="0.15"/>
    <row r="7" spans="1:34" x14ac:dyDescent="0.15"/>
    <row r="8" spans="1:34" x14ac:dyDescent="0.15"/>
    <row r="9" spans="1:34" x14ac:dyDescent="0.15">
      <c r="AH9" s="259"/>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wAlFrfiSIbPt5OwrMMc45guIUpiCXHwQQfkTTeciQ644UutIalb6FioKKKbmLyqao0wgsUDxaRiKtSiy2F3aBg==" saltValue="OZDdIM+pX5v56gotR+56Hw=="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922C9-191C-4A9B-AFF3-64B4A9C408CB}">
  <sheetPr>
    <tabColor rgb="FFFF0000"/>
    <pageSetUpPr fitToPage="1"/>
  </sheetPr>
  <dimension ref="A1:DR125"/>
  <sheetViews>
    <sheetView showGridLines="0" zoomScale="60" zoomScaleNormal="60" zoomScaleSheetLayoutView="55" workbookViewId="0">
      <selection activeCell="CB15" sqref="CB15"/>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2:34"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x14ac:dyDescent="0.15">
      <c r="S2" s="259"/>
      <c r="AH2" s="259"/>
    </row>
    <row r="3" spans="2: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x14ac:dyDescent="0.15"/>
    <row r="5" spans="2:34" x14ac:dyDescent="0.15"/>
    <row r="6" spans="2:34" x14ac:dyDescent="0.15"/>
    <row r="7" spans="2:34" x14ac:dyDescent="0.15"/>
    <row r="8" spans="2:34" x14ac:dyDescent="0.15"/>
    <row r="9" spans="2:34" x14ac:dyDescent="0.15">
      <c r="AH9" s="259"/>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c r="AG59" s="259"/>
      <c r="AH59" s="259"/>
    </row>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COV+q3vNkB9eKQaAO0/YkVZBb99B+146mzI0AizxQNn4iEBlpdkLiMpK6u7+7pD2Zb0t6ApN4RrWZ7dqKvvEvg==" saltValue="06rwN2ldkEpe+hNhkVq8Eg=="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4" customWidth="1"/>
    <col min="2" max="8" width="13.37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50</v>
      </c>
      <c r="E2" s="149"/>
      <c r="F2" s="150" t="s">
        <v>526</v>
      </c>
      <c r="G2" s="151"/>
      <c r="H2" s="152"/>
    </row>
    <row r="3" spans="1:8" x14ac:dyDescent="0.15">
      <c r="A3" s="148" t="s">
        <v>519</v>
      </c>
      <c r="B3" s="153"/>
      <c r="C3" s="154"/>
      <c r="D3" s="155">
        <v>44349</v>
      </c>
      <c r="E3" s="156"/>
      <c r="F3" s="157">
        <v>62383</v>
      </c>
      <c r="G3" s="158"/>
      <c r="H3" s="159"/>
    </row>
    <row r="4" spans="1:8" x14ac:dyDescent="0.15">
      <c r="A4" s="160"/>
      <c r="B4" s="161"/>
      <c r="C4" s="162"/>
      <c r="D4" s="163">
        <v>20269</v>
      </c>
      <c r="E4" s="164"/>
      <c r="F4" s="165">
        <v>35325</v>
      </c>
      <c r="G4" s="166"/>
      <c r="H4" s="167"/>
    </row>
    <row r="5" spans="1:8" x14ac:dyDescent="0.15">
      <c r="A5" s="148" t="s">
        <v>521</v>
      </c>
      <c r="B5" s="153"/>
      <c r="C5" s="154"/>
      <c r="D5" s="155">
        <v>25752</v>
      </c>
      <c r="E5" s="156"/>
      <c r="F5" s="157">
        <v>63812</v>
      </c>
      <c r="G5" s="158"/>
      <c r="H5" s="159"/>
    </row>
    <row r="6" spans="1:8" x14ac:dyDescent="0.15">
      <c r="A6" s="160"/>
      <c r="B6" s="161"/>
      <c r="C6" s="162"/>
      <c r="D6" s="163">
        <v>12259</v>
      </c>
      <c r="E6" s="164"/>
      <c r="F6" s="165">
        <v>33848</v>
      </c>
      <c r="G6" s="166"/>
      <c r="H6" s="167"/>
    </row>
    <row r="7" spans="1:8" x14ac:dyDescent="0.15">
      <c r="A7" s="148" t="s">
        <v>522</v>
      </c>
      <c r="B7" s="153"/>
      <c r="C7" s="154"/>
      <c r="D7" s="155">
        <v>15447</v>
      </c>
      <c r="E7" s="156"/>
      <c r="F7" s="157">
        <v>54225</v>
      </c>
      <c r="G7" s="158"/>
      <c r="H7" s="159"/>
    </row>
    <row r="8" spans="1:8" x14ac:dyDescent="0.15">
      <c r="A8" s="160"/>
      <c r="B8" s="161"/>
      <c r="C8" s="162"/>
      <c r="D8" s="163">
        <v>7409</v>
      </c>
      <c r="E8" s="164"/>
      <c r="F8" s="165">
        <v>27337</v>
      </c>
      <c r="G8" s="166"/>
      <c r="H8" s="167"/>
    </row>
    <row r="9" spans="1:8" x14ac:dyDescent="0.15">
      <c r="A9" s="148" t="s">
        <v>523</v>
      </c>
      <c r="B9" s="153"/>
      <c r="C9" s="154"/>
      <c r="D9" s="155">
        <v>19414</v>
      </c>
      <c r="E9" s="156"/>
      <c r="F9" s="157">
        <v>54016</v>
      </c>
      <c r="G9" s="158"/>
      <c r="H9" s="159"/>
    </row>
    <row r="10" spans="1:8" x14ac:dyDescent="0.15">
      <c r="A10" s="160"/>
      <c r="B10" s="161"/>
      <c r="C10" s="162"/>
      <c r="D10" s="163">
        <v>10126</v>
      </c>
      <c r="E10" s="164"/>
      <c r="F10" s="165">
        <v>28078</v>
      </c>
      <c r="G10" s="166"/>
      <c r="H10" s="167"/>
    </row>
    <row r="11" spans="1:8" x14ac:dyDescent="0.15">
      <c r="A11" s="148" t="s">
        <v>524</v>
      </c>
      <c r="B11" s="153"/>
      <c r="C11" s="154"/>
      <c r="D11" s="155">
        <v>31601</v>
      </c>
      <c r="E11" s="156"/>
      <c r="F11" s="157">
        <v>52786</v>
      </c>
      <c r="G11" s="158"/>
      <c r="H11" s="159"/>
    </row>
    <row r="12" spans="1:8" x14ac:dyDescent="0.15">
      <c r="A12" s="160"/>
      <c r="B12" s="161"/>
      <c r="C12" s="168"/>
      <c r="D12" s="163">
        <v>14711</v>
      </c>
      <c r="E12" s="164"/>
      <c r="F12" s="165">
        <v>28742</v>
      </c>
      <c r="G12" s="166"/>
      <c r="H12" s="167"/>
    </row>
    <row r="13" spans="1:8" x14ac:dyDescent="0.15">
      <c r="A13" s="148"/>
      <c r="B13" s="153"/>
      <c r="C13" s="169"/>
      <c r="D13" s="170">
        <v>27313</v>
      </c>
      <c r="E13" s="171"/>
      <c r="F13" s="172">
        <v>57444</v>
      </c>
      <c r="G13" s="173"/>
      <c r="H13" s="159"/>
    </row>
    <row r="14" spans="1:8" x14ac:dyDescent="0.15">
      <c r="A14" s="160"/>
      <c r="B14" s="161"/>
      <c r="C14" s="162"/>
      <c r="D14" s="163">
        <v>12955</v>
      </c>
      <c r="E14" s="164"/>
      <c r="F14" s="165">
        <v>30666</v>
      </c>
      <c r="G14" s="166"/>
      <c r="H14" s="167"/>
    </row>
    <row r="17" spans="1:11" x14ac:dyDescent="0.15">
      <c r="A17" s="144" t="s">
        <v>51</v>
      </c>
    </row>
    <row r="18" spans="1:11" x14ac:dyDescent="0.15">
      <c r="A18" s="174"/>
      <c r="B18" s="174" t="str">
        <f>実質収支比率等に係る経年分析!F$46</f>
        <v>R01</v>
      </c>
      <c r="C18" s="174" t="str">
        <f>実質収支比率等に係る経年分析!G$46</f>
        <v>R02</v>
      </c>
      <c r="D18" s="174" t="str">
        <f>実質収支比率等に係る経年分析!H$46</f>
        <v>R03</v>
      </c>
      <c r="E18" s="174" t="str">
        <f>実質収支比率等に係る経年分析!I$46</f>
        <v>R04</v>
      </c>
      <c r="F18" s="174" t="str">
        <f>実質収支比率等に係る経年分析!J$46</f>
        <v>R05</v>
      </c>
    </row>
    <row r="19" spans="1:11" x14ac:dyDescent="0.15">
      <c r="A19" s="174" t="s">
        <v>52</v>
      </c>
      <c r="B19" s="174">
        <f>ROUND(VALUE(SUBSTITUTE(実質収支比率等に係る経年分析!F$48,"▲","-")),2)</f>
        <v>1.28</v>
      </c>
      <c r="C19" s="174">
        <f>ROUND(VALUE(SUBSTITUTE(実質収支比率等に係る経年分析!G$48,"▲","-")),2)</f>
        <v>3.32</v>
      </c>
      <c r="D19" s="174">
        <f>ROUND(VALUE(SUBSTITUTE(実質収支比率等に係る経年分析!H$48,"▲","-")),2)</f>
        <v>7.29</v>
      </c>
      <c r="E19" s="174">
        <f>ROUND(VALUE(SUBSTITUTE(実質収支比率等に係る経年分析!I$48,"▲","-")),2)</f>
        <v>3.19</v>
      </c>
      <c r="F19" s="174">
        <f>ROUND(VALUE(SUBSTITUTE(実質収支比率等に係る経年分析!J$48,"▲","-")),2)</f>
        <v>3.07</v>
      </c>
    </row>
    <row r="20" spans="1:11" x14ac:dyDescent="0.15">
      <c r="A20" s="174" t="s">
        <v>53</v>
      </c>
      <c r="B20" s="174">
        <f>ROUND(VALUE(SUBSTITUTE(実質収支比率等に係る経年分析!F$47,"▲","-")),2)</f>
        <v>0.77</v>
      </c>
      <c r="C20" s="174">
        <f>ROUND(VALUE(SUBSTITUTE(実質収支比率等に係る経年分析!G$47,"▲","-")),2)</f>
        <v>1.4</v>
      </c>
      <c r="D20" s="174">
        <f>ROUND(VALUE(SUBSTITUTE(実質収支比率等に係る経年分析!H$47,"▲","-")),2)</f>
        <v>7.26</v>
      </c>
      <c r="E20" s="174">
        <f>ROUND(VALUE(SUBSTITUTE(実質収支比率等に係る経年分析!I$47,"▲","-")),2)</f>
        <v>11.19</v>
      </c>
      <c r="F20" s="174">
        <f>ROUND(VALUE(SUBSTITUTE(実質収支比率等に係る経年分析!J$47,"▲","-")),2)</f>
        <v>12.57</v>
      </c>
    </row>
    <row r="21" spans="1:11" x14ac:dyDescent="0.15">
      <c r="A21" s="174" t="s">
        <v>54</v>
      </c>
      <c r="B21" s="174">
        <f>IF(ISNUMBER(VALUE(SUBSTITUTE(実質収支比率等に係る経年分析!F$49,"▲","-"))),ROUND(VALUE(SUBSTITUTE(実質収支比率等に係る経年分析!F$49,"▲","-")),2),NA())</f>
        <v>-0.01</v>
      </c>
      <c r="C21" s="174">
        <f>IF(ISNUMBER(VALUE(SUBSTITUTE(実質収支比率等に係る経年分析!G$49,"▲","-"))),ROUND(VALUE(SUBSTITUTE(実質収支比率等に係る経年分析!G$49,"▲","-")),2),NA())</f>
        <v>2.72</v>
      </c>
      <c r="D21" s="174">
        <f>IF(ISNUMBER(VALUE(SUBSTITUTE(実質収支比率等に係る経年分析!H$49,"▲","-"))),ROUND(VALUE(SUBSTITUTE(実質収支比率等に係る経年分析!H$49,"▲","-")),2),NA())</f>
        <v>10.06</v>
      </c>
      <c r="E21" s="174">
        <f>IF(ISNUMBER(VALUE(SUBSTITUTE(実質収支比率等に係る経年分析!I$49,"▲","-"))),ROUND(VALUE(SUBSTITUTE(実質収支比率等に係る経年分析!I$49,"▲","-")),2),NA())</f>
        <v>-0.55000000000000004</v>
      </c>
      <c r="F21" s="174">
        <f>IF(ISNUMBER(VALUE(SUBSTITUTE(実質収支比率等に係る経年分析!J$49,"▲","-"))),ROUND(VALUE(SUBSTITUTE(実質収支比率等に係る経年分析!J$49,"▲","-")),2),NA())</f>
        <v>1.5</v>
      </c>
    </row>
    <row r="24" spans="1:11" x14ac:dyDescent="0.15">
      <c r="A24" s="144" t="s">
        <v>55</v>
      </c>
    </row>
    <row r="25" spans="1:11" x14ac:dyDescent="0.15">
      <c r="A25" s="175"/>
      <c r="B25" s="175" t="str">
        <f>連結実質赤字比率に係る赤字・黒字の構成分析!F$33</f>
        <v>R01</v>
      </c>
      <c r="C25" s="175"/>
      <c r="D25" s="175" t="str">
        <f>連結実質赤字比率に係る赤字・黒字の構成分析!G$33</f>
        <v>R02</v>
      </c>
      <c r="E25" s="175"/>
      <c r="F25" s="175" t="str">
        <f>連結実質赤字比率に係る赤字・黒字の構成分析!H$33</f>
        <v>R03</v>
      </c>
      <c r="G25" s="175"/>
      <c r="H25" s="175" t="str">
        <f>連結実質赤字比率に係る赤字・黒字の構成分析!I$33</f>
        <v>R04</v>
      </c>
      <c r="I25" s="175"/>
      <c r="J25" s="175" t="str">
        <f>連結実質赤字比率に係る赤字・黒字の構成分析!J$33</f>
        <v>R05</v>
      </c>
      <c r="K25" s="175"/>
    </row>
    <row r="26" spans="1:11" x14ac:dyDescent="0.15">
      <c r="A26" s="175"/>
      <c r="B26" s="175" t="s">
        <v>56</v>
      </c>
      <c r="C26" s="175" t="s">
        <v>57</v>
      </c>
      <c r="D26" s="175" t="s">
        <v>56</v>
      </c>
      <c r="E26" s="175" t="s">
        <v>57</v>
      </c>
      <c r="F26" s="175" t="s">
        <v>56</v>
      </c>
      <c r="G26" s="175" t="s">
        <v>57</v>
      </c>
      <c r="H26" s="175" t="s">
        <v>56</v>
      </c>
      <c r="I26" s="175" t="s">
        <v>57</v>
      </c>
      <c r="J26" s="175" t="s">
        <v>56</v>
      </c>
      <c r="K26" s="175" t="s">
        <v>57</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#N/A</v>
      </c>
      <c r="C27" s="175">
        <f>IF(ROUND(VALUE(SUBSTITUTE(連結実質赤字比率に係る赤字・黒字の構成分析!F$43,"▲", "-")), 2) &gt;= 0, ABS(ROUND(VALUE(SUBSTITUTE(連結実質赤字比率に係る赤字・黒字の構成分析!F$43,"▲", "-")), 2)), NA())</f>
        <v>1.44</v>
      </c>
      <c r="D27" s="175" t="e">
        <f>IF(ROUND(VALUE(SUBSTITUTE(連結実質赤字比率に係る赤字・黒字の構成分析!G$43,"▲", "-")), 2) &lt; 0, ABS(ROUND(VALUE(SUBSTITUTE(連結実質赤字比率に係る赤字・黒字の構成分析!G$43,"▲", "-")), 2)), NA())</f>
        <v>#N/A</v>
      </c>
      <c r="E27" s="175">
        <f>IF(ROUND(VALUE(SUBSTITUTE(連結実質赤字比率に係る赤字・黒字の構成分析!G$43,"▲", "-")), 2) &gt;= 0, ABS(ROUND(VALUE(SUBSTITUTE(連結実質赤字比率に係る赤字・黒字の構成分析!G$43,"▲", "-")), 2)), NA())</f>
        <v>0.01</v>
      </c>
      <c r="F27" s="175" t="e">
        <f>IF(ROUND(VALUE(SUBSTITUTE(連結実質赤字比率に係る赤字・黒字の構成分析!H$43,"▲", "-")), 2) &lt; 0, ABS(ROUND(VALUE(SUBSTITUTE(連結実質赤字比率に係る赤字・黒字の構成分析!H$43,"▲", "-")), 2)), NA())</f>
        <v>#N/A</v>
      </c>
      <c r="G27" s="175">
        <f>IF(ROUND(VALUE(SUBSTITUTE(連結実質赤字比率に係る赤字・黒字の構成分析!H$43,"▲", "-")), 2) &gt;= 0, ABS(ROUND(VALUE(SUBSTITUTE(連結実質赤字比率に係る赤字・黒字の構成分析!H$43,"▲", "-")), 2)), NA())</f>
        <v>0.02</v>
      </c>
      <c r="H27" s="175" t="e">
        <f>IF(ROUND(VALUE(SUBSTITUTE(連結実質赤字比率に係る赤字・黒字の構成分析!I$43,"▲", "-")), 2) &lt; 0, ABS(ROUND(VALUE(SUBSTITUTE(連結実質赤字比率に係る赤字・黒字の構成分析!I$43,"▲", "-")), 2)), NA())</f>
        <v>#N/A</v>
      </c>
      <c r="I27" s="175">
        <f>IF(ROUND(VALUE(SUBSTITUTE(連結実質赤字比率に係る赤字・黒字の構成分析!I$43,"▲", "-")), 2) &gt;= 0, ABS(ROUND(VALUE(SUBSTITUTE(連結実質赤字比率に係る赤字・黒字の構成分析!I$43,"▲", "-")), 2)), NA())</f>
        <v>0</v>
      </c>
      <c r="J27" s="175" t="e">
        <f>IF(ROUND(VALUE(SUBSTITUTE(連結実質赤字比率に係る赤字・黒字の構成分析!J$43,"▲", "-")), 2) &lt; 0, ABS(ROUND(VALUE(SUBSTITUTE(連結実質赤字比率に係る赤字・黒字の構成分析!J$43,"▲", "-")), 2)), NA())</f>
        <v>#N/A</v>
      </c>
      <c r="K27" s="175">
        <f>IF(ROUND(VALUE(SUBSTITUTE(連結実質赤字比率に係る赤字・黒字の構成分析!J$43,"▲", "-")), 2) &gt;= 0, ABS(ROUND(VALUE(SUBSTITUTE(連結実質赤字比率に係る赤字・黒字の構成分析!J$43,"▲", "-")), 2)), NA())</f>
        <v>0</v>
      </c>
    </row>
    <row r="28" spans="1:11" x14ac:dyDescent="0.15">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str">
        <f>IF(連結実質赤字比率に係る赤字・黒字の構成分析!C$41="",NA(),連結実質赤字比率に係る赤字・黒字の構成分析!C$41)</f>
        <v>東山墓園造成事業特別会計</v>
      </c>
      <c r="B29" s="175" t="e">
        <f>IF(ROUND(VALUE(SUBSTITUTE(連結実質赤字比率に係る赤字・黒字の構成分析!F$41,"▲", "-")), 2) &lt; 0, ABS(ROUND(VALUE(SUBSTITUTE(連結実質赤字比率に係る赤字・黒字の構成分析!F$41,"▲", "-")), 2)), NA())</f>
        <v>#N/A</v>
      </c>
      <c r="C29" s="175">
        <f>IF(ROUND(VALUE(SUBSTITUTE(連結実質赤字比率に係る赤字・黒字の構成分析!F$41,"▲", "-")), 2) &gt;= 0, ABS(ROUND(VALUE(SUBSTITUTE(連結実質赤字比率に係る赤字・黒字の構成分析!F$41,"▲", "-")), 2)), NA())</f>
        <v>0.06</v>
      </c>
      <c r="D29" s="175" t="e">
        <f>IF(ROUND(VALUE(SUBSTITUTE(連結実質赤字比率に係る赤字・黒字の構成分析!G$41,"▲", "-")), 2) &lt; 0, ABS(ROUND(VALUE(SUBSTITUTE(連結実質赤字比率に係る赤字・黒字の構成分析!G$41,"▲", "-")), 2)), NA())</f>
        <v>#N/A</v>
      </c>
      <c r="E29" s="175">
        <f>IF(ROUND(VALUE(SUBSTITUTE(連結実質赤字比率に係る赤字・黒字の構成分析!G$41,"▲", "-")), 2) &gt;= 0, ABS(ROUND(VALUE(SUBSTITUTE(連結実質赤字比率に係る赤字・黒字の構成分析!G$41,"▲", "-")), 2)), NA())</f>
        <v>0.05</v>
      </c>
      <c r="F29" s="175" t="e">
        <f>IF(ROUND(VALUE(SUBSTITUTE(連結実質赤字比率に係る赤字・黒字の構成分析!H$41,"▲", "-")), 2) &lt; 0, ABS(ROUND(VALUE(SUBSTITUTE(連結実質赤字比率に係る赤字・黒字の構成分析!H$41,"▲", "-")), 2)), NA())</f>
        <v>#N/A</v>
      </c>
      <c r="G29" s="175">
        <f>IF(ROUND(VALUE(SUBSTITUTE(連結実質赤字比率に係る赤字・黒字の構成分析!H$41,"▲", "-")), 2) &gt;= 0, ABS(ROUND(VALUE(SUBSTITUTE(連結実質赤字比率に係る赤字・黒字の構成分析!H$41,"▲", "-")), 2)), NA())</f>
        <v>0.04</v>
      </c>
      <c r="H29" s="175" t="e">
        <f>IF(ROUND(VALUE(SUBSTITUTE(連結実質赤字比率に係る赤字・黒字の構成分析!I$41,"▲", "-")), 2) &lt; 0, ABS(ROUND(VALUE(SUBSTITUTE(連結実質赤字比率に係る赤字・黒字の構成分析!I$41,"▲", "-")), 2)), NA())</f>
        <v>#N/A</v>
      </c>
      <c r="I29" s="175">
        <f>IF(ROUND(VALUE(SUBSTITUTE(連結実質赤字比率に係る赤字・黒字の構成分析!I$41,"▲", "-")), 2) &gt;= 0, ABS(ROUND(VALUE(SUBSTITUTE(連結実質赤字比率に係る赤字・黒字の構成分析!I$41,"▲", "-")), 2)), NA())</f>
        <v>0.01</v>
      </c>
      <c r="J29" s="175" t="e">
        <f>IF(ROUND(VALUE(SUBSTITUTE(連結実質赤字比率に係る赤字・黒字の構成分析!J$41,"▲", "-")), 2) &lt; 0, ABS(ROUND(VALUE(SUBSTITUTE(連結実質赤字比率に係る赤字・黒字の構成分析!J$41,"▲", "-")), 2)), NA())</f>
        <v>#N/A</v>
      </c>
      <c r="K29" s="175">
        <f>IF(ROUND(VALUE(SUBSTITUTE(連結実質赤字比率に係る赤字・黒字の構成分析!J$41,"▲", "-")), 2) &gt;= 0, ABS(ROUND(VALUE(SUBSTITUTE(連結実質赤字比率に係る赤字・黒字の構成分析!J$41,"▲", "-")), 2)), NA())</f>
        <v>0.01</v>
      </c>
    </row>
    <row r="30" spans="1:11" x14ac:dyDescent="0.15">
      <c r="A30" s="175" t="str">
        <f>IF(連結実質赤字比率に係る赤字・黒字の構成分析!C$40="",NA(),連結実質赤字比率に係る赤字・黒字の構成分析!C$40)</f>
        <v>後期高齢者医療特別会計</v>
      </c>
      <c r="B30" s="175" t="e">
        <f>IF(ROUND(VALUE(SUBSTITUTE(連結実質赤字比率に係る赤字・黒字の構成分析!F$40,"▲", "-")), 2) &lt; 0, ABS(ROUND(VALUE(SUBSTITUTE(連結実質赤字比率に係る赤字・黒字の構成分析!F$40,"▲", "-")), 2)), NA())</f>
        <v>#N/A</v>
      </c>
      <c r="C30" s="175">
        <f>IF(ROUND(VALUE(SUBSTITUTE(連結実質赤字比率に係る赤字・黒字の構成分析!F$40,"▲", "-")), 2) &gt;= 0, ABS(ROUND(VALUE(SUBSTITUTE(連結実質赤字比率に係る赤字・黒字の構成分析!F$40,"▲", "-")), 2)), NA())</f>
        <v>0</v>
      </c>
      <c r="D30" s="175" t="e">
        <f>IF(ROUND(VALUE(SUBSTITUTE(連結実質赤字比率に係る赤字・黒字の構成分析!G$40,"▲", "-")), 2) &lt; 0, ABS(ROUND(VALUE(SUBSTITUTE(連結実質赤字比率に係る赤字・黒字の構成分析!G$40,"▲", "-")), 2)), NA())</f>
        <v>#N/A</v>
      </c>
      <c r="E30" s="175">
        <f>IF(ROUND(VALUE(SUBSTITUTE(連結実質赤字比率に係る赤字・黒字の構成分析!G$40,"▲", "-")), 2) &gt;= 0, ABS(ROUND(VALUE(SUBSTITUTE(連結実質赤字比率に係る赤字・黒字の構成分析!G$40,"▲", "-")), 2)), NA())</f>
        <v>0.01</v>
      </c>
      <c r="F30" s="175" t="e">
        <f>IF(ROUND(VALUE(SUBSTITUTE(連結実質赤字比率に係る赤字・黒字の構成分析!H$40,"▲", "-")), 2) &lt; 0, ABS(ROUND(VALUE(SUBSTITUTE(連結実質赤字比率に係る赤字・黒字の構成分析!H$40,"▲", "-")), 2)), NA())</f>
        <v>#N/A</v>
      </c>
      <c r="G30" s="175">
        <f>IF(ROUND(VALUE(SUBSTITUTE(連結実質赤字比率に係る赤字・黒字の構成分析!H$40,"▲", "-")), 2) &gt;= 0, ABS(ROUND(VALUE(SUBSTITUTE(連結実質赤字比率に係る赤字・黒字の構成分析!H$40,"▲", "-")), 2)), NA())</f>
        <v>0.02</v>
      </c>
      <c r="H30" s="175" t="e">
        <f>IF(ROUND(VALUE(SUBSTITUTE(連結実質赤字比率に係る赤字・黒字の構成分析!I$40,"▲", "-")), 2) &lt; 0, ABS(ROUND(VALUE(SUBSTITUTE(連結実質赤字比率に係る赤字・黒字の構成分析!I$40,"▲", "-")), 2)), NA())</f>
        <v>#N/A</v>
      </c>
      <c r="I30" s="175">
        <f>IF(ROUND(VALUE(SUBSTITUTE(連結実質赤字比率に係る赤字・黒字の構成分析!I$40,"▲", "-")), 2) &gt;= 0, ABS(ROUND(VALUE(SUBSTITUTE(連結実質赤字比率に係る赤字・黒字の構成分析!I$40,"▲", "-")), 2)), NA())</f>
        <v>0.02</v>
      </c>
      <c r="J30" s="175" t="e">
        <f>IF(ROUND(VALUE(SUBSTITUTE(連結実質赤字比率に係る赤字・黒字の構成分析!J$40,"▲", "-")), 2) &lt; 0, ABS(ROUND(VALUE(SUBSTITUTE(連結実質赤字比率に係る赤字・黒字の構成分析!J$40,"▲", "-")), 2)), NA())</f>
        <v>#N/A</v>
      </c>
      <c r="K30" s="175">
        <f>IF(ROUND(VALUE(SUBSTITUTE(連結実質赤字比率に係る赤字・黒字の構成分析!J$40,"▲", "-")), 2) &gt;= 0, ABS(ROUND(VALUE(SUBSTITUTE(連結実質赤字比率に係る赤字・黒字の構成分析!J$40,"▲", "-")), 2)), NA())</f>
        <v>0.04</v>
      </c>
    </row>
    <row r="31" spans="1:11" x14ac:dyDescent="0.15">
      <c r="A31" s="175" t="str">
        <f>IF(連結実質赤字比率に係る赤字・黒字の構成分析!C$39="",NA(),連結実質赤字比率に係る赤字・黒字の構成分析!C$39)</f>
        <v>下水道事業会計</v>
      </c>
      <c r="B31" s="175" t="e">
        <f>IF(ROUND(VALUE(SUBSTITUTE(連結実質赤字比率に係る赤字・黒字の構成分析!F$39,"▲", "-")), 2) &lt; 0, ABS(ROUND(VALUE(SUBSTITUTE(連結実質赤字比率に係る赤字・黒字の構成分析!F$39,"▲", "-")), 2)), NA())</f>
        <v>#VALUE!</v>
      </c>
      <c r="C31" s="175" t="e">
        <f>IF(ROUND(VALUE(SUBSTITUTE(連結実質赤字比率に係る赤字・黒字の構成分析!F$39,"▲", "-")), 2) &gt;= 0, ABS(ROUND(VALUE(SUBSTITUTE(連結実質赤字比率に係る赤字・黒字の構成分析!F$39,"▲", "-")), 2)), NA())</f>
        <v>#VALUE!</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2.0499999999999998</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3.11</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3.72</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0.12</v>
      </c>
    </row>
    <row r="32" spans="1:11" x14ac:dyDescent="0.15">
      <c r="A32" s="175" t="str">
        <f>IF(連結実質赤字比率に係る赤字・黒字の構成分析!C$38="",NA(),連結実質赤字比率に係る赤字・黒字の構成分析!C$38)</f>
        <v>介護保険特別会計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1.17</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1.79</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1.59</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1.68</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0.88</v>
      </c>
    </row>
    <row r="33" spans="1:16" x14ac:dyDescent="0.15">
      <c r="A33" s="175" t="str">
        <f>IF(連結実質赤字比率に係る赤字・黒字の構成分析!C$37="",NA(),連結実質赤字比率に係る赤字・黒字の構成分析!C$37)</f>
        <v>国民健康保険特別会計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0.24</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0.53</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0.85</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1.21</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0.98</v>
      </c>
    </row>
    <row r="34" spans="1:16" x14ac:dyDescent="0.15">
      <c r="A34" s="175" t="str">
        <f>IF(連結実質赤字比率に係る赤字・黒字の構成分析!C$36="",NA(),連結実質赤字比率に係る赤字・黒字の構成分析!C$36)</f>
        <v>一般会計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1.21</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3.25</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7.21</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3.16</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3.04</v>
      </c>
    </row>
    <row r="35" spans="1:16" x14ac:dyDescent="0.15">
      <c r="A35" s="175" t="str">
        <f>IF(連結実質赤字比率に係る赤字・黒字の構成分析!C$35="",NA(),連結実質赤字比率に係る赤字・黒字の構成分析!C$35)</f>
        <v>病院事業会計</v>
      </c>
      <c r="B35" s="175">
        <f>IF(ROUND(VALUE(SUBSTITUTE(連結実質赤字比率に係る赤字・黒字の構成分析!F$35,"▲", "-")), 2) &lt; 0, ABS(ROUND(VALUE(SUBSTITUTE(連結実質赤字比率に係る赤字・黒字の構成分析!F$35,"▲", "-")), 2)), NA())</f>
        <v>1.62</v>
      </c>
      <c r="C35" s="175" t="e">
        <f>IF(ROUND(VALUE(SUBSTITUTE(連結実質赤字比率に係る赤字・黒字の構成分析!F$35,"▲", "-")), 2) &gt;= 0, ABS(ROUND(VALUE(SUBSTITUTE(連結実質赤字比率に係る赤字・黒字の構成分析!F$35,"▲", "-")), 2)), NA())</f>
        <v>#N/A</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0.41</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4.21</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7.15</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5.58</v>
      </c>
    </row>
    <row r="36" spans="1:16" x14ac:dyDescent="0.15">
      <c r="A36" s="175" t="str">
        <f>IF(連結実質赤字比率に係る赤字・黒字の構成分析!C$34="",NA(),連結実質赤字比率に係る赤字・黒字の構成分析!C$34)</f>
        <v>水道事業会計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13.31</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13.94</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13.63</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17.02</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15.41</v>
      </c>
    </row>
    <row r="39" spans="1:16" x14ac:dyDescent="0.15">
      <c r="A39" s="144" t="s">
        <v>58</v>
      </c>
    </row>
    <row r="40" spans="1:16" x14ac:dyDescent="0.15">
      <c r="A40" s="176"/>
      <c r="B40" s="176" t="str">
        <f>'実質公債費比率（分子）の構造'!K$44</f>
        <v>R01</v>
      </c>
      <c r="C40" s="176"/>
      <c r="D40" s="176"/>
      <c r="E40" s="176" t="str">
        <f>'実質公債費比率（分子）の構造'!L$44</f>
        <v>R02</v>
      </c>
      <c r="F40" s="176"/>
      <c r="G40" s="176"/>
      <c r="H40" s="176" t="str">
        <f>'実質公債費比率（分子）の構造'!M$44</f>
        <v>R03</v>
      </c>
      <c r="I40" s="176"/>
      <c r="J40" s="176"/>
      <c r="K40" s="176" t="str">
        <f>'実質公債費比率（分子）の構造'!N$44</f>
        <v>R04</v>
      </c>
      <c r="L40" s="176"/>
      <c r="M40" s="176"/>
      <c r="N40" s="176" t="str">
        <f>'実質公債費比率（分子）の構造'!O$44</f>
        <v>R05</v>
      </c>
      <c r="O40" s="176"/>
      <c r="P40" s="176"/>
    </row>
    <row r="41" spans="1:16" x14ac:dyDescent="0.15">
      <c r="A41" s="176"/>
      <c r="B41" s="176" t="s">
        <v>59</v>
      </c>
      <c r="C41" s="176"/>
      <c r="D41" s="176" t="s">
        <v>60</v>
      </c>
      <c r="E41" s="176" t="s">
        <v>59</v>
      </c>
      <c r="F41" s="176"/>
      <c r="G41" s="176" t="s">
        <v>60</v>
      </c>
      <c r="H41" s="176" t="s">
        <v>59</v>
      </c>
      <c r="I41" s="176"/>
      <c r="J41" s="176" t="s">
        <v>60</v>
      </c>
      <c r="K41" s="176" t="s">
        <v>59</v>
      </c>
      <c r="L41" s="176"/>
      <c r="M41" s="176" t="s">
        <v>60</v>
      </c>
      <c r="N41" s="176" t="s">
        <v>59</v>
      </c>
      <c r="O41" s="176"/>
      <c r="P41" s="176" t="s">
        <v>60</v>
      </c>
    </row>
    <row r="42" spans="1:16" x14ac:dyDescent="0.15">
      <c r="A42" s="176" t="s">
        <v>61</v>
      </c>
      <c r="B42" s="176"/>
      <c r="C42" s="176"/>
      <c r="D42" s="176">
        <f>'実質公債費比率（分子）の構造'!K$52</f>
        <v>2278</v>
      </c>
      <c r="E42" s="176"/>
      <c r="F42" s="176"/>
      <c r="G42" s="176">
        <f>'実質公債費比率（分子）の構造'!L$52</f>
        <v>2269</v>
      </c>
      <c r="H42" s="176"/>
      <c r="I42" s="176"/>
      <c r="J42" s="176">
        <f>'実質公債費比率（分子）の構造'!M$52</f>
        <v>2303</v>
      </c>
      <c r="K42" s="176"/>
      <c r="L42" s="176"/>
      <c r="M42" s="176">
        <f>'実質公債費比率（分子）の構造'!N$52</f>
        <v>2297</v>
      </c>
      <c r="N42" s="176"/>
      <c r="O42" s="176"/>
      <c r="P42" s="176">
        <f>'実質公債費比率（分子）の構造'!O$52</f>
        <v>2234</v>
      </c>
    </row>
    <row r="43" spans="1:16" x14ac:dyDescent="0.15">
      <c r="A43" s="176" t="s">
        <v>16</v>
      </c>
      <c r="B43" s="176">
        <f>'実質公債費比率（分子）の構造'!K$51</f>
        <v>1</v>
      </c>
      <c r="C43" s="176"/>
      <c r="D43" s="176"/>
      <c r="E43" s="176">
        <f>'実質公債費比率（分子）の構造'!L$51</f>
        <v>0</v>
      </c>
      <c r="F43" s="176"/>
      <c r="G43" s="176"/>
      <c r="H43" s="176" t="str">
        <f>'実質公債費比率（分子）の構造'!M$51</f>
        <v>-</v>
      </c>
      <c r="I43" s="176"/>
      <c r="J43" s="176"/>
      <c r="K43" s="176" t="str">
        <f>'実質公債費比率（分子）の構造'!N$51</f>
        <v>-</v>
      </c>
      <c r="L43" s="176"/>
      <c r="M43" s="176"/>
      <c r="N43" s="176" t="str">
        <f>'実質公債費比率（分子）の構造'!O$51</f>
        <v>-</v>
      </c>
      <c r="O43" s="176"/>
      <c r="P43" s="176"/>
    </row>
    <row r="44" spans="1:16" x14ac:dyDescent="0.15">
      <c r="A44" s="176" t="s">
        <v>62</v>
      </c>
      <c r="B44" s="176">
        <f>'実質公債費比率（分子）の構造'!K$50</f>
        <v>39</v>
      </c>
      <c r="C44" s="176"/>
      <c r="D44" s="176"/>
      <c r="E44" s="176">
        <f>'実質公債費比率（分子）の構造'!L$50</f>
        <v>10</v>
      </c>
      <c r="F44" s="176"/>
      <c r="G44" s="176"/>
      <c r="H44" s="176">
        <f>'実質公債費比率（分子）の構造'!M$50</f>
        <v>1</v>
      </c>
      <c r="I44" s="176"/>
      <c r="J44" s="176"/>
      <c r="K44" s="176">
        <f>'実質公債費比率（分子）の構造'!N$50</f>
        <v>1</v>
      </c>
      <c r="L44" s="176"/>
      <c r="M44" s="176"/>
      <c r="N44" s="176">
        <f>'実質公債費比率（分子）の構造'!O$50</f>
        <v>1</v>
      </c>
      <c r="O44" s="176"/>
      <c r="P44" s="176"/>
    </row>
    <row r="45" spans="1:16" x14ac:dyDescent="0.15">
      <c r="A45" s="176" t="s">
        <v>63</v>
      </c>
      <c r="B45" s="176">
        <f>'実質公債費比率（分子）の構造'!K$49</f>
        <v>245</v>
      </c>
      <c r="C45" s="176"/>
      <c r="D45" s="176"/>
      <c r="E45" s="176">
        <f>'実質公債費比率（分子）の構造'!L$49</f>
        <v>240</v>
      </c>
      <c r="F45" s="176"/>
      <c r="G45" s="176"/>
      <c r="H45" s="176">
        <f>'実質公債費比率（分子）の構造'!M$49</f>
        <v>242</v>
      </c>
      <c r="I45" s="176"/>
      <c r="J45" s="176"/>
      <c r="K45" s="176">
        <f>'実質公債費比率（分子）の構造'!N$49</f>
        <v>228</v>
      </c>
      <c r="L45" s="176"/>
      <c r="M45" s="176"/>
      <c r="N45" s="176">
        <f>'実質公債費比率（分子）の構造'!O$49</f>
        <v>130</v>
      </c>
      <c r="O45" s="176"/>
      <c r="P45" s="176"/>
    </row>
    <row r="46" spans="1:16" x14ac:dyDescent="0.15">
      <c r="A46" s="176" t="s">
        <v>64</v>
      </c>
      <c r="B46" s="176">
        <f>'実質公債費比率（分子）の構造'!K$48</f>
        <v>1066</v>
      </c>
      <c r="C46" s="176"/>
      <c r="D46" s="176"/>
      <c r="E46" s="176">
        <f>'実質公債費比率（分子）の構造'!L$48</f>
        <v>1164</v>
      </c>
      <c r="F46" s="176"/>
      <c r="G46" s="176"/>
      <c r="H46" s="176">
        <f>'実質公債費比率（分子）の構造'!M$48</f>
        <v>1202</v>
      </c>
      <c r="I46" s="176"/>
      <c r="J46" s="176"/>
      <c r="K46" s="176">
        <f>'実質公債費比率（分子）の構造'!N$48</f>
        <v>1189</v>
      </c>
      <c r="L46" s="176"/>
      <c r="M46" s="176"/>
      <c r="N46" s="176">
        <f>'実質公債費比率（分子）の構造'!O$48</f>
        <v>1246</v>
      </c>
      <c r="O46" s="176"/>
      <c r="P46" s="176"/>
    </row>
    <row r="47" spans="1:16" x14ac:dyDescent="0.15">
      <c r="A47" s="176" t="s">
        <v>12</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65</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66</v>
      </c>
      <c r="B49" s="176">
        <f>'実質公債費比率（分子）の構造'!K$45</f>
        <v>3132</v>
      </c>
      <c r="C49" s="176"/>
      <c r="D49" s="176"/>
      <c r="E49" s="176">
        <f>'実質公債費比率（分子）の構造'!L$45</f>
        <v>3129</v>
      </c>
      <c r="F49" s="176"/>
      <c r="G49" s="176"/>
      <c r="H49" s="176">
        <f>'実質公債費比率（分子）の構造'!M$45</f>
        <v>3197</v>
      </c>
      <c r="I49" s="176"/>
      <c r="J49" s="176"/>
      <c r="K49" s="176">
        <f>'実質公債費比率（分子）の構造'!N$45</f>
        <v>3171</v>
      </c>
      <c r="L49" s="176"/>
      <c r="M49" s="176"/>
      <c r="N49" s="176">
        <f>'実質公債費比率（分子）の構造'!O$45</f>
        <v>3165</v>
      </c>
      <c r="O49" s="176"/>
      <c r="P49" s="176"/>
    </row>
    <row r="50" spans="1:16" x14ac:dyDescent="0.15">
      <c r="A50" s="176" t="s">
        <v>67</v>
      </c>
      <c r="B50" s="176" t="e">
        <f>NA()</f>
        <v>#N/A</v>
      </c>
      <c r="C50" s="176">
        <f>IF(ISNUMBER('実質公債費比率（分子）の構造'!K$53),'実質公債費比率（分子）の構造'!K$53,NA())</f>
        <v>2205</v>
      </c>
      <c r="D50" s="176" t="e">
        <f>NA()</f>
        <v>#N/A</v>
      </c>
      <c r="E50" s="176" t="e">
        <f>NA()</f>
        <v>#N/A</v>
      </c>
      <c r="F50" s="176">
        <f>IF(ISNUMBER('実質公債費比率（分子）の構造'!L$53),'実質公債費比率（分子）の構造'!L$53,NA())</f>
        <v>2274</v>
      </c>
      <c r="G50" s="176" t="e">
        <f>NA()</f>
        <v>#N/A</v>
      </c>
      <c r="H50" s="176" t="e">
        <f>NA()</f>
        <v>#N/A</v>
      </c>
      <c r="I50" s="176">
        <f>IF(ISNUMBER('実質公債費比率（分子）の構造'!M$53),'実質公債費比率（分子）の構造'!M$53,NA())</f>
        <v>2339</v>
      </c>
      <c r="J50" s="176" t="e">
        <f>NA()</f>
        <v>#N/A</v>
      </c>
      <c r="K50" s="176" t="e">
        <f>NA()</f>
        <v>#N/A</v>
      </c>
      <c r="L50" s="176">
        <f>IF(ISNUMBER('実質公債費比率（分子）の構造'!N$53),'実質公債費比率（分子）の構造'!N$53,NA())</f>
        <v>2292</v>
      </c>
      <c r="M50" s="176" t="e">
        <f>NA()</f>
        <v>#N/A</v>
      </c>
      <c r="N50" s="176" t="e">
        <f>NA()</f>
        <v>#N/A</v>
      </c>
      <c r="O50" s="176">
        <f>IF(ISNUMBER('実質公債費比率（分子）の構造'!O$53),'実質公債費比率（分子）の構造'!O$53,NA())</f>
        <v>2308</v>
      </c>
      <c r="P50" s="176" t="e">
        <f>NA()</f>
        <v>#N/A</v>
      </c>
    </row>
    <row r="53" spans="1:16" x14ac:dyDescent="0.15">
      <c r="A53" s="144" t="s">
        <v>68</v>
      </c>
    </row>
    <row r="54" spans="1:16" x14ac:dyDescent="0.15">
      <c r="A54" s="175"/>
      <c r="B54" s="175" t="str">
        <f>'将来負担比率（分子）の構造'!I$40</f>
        <v>R01</v>
      </c>
      <c r="C54" s="175"/>
      <c r="D54" s="175"/>
      <c r="E54" s="175" t="str">
        <f>'将来負担比率（分子）の構造'!J$40</f>
        <v>R02</v>
      </c>
      <c r="F54" s="175"/>
      <c r="G54" s="175"/>
      <c r="H54" s="175" t="str">
        <f>'将来負担比率（分子）の構造'!K$40</f>
        <v>R03</v>
      </c>
      <c r="I54" s="175"/>
      <c r="J54" s="175"/>
      <c r="K54" s="175" t="str">
        <f>'将来負担比率（分子）の構造'!L$40</f>
        <v>R04</v>
      </c>
      <c r="L54" s="175"/>
      <c r="M54" s="175"/>
      <c r="N54" s="175" t="str">
        <f>'将来負担比率（分子）の構造'!M$40</f>
        <v>R05</v>
      </c>
      <c r="O54" s="175"/>
      <c r="P54" s="175"/>
    </row>
    <row r="55" spans="1:16" x14ac:dyDescent="0.15">
      <c r="A55" s="175"/>
      <c r="B55" s="175" t="s">
        <v>69</v>
      </c>
      <c r="C55" s="175"/>
      <c r="D55" s="175" t="s">
        <v>70</v>
      </c>
      <c r="E55" s="175" t="s">
        <v>69</v>
      </c>
      <c r="F55" s="175"/>
      <c r="G55" s="175" t="s">
        <v>70</v>
      </c>
      <c r="H55" s="175" t="s">
        <v>69</v>
      </c>
      <c r="I55" s="175"/>
      <c r="J55" s="175" t="s">
        <v>70</v>
      </c>
      <c r="K55" s="175" t="s">
        <v>69</v>
      </c>
      <c r="L55" s="175"/>
      <c r="M55" s="175" t="s">
        <v>70</v>
      </c>
      <c r="N55" s="175" t="s">
        <v>69</v>
      </c>
      <c r="O55" s="175"/>
      <c r="P55" s="175" t="s">
        <v>70</v>
      </c>
    </row>
    <row r="56" spans="1:16" x14ac:dyDescent="0.15">
      <c r="A56" s="175" t="s">
        <v>43</v>
      </c>
      <c r="B56" s="175"/>
      <c r="C56" s="175"/>
      <c r="D56" s="175">
        <f>'将来負担比率（分子）の構造'!I$52</f>
        <v>27715</v>
      </c>
      <c r="E56" s="175"/>
      <c r="F56" s="175"/>
      <c r="G56" s="175">
        <f>'将来負担比率（分子）の構造'!J$52</f>
        <v>27678</v>
      </c>
      <c r="H56" s="175"/>
      <c r="I56" s="175"/>
      <c r="J56" s="175">
        <f>'将来負担比率（分子）の構造'!K$52</f>
        <v>27143</v>
      </c>
      <c r="K56" s="175"/>
      <c r="L56" s="175"/>
      <c r="M56" s="175">
        <f>'将来負担比率（分子）の構造'!L$52</f>
        <v>26210</v>
      </c>
      <c r="N56" s="175"/>
      <c r="O56" s="175"/>
      <c r="P56" s="175">
        <f>'将来負担比率（分子）の構造'!M$52</f>
        <v>25619</v>
      </c>
    </row>
    <row r="57" spans="1:16" x14ac:dyDescent="0.15">
      <c r="A57" s="175" t="s">
        <v>42</v>
      </c>
      <c r="B57" s="175"/>
      <c r="C57" s="175"/>
      <c r="D57" s="175">
        <f>'将来負担比率（分子）の構造'!I$51</f>
        <v>2</v>
      </c>
      <c r="E57" s="175"/>
      <c r="F57" s="175"/>
      <c r="G57" s="175">
        <f>'将来負担比率（分子）の構造'!J$51</f>
        <v>0</v>
      </c>
      <c r="H57" s="175"/>
      <c r="I57" s="175"/>
      <c r="J57" s="175">
        <f>'将来負担比率（分子）の構造'!K$51</f>
        <v>0</v>
      </c>
      <c r="K57" s="175"/>
      <c r="L57" s="175"/>
      <c r="M57" s="175" t="str">
        <f>'将来負担比率（分子）の構造'!L$51</f>
        <v>-</v>
      </c>
      <c r="N57" s="175"/>
      <c r="O57" s="175"/>
      <c r="P57" s="175" t="str">
        <f>'将来負担比率（分子）の構造'!M$51</f>
        <v>-</v>
      </c>
    </row>
    <row r="58" spans="1:16" x14ac:dyDescent="0.15">
      <c r="A58" s="175" t="s">
        <v>41</v>
      </c>
      <c r="B58" s="175"/>
      <c r="C58" s="175"/>
      <c r="D58" s="175">
        <f>'将来負担比率（分子）の構造'!I$50</f>
        <v>1065</v>
      </c>
      <c r="E58" s="175"/>
      <c r="F58" s="175"/>
      <c r="G58" s="175">
        <f>'将来負担比率（分子）の構造'!J$50</f>
        <v>1438</v>
      </c>
      <c r="H58" s="175"/>
      <c r="I58" s="175"/>
      <c r="J58" s="175">
        <f>'将来負担比率（分子）の構造'!K$50</f>
        <v>3124</v>
      </c>
      <c r="K58" s="175"/>
      <c r="L58" s="175"/>
      <c r="M58" s="175">
        <f>'将来負担比率（分子）の構造'!L$50</f>
        <v>4284</v>
      </c>
      <c r="N58" s="175"/>
      <c r="O58" s="175"/>
      <c r="P58" s="175">
        <f>'将来負担比率（分子）の構造'!M$50</f>
        <v>5314</v>
      </c>
    </row>
    <row r="59" spans="1:16" x14ac:dyDescent="0.15">
      <c r="A59" s="175" t="s">
        <v>39</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38</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36</v>
      </c>
      <c r="B61" s="175" t="str">
        <f>'将来負担比率（分子）の構造'!I$46</f>
        <v>-</v>
      </c>
      <c r="C61" s="175"/>
      <c r="D61" s="175"/>
      <c r="E61" s="175" t="str">
        <f>'将来負担比率（分子）の構造'!J$46</f>
        <v>-</v>
      </c>
      <c r="F61" s="175"/>
      <c r="G61" s="175"/>
      <c r="H61" s="175" t="str">
        <f>'将来負担比率（分子）の構造'!K$46</f>
        <v>-</v>
      </c>
      <c r="I61" s="175"/>
      <c r="J61" s="175"/>
      <c r="K61" s="175" t="str">
        <f>'将来負担比率（分子）の構造'!L$46</f>
        <v>-</v>
      </c>
      <c r="L61" s="175"/>
      <c r="M61" s="175"/>
      <c r="N61" s="175" t="str">
        <f>'将来負担比率（分子）の構造'!M$46</f>
        <v>-</v>
      </c>
      <c r="O61" s="175"/>
      <c r="P61" s="175"/>
    </row>
    <row r="62" spans="1:16" x14ac:dyDescent="0.15">
      <c r="A62" s="175" t="s">
        <v>35</v>
      </c>
      <c r="B62" s="175">
        <f>'将来負担比率（分子）の構造'!I$45</f>
        <v>4574</v>
      </c>
      <c r="C62" s="175"/>
      <c r="D62" s="175"/>
      <c r="E62" s="175">
        <f>'将来負担比率（分子）の構造'!J$45</f>
        <v>4348</v>
      </c>
      <c r="F62" s="175"/>
      <c r="G62" s="175"/>
      <c r="H62" s="175">
        <f>'将来負担比率（分子）の構造'!K$45</f>
        <v>4247</v>
      </c>
      <c r="I62" s="175"/>
      <c r="J62" s="175"/>
      <c r="K62" s="175">
        <f>'将来負担比率（分子）の構造'!L$45</f>
        <v>4190</v>
      </c>
      <c r="L62" s="175"/>
      <c r="M62" s="175"/>
      <c r="N62" s="175">
        <f>'将来負担比率（分子）の構造'!M$45</f>
        <v>4130</v>
      </c>
      <c r="O62" s="175"/>
      <c r="P62" s="175"/>
    </row>
    <row r="63" spans="1:16" x14ac:dyDescent="0.15">
      <c r="A63" s="175" t="s">
        <v>34</v>
      </c>
      <c r="B63" s="175">
        <f>'将来負担比率（分子）の構造'!I$44</f>
        <v>863</v>
      </c>
      <c r="C63" s="175"/>
      <c r="D63" s="175"/>
      <c r="E63" s="175">
        <f>'将来負担比率（分子）の構造'!J$44</f>
        <v>627</v>
      </c>
      <c r="F63" s="175"/>
      <c r="G63" s="175"/>
      <c r="H63" s="175">
        <f>'将来負担比率（分子）の構造'!K$44</f>
        <v>391</v>
      </c>
      <c r="I63" s="175"/>
      <c r="J63" s="175"/>
      <c r="K63" s="175">
        <f>'将来負担比率（分子）の構造'!L$44</f>
        <v>165</v>
      </c>
      <c r="L63" s="175"/>
      <c r="M63" s="175"/>
      <c r="N63" s="175">
        <f>'将来負担比率（分子）の構造'!M$44</f>
        <v>34</v>
      </c>
      <c r="O63" s="175"/>
      <c r="P63" s="175"/>
    </row>
    <row r="64" spans="1:16" x14ac:dyDescent="0.15">
      <c r="A64" s="175" t="s">
        <v>33</v>
      </c>
      <c r="B64" s="175">
        <f>'将来負担比率（分子）の構造'!I$43</f>
        <v>14538</v>
      </c>
      <c r="C64" s="175"/>
      <c r="D64" s="175"/>
      <c r="E64" s="175">
        <f>'将来負担比率（分子）の構造'!J$43</f>
        <v>14912</v>
      </c>
      <c r="F64" s="175"/>
      <c r="G64" s="175"/>
      <c r="H64" s="175">
        <f>'将来負担比率（分子）の構造'!K$43</f>
        <v>15538</v>
      </c>
      <c r="I64" s="175"/>
      <c r="J64" s="175"/>
      <c r="K64" s="175">
        <f>'将来負担比率（分子）の構造'!L$43</f>
        <v>14616</v>
      </c>
      <c r="L64" s="175"/>
      <c r="M64" s="175"/>
      <c r="N64" s="175">
        <f>'将来負担比率（分子）の構造'!M$43</f>
        <v>14557</v>
      </c>
      <c r="O64" s="175"/>
      <c r="P64" s="175"/>
    </row>
    <row r="65" spans="1:16" x14ac:dyDescent="0.15">
      <c r="A65" s="175" t="s">
        <v>32</v>
      </c>
      <c r="B65" s="175">
        <f>'将来負担比率（分子）の構造'!I$42</f>
        <v>18</v>
      </c>
      <c r="C65" s="175"/>
      <c r="D65" s="175"/>
      <c r="E65" s="175">
        <f>'将来負担比率（分子）の構造'!J$42</f>
        <v>8</v>
      </c>
      <c r="F65" s="175"/>
      <c r="G65" s="175"/>
      <c r="H65" s="175">
        <f>'将来負担比率（分子）の構造'!K$42</f>
        <v>8</v>
      </c>
      <c r="I65" s="175"/>
      <c r="J65" s="175"/>
      <c r="K65" s="175">
        <f>'将来負担比率（分子）の構造'!L$42</f>
        <v>6</v>
      </c>
      <c r="L65" s="175"/>
      <c r="M65" s="175"/>
      <c r="N65" s="175">
        <f>'将来負担比率（分子）の構造'!M$42</f>
        <v>43</v>
      </c>
      <c r="O65" s="175"/>
      <c r="P65" s="175"/>
    </row>
    <row r="66" spans="1:16" x14ac:dyDescent="0.15">
      <c r="A66" s="175" t="s">
        <v>31</v>
      </c>
      <c r="B66" s="175">
        <f>'将来負担比率（分子）の構造'!I$41</f>
        <v>35246</v>
      </c>
      <c r="C66" s="175"/>
      <c r="D66" s="175"/>
      <c r="E66" s="175">
        <f>'将来負担比率（分子）の構造'!J$41</f>
        <v>34808</v>
      </c>
      <c r="F66" s="175"/>
      <c r="G66" s="175"/>
      <c r="H66" s="175">
        <f>'将来負担比率（分子）の構造'!K$41</f>
        <v>34417</v>
      </c>
      <c r="I66" s="175"/>
      <c r="J66" s="175"/>
      <c r="K66" s="175">
        <f>'将来負担比率（分子）の構造'!L$41</f>
        <v>32724</v>
      </c>
      <c r="L66" s="175"/>
      <c r="M66" s="175"/>
      <c r="N66" s="175">
        <f>'将来負担比率（分子）の構造'!M$41</f>
        <v>31744</v>
      </c>
      <c r="O66" s="175"/>
      <c r="P66" s="175"/>
    </row>
    <row r="67" spans="1:16" x14ac:dyDescent="0.15">
      <c r="A67" s="175" t="s">
        <v>71</v>
      </c>
      <c r="B67" s="175" t="e">
        <f>NA()</f>
        <v>#N/A</v>
      </c>
      <c r="C67" s="175">
        <f>IF(ISNUMBER('将来負担比率（分子）の構造'!I$53), IF('将来負担比率（分子）の構造'!I$53 &lt; 0, 0, '将来負担比率（分子）の構造'!I$53), NA())</f>
        <v>26458</v>
      </c>
      <c r="D67" s="175" t="e">
        <f>NA()</f>
        <v>#N/A</v>
      </c>
      <c r="E67" s="175" t="e">
        <f>NA()</f>
        <v>#N/A</v>
      </c>
      <c r="F67" s="175">
        <f>IF(ISNUMBER('将来負担比率（分子）の構造'!J$53), IF('将来負担比率（分子）の構造'!J$53 &lt; 0, 0, '将来負担比率（分子）の構造'!J$53), NA())</f>
        <v>25587</v>
      </c>
      <c r="G67" s="175" t="e">
        <f>NA()</f>
        <v>#N/A</v>
      </c>
      <c r="H67" s="175" t="e">
        <f>NA()</f>
        <v>#N/A</v>
      </c>
      <c r="I67" s="175">
        <f>IF(ISNUMBER('将来負担比率（分子）の構造'!K$53), IF('将来負担比率（分子）の構造'!K$53 &lt; 0, 0, '将来負担比率（分子）の構造'!K$53), NA())</f>
        <v>24334</v>
      </c>
      <c r="J67" s="175" t="e">
        <f>NA()</f>
        <v>#N/A</v>
      </c>
      <c r="K67" s="175" t="e">
        <f>NA()</f>
        <v>#N/A</v>
      </c>
      <c r="L67" s="175">
        <f>IF(ISNUMBER('将来負担比率（分子）の構造'!L$53), IF('将来負担比率（分子）の構造'!L$53 &lt; 0, 0, '将来負担比率（分子）の構造'!L$53), NA())</f>
        <v>21207</v>
      </c>
      <c r="M67" s="175" t="e">
        <f>NA()</f>
        <v>#N/A</v>
      </c>
      <c r="N67" s="175" t="e">
        <f>NA()</f>
        <v>#N/A</v>
      </c>
      <c r="O67" s="175">
        <f>IF(ISNUMBER('将来負担比率（分子）の構造'!M$53), IF('将来負担比率（分子）の構造'!M$53 &lt; 0, 0, '将来負担比率（分子）の構造'!M$53), NA())</f>
        <v>19575</v>
      </c>
      <c r="P67" s="175" t="e">
        <f>NA()</f>
        <v>#N/A</v>
      </c>
    </row>
    <row r="70" spans="1:16" x14ac:dyDescent="0.15">
      <c r="A70" s="177" t="s">
        <v>72</v>
      </c>
      <c r="B70" s="177"/>
      <c r="C70" s="177"/>
      <c r="D70" s="177"/>
      <c r="E70" s="177"/>
      <c r="F70" s="177"/>
    </row>
    <row r="71" spans="1:16" x14ac:dyDescent="0.15">
      <c r="A71" s="178"/>
      <c r="B71" s="178" t="str">
        <f>基金残高に係る経年分析!F54</f>
        <v>R03</v>
      </c>
      <c r="C71" s="178" t="str">
        <f>基金残高に係る経年分析!G54</f>
        <v>R04</v>
      </c>
      <c r="D71" s="178" t="str">
        <f>基金残高に係る経年分析!H54</f>
        <v>R05</v>
      </c>
    </row>
    <row r="72" spans="1:16" x14ac:dyDescent="0.15">
      <c r="A72" s="178" t="s">
        <v>73</v>
      </c>
      <c r="B72" s="179">
        <f>基金残高に係る経年分析!F55</f>
        <v>1261</v>
      </c>
      <c r="C72" s="179">
        <f>基金残高に係る経年分析!G55</f>
        <v>1894</v>
      </c>
      <c r="D72" s="179">
        <f>基金残高に係る経年分析!H55</f>
        <v>2164</v>
      </c>
    </row>
    <row r="73" spans="1:16" x14ac:dyDescent="0.15">
      <c r="A73" s="178" t="s">
        <v>74</v>
      </c>
      <c r="B73" s="179">
        <f>基金残高に係る経年分析!F56</f>
        <v>389</v>
      </c>
      <c r="C73" s="179">
        <f>基金残高に係る経年分析!G56</f>
        <v>389</v>
      </c>
      <c r="D73" s="179">
        <f>基金残高に係る経年分析!H56</f>
        <v>480</v>
      </c>
    </row>
    <row r="74" spans="1:16" x14ac:dyDescent="0.15">
      <c r="A74" s="178" t="s">
        <v>75</v>
      </c>
      <c r="B74" s="179">
        <f>基金残高に係る経年分析!F57</f>
        <v>1738</v>
      </c>
      <c r="C74" s="179">
        <f>基金残高に係る経年分析!G57</f>
        <v>1985</v>
      </c>
      <c r="D74" s="179">
        <f>基金残高に係る経年分析!H57</f>
        <v>2654</v>
      </c>
    </row>
  </sheetData>
  <sheetProtection algorithmName="SHA-512" hashValue="vMRRhXAtMB/8zJCKJ1iulKrTQ713g1NCDav9/Nu9kuHdavzDIH+5ACteyOwwx/3nwH1xbtDR6laU1pUouKiqqQ==" saltValue="ylhxezUU6C/LfOWi8lR7A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2025-03-12T06:07:31Z</cp:lastPrinted>
  <dcterms:created xsi:type="dcterms:W3CDTF">2025-02-19T03:10:16Z</dcterms:created>
  <dcterms:modified xsi:type="dcterms:W3CDTF">2025-09-22T02:58:32Z</dcterms:modified>
  <cp:category/>
</cp:coreProperties>
</file>