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財政経営室\【15】調査関係\財政状況資料集\H29年度決算（H30に実施）\名張市提出\"/>
    </mc:Choice>
  </mc:AlternateContent>
  <bookViews>
    <workbookView xWindow="0" yWindow="0" windowWidth="15360" windowHeight="7635" tabRatio="789" firstSheet="2" activeTab="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63" i="12"/>
  <c r="AU88" i="12" l="1"/>
  <c r="AP88" i="12"/>
  <c r="AU63" i="12"/>
  <c r="AA82" i="12" l="1"/>
  <c r="AA81" i="12"/>
  <c r="AF81" i="12" s="1"/>
  <c r="AF79" i="12"/>
  <c r="AA78" i="12"/>
  <c r="AF77" i="12"/>
  <c r="AF76" i="12"/>
  <c r="AA75" i="12"/>
  <c r="AF75" i="12" s="1"/>
  <c r="AA74" i="12"/>
  <c r="AA73" i="12"/>
  <c r="AF82" i="12"/>
  <c r="AF80" i="12"/>
  <c r="AF78" i="12"/>
  <c r="AF74" i="12"/>
  <c r="AF73" i="12"/>
  <c r="AF72" i="12"/>
  <c r="AA34" i="12" l="1"/>
  <c r="AA3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<sst xmlns="http://schemas.openxmlformats.org/spreadsheetml/2006/main" count="1050" uniqueCount="595">
  <si>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</si>
  <si>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</si>
  <si>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</si>
  <si>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</si>
  <si>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</si>
  <si>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</si>
  <si>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</si>
  <si>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</si>
  <si>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</si>
  <si>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</si>
  <si>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</si>
  <si>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</si>
  <si>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</si>
  <si>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</si>
  <si>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</si>
  <si>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</si>
  <si>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</si>
  <si>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</si>
  <si>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</si>
  <si>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</si>
  <si>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</si>
  <si>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</si>
  <si>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</si>
  <si>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</si>
  <si>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</si>
  <si>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</si>
  <si>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</si>
  <si>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</si>
  <si>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</si>
  <si>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</si>
  <si>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</si>
  <si>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</si>
  <si>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</si>
  <si>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</si>
  <si>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</si>
  <si>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</si>
  <si>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</si>
  <si>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</si>
  <si>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</si>
  <si>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</si>
  <si>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</si>
  <si>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</si>
  <si>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</si>
  <si>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</si>
  <si>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</si>
  <si>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</si>
  <si>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</si>
  <si>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</si>
  <si>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</si>
  <si>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</si>
  <si>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</si>
  <si>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</si>
  <si>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</si>
  <si>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</si>
  <si>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</si>
  <si>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</si>
  <si>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</si>
  <si>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</si>
  <si>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</si>
  <si>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</si>
  <si>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</si>
  <si>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</si>
  <si>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</si>
  <si>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</si>
  <si>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</si>
  <si>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</si>
  <si>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</si>
  <si>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</si>
  <si>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</si>
  <si>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</si>
  <si>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</si>
  <si>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</si>
  <si>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</si>
  <si>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</si>
  <si>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</si>
  <si>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</si>
  <si>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</si>
  <si>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</si>
  <si>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</si>
  <si>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</si>
  <si>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</si>
  <si>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</si>
  <si>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</si>
  <si>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</si>
  <si>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</si>
  <si>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</si>
  <si>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</si>
  <si>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</si>
  <si>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</si>
  <si>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</si>
  <si>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名張市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</si>
  <si>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</si>
  <si>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</si>
  <si>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</si>
  <si>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</si>
  <si>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</si>
  <si>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</si>
  <si>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</si>
  <si>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</si>
  <si>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</si>
  <si>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</si>
  <si>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</si>
  <si>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</si>
  <si>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</si>
  <si>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</si>
  <si>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</si>
  <si>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</si>
  <si>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</si>
  <si>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</si>
  <si>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</si>
  <si>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</si>
  <si>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</si>
  <si>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</si>
  <si>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</si>
  <si>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</si>
  <si>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</si>
  <si>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</si>
  <si>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</si>
  <si>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</si>
  <si>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</si>
  <si>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</si>
  <si>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</si>
  <si>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</si>
  <si>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</si>
  <si>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</si>
  <si>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</si>
  <si>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</si>
  <si>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</si>
  <si>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</si>
  <si>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</si>
  <si>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</si>
  <si>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</si>
  <si>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</si>
  <si>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</si>
  <si>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</si>
  <si>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</si>
  <si>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</si>
  <si>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</si>
  <si>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</si>
  <si>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</si>
  <si>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</si>
  <si>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</si>
  <si>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</si>
  <si>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</si>
  <si>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</si>
  <si>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</si>
  <si>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</si>
  <si>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</si>
  <si>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</si>
  <si>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</si>
  <si>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</si>
  <si>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</si>
  <si>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</si>
  <si>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</si>
  <si>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</si>
  <si>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</si>
  <si>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</si>
  <si>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</si>
  <si>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</si>
  <si>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</si>
  <si>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</si>
  <si>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</si>
  <si>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</si>
  <si>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</si>
  <si>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</si>
  <si>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</si>
  <si>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</si>
  <si>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</si>
  <si>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</si>
  <si>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</si>
  <si>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</si>
  <si>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</si>
  <si>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</si>
  <si>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</si>
  <si>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</si>
  <si>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</si>
  <si>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</si>
  <si>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</si>
  <si>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</si>
  <si>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</si>
  <si>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</si>
  <si>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</si>
  <si>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</si>
  <si>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</si>
  <si>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</si>
  <si>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</si>
  <si>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</si>
  <si>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</si>
  <si>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</si>
  <si>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</si>
  <si>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</si>
  <si>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</si>
  <si>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</si>
  <si>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</si>
  <si>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</si>
  <si>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</si>
  <si>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</si>
  <si>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</si>
  <si>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</si>
  <si>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</si>
  <si>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</si>
  <si>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三重県名張市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</si>
  <si>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</si>
  <si>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</si>
  <si>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</si>
  <si>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</si>
  <si>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</si>
  <si>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</si>
  <si>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</si>
  <si>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</si>
  <si>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</si>
  <si>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</si>
  <si>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</si>
  <si>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</si>
  <si>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</si>
  <si>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</si>
  <si>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</si>
  <si>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</si>
  <si>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</si>
  <si>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</si>
  <si>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</si>
  <si>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</si>
  <si>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</si>
  <si>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</si>
  <si>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</si>
  <si>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</si>
  <si>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</si>
  <si>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</si>
  <si>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</si>
  <si>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</si>
  <si>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</si>
  <si>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</si>
  <si>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</si>
  <si>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</si>
  <si>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</si>
  <si>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</si>
  <si>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</si>
  <si>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</si>
  <si>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</si>
  <si>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</si>
  <si>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</si>
  <si>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</si>
  <si>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</si>
  <si>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</si>
  <si>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</si>
  <si>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</si>
  <si>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</si>
  <si>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</si>
  <si>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</si>
  <si>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</si>
  <si>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</si>
  <si>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</si>
  <si>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</si>
  <si>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</si>
  <si>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</si>
  <si>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</si>
  <si>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</si>
  <si>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</si>
  <si>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</si>
  <si>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</si>
  <si>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</si>
  <si>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</si>
  <si>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</si>
  <si>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</si>
  <si>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</si>
  <si>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</si>
  <si>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</si>
  <si>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</si>
  <si>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</si>
  <si>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</si>
  <si>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</si>
  <si>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</si>
  <si>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</si>
  <si>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</si>
  <si>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</si>
  <si>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</si>
  <si>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</si>
  <si>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</si>
  <si>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</si>
  <si>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</si>
  <si>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</si>
  <si>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</si>
  <si>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</si>
  <si>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</si>
  <si>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</si>
  <si>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</si>
  <si>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</si>
  <si>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</si>
  <si>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</si>
  <si>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</si>
  <si>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</si>
  <si>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</si>
  <si>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</si>
  <si>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</si>
  <si>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</si>
  <si>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</si>
  <si>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</si>
  <si>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</si>
  <si>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</si>
  <si>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</si>
  <si>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</si>
  <si>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</si>
  <si>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</si>
  <si>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</si>
  <si>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</si>
  <si>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</si>
  <si>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</si>
  <si>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</si>
  <si>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</si>
  <si>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</si>
  <si>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</si>
  <si>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</si>
  <si>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</si>
  <si>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</si>
  <si>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</si>
  <si>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</si>
  <si>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</si>
  <si>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</si>
  <si>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</si>
  <si>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</si>
  <si>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</si>
  <si>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</si>
  <si>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</si>
  <si>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</si>
  <si>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</si>
  <si>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</si>
  <si>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</si>
  <si>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</si>
  <si>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</si>
  <si>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</si>
  <si>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</si>
  <si>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</si>
  <si>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</si>
  <si>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</si>
  <si>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</si>
  <si>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</si>
  <si>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</si>
  <si>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</si>
  <si>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</si>
  <si>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</si>
  <si>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</si>
  <si>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</si>
  <si>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</si>
  <si>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</si>
  <si>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</si>
  <si>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</si>
  <si>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</si>
  <si>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</si>
  <si>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</si>
  <si>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</si>
  <si>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</si>
  <si>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三重県名張市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</si>
  <si>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</si>
  <si>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</si>
  <si>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</si>
  <si>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</si>
  <si>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</si>
  <si>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</si>
  <si>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</si>
  <si>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</si>
  <si>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</si>
  <si>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</si>
  <si>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</si>
  <si>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</si>
  <si>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</si>
  <si>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</si>
  <si>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</si>
  <si>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</si>
  <si>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</si>
  <si>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</si>
  <si>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</si>
  <si>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</si>
  <si>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</si>
  <si>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東山墓園造成事業特別会計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</si>
  <si>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</si>
  <si>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</si>
  <si>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</si>
  <si>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</si>
  <si>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</si>
  <si>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</si>
  <si>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</si>
  <si>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</si>
  <si>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</si>
  <si>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</si>
  <si>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</si>
  <si>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</si>
  <si>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</si>
  <si>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</si>
  <si>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</si>
  <si>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</si>
  <si>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</si>
  <si>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</si>
  <si>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</si>
  <si>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</si>
  <si>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</si>
  <si>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</si>
  <si>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</si>
  <si>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</si>
  <si>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</si>
  <si>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</si>
  <si>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</si>
  <si>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</si>
  <si>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</si>
  <si>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</si>
  <si>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</si>
  <si>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</si>
  <si>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</si>
  <si>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</si>
  <si>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</si>
  <si>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</si>
  <si>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</si>
  <si>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</si>
  <si>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</si>
  <si>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</si>
  <si>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</si>
  <si>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</si>
  <si>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</si>
  <si>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</si>
  <si>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</si>
  <si>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</si>
  <si>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</si>
  <si>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</si>
  <si>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</si>
  <si>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</si>
  <si>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</si>
  <si>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</si>
  <si>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</si>
  <si>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</si>
  <si>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</si>
  <si>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</si>
  <si>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</si>
  <si>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</si>
  <si>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</si>
  <si>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</si>
  <si>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</si>
  <si>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</si>
  <si>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</si>
  <si>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</si>
  <si>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</si>
  <si>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</si>
  <si>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</si>
  <si>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</si>
  <si>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</si>
  <si>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</si>
  <si>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</si>
  <si>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</si>
  <si>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</si>
  <si>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</si>
  <si>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</si>
  <si>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</si>
  <si>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</si>
  <si>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</si>
  <si>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</si>
  <si>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</si>
  <si>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</si>
  <si>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</si>
  <si>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</si>
  <si>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</si>
  <si>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</si>
  <si>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</si>
  <si>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</si>
  <si>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</si>
  <si>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</si>
  <si>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</si>
  <si>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</si>
  <si>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</si>
  <si>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</si>
  <si>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</si>
  <si>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</si>
  <si>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</si>
  <si>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</si>
  <si>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</si>
  <si>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</si>
  <si>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</si>
  <si>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</si>
  <si>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</si>
  <si>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</si>
  <si>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</si>
  <si>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</si>
  <si>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</si>
  <si>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</si>
  <si>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</si>
  <si>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</si>
  <si>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</si>
  <si>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</si>
  <si>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</si>
  <si>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</si>
  <si>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</si>
  <si>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</si>
  <si>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</si>
  <si>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</si>
  <si>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</si>
  <si>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</si>
  <si>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</si>
  <si>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</si>
  <si>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</si>
  <si>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</si>
  <si>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</si>
  <si>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</si>
  <si>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</si>
  <si>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</si>
  <si>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</si>
  <si>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</si>
  <si>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</si>
  <si>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</si>
  <si>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</si>
  <si>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</si>
  <si>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</si>
  <si>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</si>
  <si>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</si>
  <si>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</si>
  <si>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</si>
  <si>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</si>
  <si>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</si>
  <si>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</si>
  <si>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</si>
  <si>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</si>
  <si>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</si>
  <si>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</si>
  <si>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</si>
  <si>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</si>
  <si>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</si>
  <si>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</si>
  <si>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</si>
  <si>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</si>
  <si>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</si>
  <si>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</si>
  <si>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</si>
  <si>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</si>
  <si>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</si>
  <si>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</si>
  <si>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</si>
  <si>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</si>
  <si>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</si>
  <si>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</si>
  <si>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</si>
  <si>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</si>
  <si>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</si>
  <si>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</si>
  <si>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</si>
  <si>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</si>
  <si>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</si>
  <si>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</si>
  <si>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</si>
  <si>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</si>
  <si>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</si>
  <si>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</si>
  <si>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</si>
  <si>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</si>
  <si>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</si>
  <si>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</si>
  <si>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</si>
  <si>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</si>
  <si>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</si>
  <si>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</si>
  <si>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</si>
  <si>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</si>
  <si>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</si>
  <si>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</si>
  <si>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0.12</t>
  </si>
  <si>
    <t>水道事業会計</t>
  </si>
  <si>
    <t>一般会計</t>
  </si>
  <si>
    <t>国民健康保険特別会計</t>
  </si>
  <si>
    <t>介護保険特別会計</t>
  </si>
  <si>
    <t>公共下水道事業特別会計</t>
  </si>
  <si>
    <t>農業集落排水事業特別会計</t>
  </si>
  <si>
    <t>住宅新築資金等貸付事業特別会計</t>
  </si>
  <si>
    <t>病院事業会計</t>
  </si>
  <si>
    <t>▲ 1.88</t>
  </si>
  <si>
    <t>その他会計（赤字）</t>
  </si>
  <si>
    <t>その他会計（黒字）</t>
  </si>
  <si>
    <t>-</t>
    <phoneticPr fontId="2"/>
  </si>
  <si>
    <t>伊賀南部環境衛生組合</t>
    <rPh sb="0" eb="2">
      <t>イガ</t>
    </rPh>
    <rPh sb="2" eb="4">
      <t>ナンブ</t>
    </rPh>
    <rPh sb="4" eb="6">
      <t>カンキョウ</t>
    </rPh>
    <rPh sb="6" eb="8">
      <t>エイセイ</t>
    </rPh>
    <rPh sb="8" eb="10">
      <t>クミアイ</t>
    </rPh>
    <phoneticPr fontId="30"/>
  </si>
  <si>
    <t>伊賀市・名張市広域行政事務組合(一般会計）</t>
    <rPh sb="16" eb="18">
      <t>イッパン</t>
    </rPh>
    <rPh sb="18" eb="20">
      <t>カイケイ</t>
    </rPh>
    <phoneticPr fontId="30"/>
  </si>
  <si>
    <t>伊賀市・名張市広域行政事務組合(農業共済事業特別会計）</t>
    <rPh sb="16" eb="18">
      <t>ノウギョウ</t>
    </rPh>
    <rPh sb="18" eb="20">
      <t>キョウサイ</t>
    </rPh>
    <rPh sb="20" eb="22">
      <t>ジギョウ</t>
    </rPh>
    <rPh sb="22" eb="24">
      <t>トクベツ</t>
    </rPh>
    <rPh sb="24" eb="26">
      <t>カイケイ</t>
    </rPh>
    <phoneticPr fontId="30"/>
  </si>
  <si>
    <t>三重県後期高齢者医療広域連合（一般会計）</t>
    <rPh sb="15" eb="17">
      <t>イッパン</t>
    </rPh>
    <rPh sb="17" eb="19">
      <t>カイケイ</t>
    </rPh>
    <phoneticPr fontId="30"/>
  </si>
  <si>
    <t>三重県市町総合事務組合（一般会計）</t>
    <rPh sb="12" eb="14">
      <t>イッパン</t>
    </rPh>
    <rPh sb="14" eb="16">
      <t>カイケイ</t>
    </rPh>
    <phoneticPr fontId="30"/>
  </si>
  <si>
    <t>三重県市町総合事務組合（デジタル地図特別会計）</t>
    <rPh sb="16" eb="18">
      <t>チズ</t>
    </rPh>
    <rPh sb="18" eb="20">
      <t>トクベツ</t>
    </rPh>
    <rPh sb="20" eb="22">
      <t>カイケイ</t>
    </rPh>
    <phoneticPr fontId="30"/>
  </si>
  <si>
    <t>三重県市町総合事務組合(物品特別会計）</t>
    <rPh sb="12" eb="14">
      <t>ブッピン</t>
    </rPh>
    <rPh sb="14" eb="16">
      <t>トクベツ</t>
    </rPh>
    <rPh sb="16" eb="18">
      <t>カイケイ</t>
    </rPh>
    <phoneticPr fontId="30"/>
  </si>
  <si>
    <t>三重県市町総合事務組合(消防救急無線特別会計）</t>
    <rPh sb="12" eb="14">
      <t>ショウボウ</t>
    </rPh>
    <rPh sb="14" eb="16">
      <t>キュウキュウ</t>
    </rPh>
    <rPh sb="16" eb="18">
      <t>ムセン</t>
    </rPh>
    <rPh sb="18" eb="20">
      <t>トクベツ</t>
    </rPh>
    <rPh sb="20" eb="22">
      <t>カイケイ</t>
    </rPh>
    <phoneticPr fontId="30"/>
  </si>
  <si>
    <t>三重県市町総合事務組合（公平委員会特別会計）</t>
  </si>
  <si>
    <t>三重地方税管理回収機構(一般会計）</t>
  </si>
  <si>
    <t>三重地方税管理回収機構(滞納整理拡充事業特別会計）</t>
  </si>
  <si>
    <t>伊賀市・名張市広域行政事務組合(伊賀食肉センター特別会計）</t>
    <rPh sb="16" eb="18">
      <t>イガ</t>
    </rPh>
    <rPh sb="18" eb="20">
      <t>ショクニク</t>
    </rPh>
    <rPh sb="24" eb="26">
      <t>トクベツ</t>
    </rPh>
    <rPh sb="26" eb="28">
      <t>カイケイ</t>
    </rPh>
    <phoneticPr fontId="30"/>
  </si>
  <si>
    <t>-</t>
    <phoneticPr fontId="2"/>
  </si>
  <si>
    <t>-</t>
    <phoneticPr fontId="2"/>
  </si>
  <si>
    <t>三重県後期高齢者医療広域連合（後期高齢者医療特別会計）</t>
    <rPh sb="15" eb="17">
      <t>コウキ</t>
    </rPh>
    <rPh sb="17" eb="20">
      <t>コウレイシャ</t>
    </rPh>
    <rPh sb="20" eb="22">
      <t>イリョウ</t>
    </rPh>
    <rPh sb="22" eb="24">
      <t>トクベツ</t>
    </rPh>
    <rPh sb="24" eb="26">
      <t>カイケイ</t>
    </rPh>
    <phoneticPr fontId="30"/>
  </si>
  <si>
    <t>三重県市町総合事務組合（共同研修特別会計）</t>
    <rPh sb="12" eb="14">
      <t>キョウドウ</t>
    </rPh>
    <rPh sb="14" eb="16">
      <t>ケンシュウ</t>
    </rPh>
    <rPh sb="16" eb="18">
      <t>トクベツ</t>
    </rPh>
    <rPh sb="18" eb="20">
      <t>カイケイ</t>
    </rPh>
    <phoneticPr fontId="30"/>
  </si>
  <si>
    <t>三重県市町総合事務組合(退職手当特別会計）</t>
    <rPh sb="12" eb="14">
      <t>タイショク</t>
    </rPh>
    <rPh sb="14" eb="16">
      <t>テアテ</t>
    </rPh>
    <rPh sb="16" eb="18">
      <t>トクベツ</t>
    </rPh>
    <rPh sb="18" eb="20">
      <t>カイケイ</t>
    </rPh>
    <phoneticPr fontId="30"/>
  </si>
  <si>
    <t>名張セントラルパーク</t>
    <rPh sb="0" eb="2">
      <t>ナバリ</t>
    </rPh>
    <phoneticPr fontId="30"/>
  </si>
  <si>
    <t>介護給付費準備基金</t>
    <rPh sb="0" eb="2">
      <t>カイゴ</t>
    </rPh>
    <rPh sb="2" eb="4">
      <t>キュウフ</t>
    </rPh>
    <rPh sb="4" eb="5">
      <t>ヒ</t>
    </rPh>
    <rPh sb="5" eb="7">
      <t>ジュンビ</t>
    </rPh>
    <rPh sb="7" eb="9">
      <t>キキン</t>
    </rPh>
    <phoneticPr fontId="11"/>
  </si>
  <si>
    <t>東山墓園管理基金</t>
    <rPh sb="0" eb="2">
      <t>ヒガシヤマ</t>
    </rPh>
    <rPh sb="2" eb="4">
      <t>ボエン</t>
    </rPh>
    <rPh sb="4" eb="6">
      <t>カンリ</t>
    </rPh>
    <rPh sb="6" eb="8">
      <t>キキン</t>
    </rPh>
    <phoneticPr fontId="11"/>
  </si>
  <si>
    <t>国民健康保険財政調整基金</t>
    <rPh sb="0" eb="2">
      <t>コクミン</t>
    </rPh>
    <rPh sb="2" eb="4">
      <t>ケンコウ</t>
    </rPh>
    <rPh sb="4" eb="6">
      <t>ホケン</t>
    </rPh>
    <rPh sb="6" eb="8">
      <t>ザイセイ</t>
    </rPh>
    <rPh sb="8" eb="10">
      <t>チョウセイ</t>
    </rPh>
    <rPh sb="10" eb="12">
      <t>キキン</t>
    </rPh>
    <phoneticPr fontId="11"/>
  </si>
  <si>
    <t>開発調整池管理基金</t>
    <rPh sb="0" eb="2">
      <t>カイハツ</t>
    </rPh>
    <rPh sb="2" eb="5">
      <t>チョウセイチ</t>
    </rPh>
    <rPh sb="5" eb="7">
      <t>カンリ</t>
    </rPh>
    <rPh sb="7" eb="9">
      <t>キキン</t>
    </rPh>
    <phoneticPr fontId="11"/>
  </si>
  <si>
    <t>小波田川流域排水管維持管理基金</t>
    <rPh sb="0" eb="3">
      <t>オバタ</t>
    </rPh>
    <rPh sb="3" eb="4">
      <t>ガワ</t>
    </rPh>
    <rPh sb="4" eb="6">
      <t>リュウイキ</t>
    </rPh>
    <rPh sb="6" eb="9">
      <t>ハイスイカン</t>
    </rPh>
    <rPh sb="9" eb="11">
      <t>イジ</t>
    </rPh>
    <rPh sb="11" eb="13">
      <t>カンリ</t>
    </rPh>
    <rPh sb="13" eb="15">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</si>
</sst>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43" xfId="12" applyNumberFormat="1" applyFont="1" applyFill="1" applyBorder="1" applyAlignment="1" applyProtection="1">
      <alignment horizontal="right" vertical="center" shrinkToFit="1"/>
      <protection locked="0"/>
    </xf>
    <xf numFmtId="187" fontId="29" fillId="8" borderId="149" xfId="12" applyNumberFormat="1" applyFont="1" applyFill="1" applyBorder="1" applyAlignment="1" applyProtection="1">
      <alignment horizontal="right" vertical="center" shrinkToFit="1"/>
      <protection locked="0"/>
    </xf>
    <xf numFmtId="187" fontId="29" fillId="8" borderId="133"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9F85-4C5C-B1BA-F4F4000E1F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22485</c:v>
                </c:pt>
                <c:pt idx="1">
                  <c:v>34272</c:v>
                </c:pt>
                <c:pt idx="2">
                  <c:v>48117</c:v>
                </c:pt>
                <c:pt idx="3">
                  <c:v>26332</c:v>
                </c:pt>
                <c:pt idx="4">
                  <c:v>21653</c:v>
                </c:pt>
              </c:numCache>
            </c:numRef>
          </c:val>
          <c:smooth val="0"/>
          <c:extLst xmlns:c16r2="http://schemas.microsoft.com/office/drawing/2015/06/chart">
            <c:ext xmlns:c16="http://schemas.microsoft.com/office/drawing/2014/chart" uri="{C3380CC4-5D6E-409C-BE32-E72D297353CC}">
              <c16:uniqueId val="{00000001-9F85-4C5C-B1BA-F4F4000E1F94}"/>
            </c:ext>
          </c:extLst>
        </c:ser>
        <c:dLbls>
          <c:showLegendKey val="0"/>
          <c:showVal val="0"/>
          <c:showCatName val="0"/>
          <c:showSerName val="0"/>
          <c:showPercent val="0"/>
          <c:showBubbleSize val="0"/>
        </c:dLbls>
        <c:marker val="1"/>
        <c:smooth val="0"/>
        <c:axId val="420801448"/>
        <c:axId val="420803016"/>
      </c:lineChart>
      <c:catAx>
        <c:axId val="420801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803016"/>
        <c:crosses val="autoZero"/>
        <c:auto val="1"/>
        <c:lblAlgn val="ctr"/>
        <c:lblOffset val="100"/>
        <c:tickLblSkip val="1"/>
        <c:tickMarkSkip val="1"/>
        <c:noMultiLvlLbl val="0"/>
      </c:catAx>
      <c:valAx>
        <c:axId val="420803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0801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2.16</c:v>
                </c:pt>
                <c:pt idx="1">
                  <c:v>2.59</c:v>
                </c:pt>
                <c:pt idx="2">
                  <c:v>2.04</c:v>
                </c:pt>
                <c:pt idx="3">
                  <c:v>1.76</c:v>
                </c:pt>
                <c:pt idx="4">
                  <c:v>1.89</c:v>
                </c:pt>
              </c:numCache>
            </c:numRef>
          </c:val>
          <c:extLst xmlns:c16r2="http://schemas.microsoft.com/office/drawing/2015/06/chart">
            <c:ext xmlns:c16="http://schemas.microsoft.com/office/drawing/2014/chart" uri="{C3380CC4-5D6E-409C-BE32-E72D297353CC}">
              <c16:uniqueId val="{00000000-6EED-4D9B-BA74-13BD8B09D1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c:v>
                </c:pt>
                <c:pt idx="1">
                  <c:v>0</c:v>
                </c:pt>
                <c:pt idx="2">
                  <c:v>0.39</c:v>
                </c:pt>
                <c:pt idx="3">
                  <c:v>1.73</c:v>
                </c:pt>
                <c:pt idx="4">
                  <c:v>2.29</c:v>
                </c:pt>
              </c:numCache>
            </c:numRef>
          </c:val>
          <c:extLst xmlns:c16r2="http://schemas.microsoft.com/office/drawing/2015/06/chart">
            <c:ext xmlns:c16="http://schemas.microsoft.com/office/drawing/2014/chart" uri="{C3380CC4-5D6E-409C-BE32-E72D297353CC}">
              <c16:uniqueId val="{00000001-6EED-4D9B-BA74-13BD8B09D1AE}"/>
            </c:ext>
          </c:extLst>
        </c:ser>
        <c:dLbls>
          <c:showLegendKey val="0"/>
          <c:showVal val="0"/>
          <c:showCatName val="0"/>
          <c:showSerName val="0"/>
          <c:showPercent val="0"/>
          <c:showBubbleSize val="0"/>
        </c:dLbls>
        <c:gapWidth val="250"/>
        <c:overlap val="100"/>
        <c:axId val="420808112"/>
        <c:axId val="42080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1.86</c:v>
                </c:pt>
                <c:pt idx="1">
                  <c:v>0.42</c:v>
                </c:pt>
                <c:pt idx="2">
                  <c:v>-0.12</c:v>
                </c:pt>
                <c:pt idx="3">
                  <c:v>1.06</c:v>
                </c:pt>
                <c:pt idx="4">
                  <c:v>0.7</c:v>
                </c:pt>
              </c:numCache>
            </c:numRef>
          </c:val>
          <c:smooth val="0"/>
          <c:extLst xmlns:c16r2="http://schemas.microsoft.com/office/drawing/2015/06/chart">
            <c:ext xmlns:c16="http://schemas.microsoft.com/office/drawing/2014/chart" uri="{C3380CC4-5D6E-409C-BE32-E72D297353CC}">
              <c16:uniqueId val="{00000002-6EED-4D9B-BA74-13BD8B09D1AE}"/>
            </c:ext>
          </c:extLst>
        </c:ser>
        <c:dLbls>
          <c:showLegendKey val="0"/>
          <c:showVal val="0"/>
          <c:showCatName val="0"/>
          <c:showSerName val="0"/>
          <c:showPercent val="0"/>
          <c:showBubbleSize val="0"/>
        </c:dLbls>
        <c:marker val="1"/>
        <c:smooth val="0"/>
        <c:axId val="420808112"/>
        <c:axId val="420805760"/>
      </c:lineChart>
      <c:catAx>
        <c:axId val="42080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0805760"/>
        <c:crosses val="autoZero"/>
        <c:auto val="1"/>
        <c:lblAlgn val="ctr"/>
        <c:lblOffset val="100"/>
        <c:tickLblSkip val="1"/>
        <c:tickMarkSkip val="1"/>
        <c:noMultiLvlLbl val="0"/>
      </c:catAx>
      <c:valAx>
        <c:axId val="42080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80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0.06</c:v>
                </c:pt>
                <c:pt idx="4">
                  <c:v>#N/A</c:v>
                </c:pt>
                <c:pt idx="5">
                  <c:v>0.03</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0-45BA-4D2E-882F-050F592B3F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5BA-4D2E-882F-050F592B3F84}"/>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1.88</c:v>
                </c:pt>
                <c:pt idx="3">
                  <c:v>#N/A</c:v>
                </c:pt>
                <c:pt idx="4">
                  <c:v>#N/A</c:v>
                </c:pt>
                <c:pt idx="5">
                  <c:v>0.11</c:v>
                </c:pt>
                <c:pt idx="6">
                  <c:v>#N/A</c:v>
                </c:pt>
                <c:pt idx="7">
                  <c:v>0.13</c:v>
                </c:pt>
                <c:pt idx="8">
                  <c:v>#N/A</c:v>
                </c:pt>
                <c:pt idx="9">
                  <c:v>0</c:v>
                </c:pt>
              </c:numCache>
            </c:numRef>
          </c:val>
          <c:extLst xmlns:c16r2="http://schemas.microsoft.com/office/drawing/2015/06/chart">
            <c:ext xmlns:c16="http://schemas.microsoft.com/office/drawing/2014/chart" uri="{C3380CC4-5D6E-409C-BE32-E72D297353CC}">
              <c16:uniqueId val="{00000002-45BA-4D2E-882F-050F592B3F84}"/>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0.01</c:v>
                </c:pt>
                <c:pt idx="4">
                  <c:v>#N/A</c:v>
                </c:pt>
                <c:pt idx="5">
                  <c:v>0.04</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45BA-4D2E-882F-050F592B3F8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7.0000000000000007E-2</c:v>
                </c:pt>
                <c:pt idx="4">
                  <c:v>#N/A</c:v>
                </c:pt>
                <c:pt idx="5">
                  <c:v>0.1</c:v>
                </c:pt>
                <c:pt idx="6">
                  <c:v>#N/A</c:v>
                </c:pt>
                <c:pt idx="7">
                  <c:v>0.15</c:v>
                </c:pt>
                <c:pt idx="8">
                  <c:v>#N/A</c:v>
                </c:pt>
                <c:pt idx="9">
                  <c:v>0.11</c:v>
                </c:pt>
              </c:numCache>
            </c:numRef>
          </c:val>
          <c:extLst xmlns:c16r2="http://schemas.microsoft.com/office/drawing/2015/06/chart">
            <c:ext xmlns:c16="http://schemas.microsoft.com/office/drawing/2014/chart" uri="{C3380CC4-5D6E-409C-BE32-E72D297353CC}">
              <c16:uniqueId val="{00000004-45BA-4D2E-882F-050F592B3F8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0.12</c:v>
                </c:pt>
                <c:pt idx="4">
                  <c:v>#N/A</c:v>
                </c:pt>
                <c:pt idx="5">
                  <c:v>0.27</c:v>
                </c:pt>
                <c:pt idx="6">
                  <c:v>#N/A</c:v>
                </c:pt>
                <c:pt idx="7">
                  <c:v>0.23</c:v>
                </c:pt>
                <c:pt idx="8">
                  <c:v>#N/A</c:v>
                </c:pt>
                <c:pt idx="9">
                  <c:v>0.53</c:v>
                </c:pt>
              </c:numCache>
            </c:numRef>
          </c:val>
          <c:extLst xmlns:c16r2="http://schemas.microsoft.com/office/drawing/2015/06/chart">
            <c:ext xmlns:c16="http://schemas.microsoft.com/office/drawing/2014/chart" uri="{C3380CC4-5D6E-409C-BE32-E72D297353CC}">
              <c16:uniqueId val="{00000005-45BA-4D2E-882F-050F592B3F8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0.84</c:v>
                </c:pt>
                <c:pt idx="2">
                  <c:v>#N/A</c:v>
                </c:pt>
                <c:pt idx="3">
                  <c:v>0.36</c:v>
                </c:pt>
                <c:pt idx="4">
                  <c:v>#N/A</c:v>
                </c:pt>
                <c:pt idx="5">
                  <c:v>0.42</c:v>
                </c:pt>
                <c:pt idx="6">
                  <c:v>#N/A</c:v>
                </c:pt>
                <c:pt idx="7">
                  <c:v>1.05</c:v>
                </c:pt>
                <c:pt idx="8">
                  <c:v>#N/A</c:v>
                </c:pt>
                <c:pt idx="9">
                  <c:v>0.73</c:v>
                </c:pt>
              </c:numCache>
            </c:numRef>
          </c:val>
          <c:extLst xmlns:c16r2="http://schemas.microsoft.com/office/drawing/2015/06/chart">
            <c:ext xmlns:c16="http://schemas.microsoft.com/office/drawing/2014/chart" uri="{C3380CC4-5D6E-409C-BE32-E72D297353CC}">
              <c16:uniqueId val="{00000006-45BA-4D2E-882F-050F592B3F8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1.97</c:v>
                </c:pt>
                <c:pt idx="2">
                  <c:v>#N/A</c:v>
                </c:pt>
                <c:pt idx="3">
                  <c:v>1.3</c:v>
                </c:pt>
                <c:pt idx="4">
                  <c:v>#N/A</c:v>
                </c:pt>
                <c:pt idx="5">
                  <c:v>0.95</c:v>
                </c:pt>
                <c:pt idx="6">
                  <c:v>#N/A</c:v>
                </c:pt>
                <c:pt idx="7">
                  <c:v>1.66</c:v>
                </c:pt>
                <c:pt idx="8">
                  <c:v>#N/A</c:v>
                </c:pt>
                <c:pt idx="9">
                  <c:v>1.03</c:v>
                </c:pt>
              </c:numCache>
            </c:numRef>
          </c:val>
          <c:extLst xmlns:c16r2="http://schemas.microsoft.com/office/drawing/2015/06/chart">
            <c:ext xmlns:c16="http://schemas.microsoft.com/office/drawing/2014/chart" uri="{C3380CC4-5D6E-409C-BE32-E72D297353CC}">
              <c16:uniqueId val="{00000007-45BA-4D2E-882F-050F592B3F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2.09</c:v>
                </c:pt>
                <c:pt idx="2">
                  <c:v>#N/A</c:v>
                </c:pt>
                <c:pt idx="3">
                  <c:v>2.54</c:v>
                </c:pt>
                <c:pt idx="4">
                  <c:v>#N/A</c:v>
                </c:pt>
                <c:pt idx="5">
                  <c:v>1.95</c:v>
                </c:pt>
                <c:pt idx="6">
                  <c:v>#N/A</c:v>
                </c:pt>
                <c:pt idx="7">
                  <c:v>1.7</c:v>
                </c:pt>
                <c:pt idx="8">
                  <c:v>#N/A</c:v>
                </c:pt>
                <c:pt idx="9">
                  <c:v>1.92</c:v>
                </c:pt>
              </c:numCache>
            </c:numRef>
          </c:val>
          <c:extLst xmlns:c16r2="http://schemas.microsoft.com/office/drawing/2015/06/chart">
            <c:ext xmlns:c16="http://schemas.microsoft.com/office/drawing/2014/chart" uri="{C3380CC4-5D6E-409C-BE32-E72D297353CC}">
              <c16:uniqueId val="{00000008-45BA-4D2E-882F-050F592B3F8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14.78</c:v>
                </c:pt>
                <c:pt idx="2">
                  <c:v>#N/A</c:v>
                </c:pt>
                <c:pt idx="3">
                  <c:v>11.13</c:v>
                </c:pt>
                <c:pt idx="4">
                  <c:v>#N/A</c:v>
                </c:pt>
                <c:pt idx="5">
                  <c:v>10.84</c:v>
                </c:pt>
                <c:pt idx="6">
                  <c:v>#N/A</c:v>
                </c:pt>
                <c:pt idx="7">
                  <c:v>13.12</c:v>
                </c:pt>
                <c:pt idx="8">
                  <c:v>#N/A</c:v>
                </c:pt>
                <c:pt idx="9">
                  <c:v>14.89</c:v>
                </c:pt>
              </c:numCache>
            </c:numRef>
          </c:val>
          <c:extLst xmlns:c16r2="http://schemas.microsoft.com/office/drawing/2015/06/chart">
            <c:ext xmlns:c16="http://schemas.microsoft.com/office/drawing/2014/chart" uri="{C3380CC4-5D6E-409C-BE32-E72D297353CC}">
              <c16:uniqueId val="{00000009-45BA-4D2E-882F-050F592B3F84}"/>
            </c:ext>
          </c:extLst>
        </c:ser>
        <c:dLbls>
          <c:showLegendKey val="0"/>
          <c:showVal val="0"/>
          <c:showCatName val="0"/>
          <c:showSerName val="0"/>
          <c:showPercent val="0"/>
          <c:showBubbleSize val="0"/>
        </c:dLbls>
        <c:gapWidth val="150"/>
        <c:overlap val="100"/>
        <c:axId val="420806152"/>
        <c:axId val="420807328"/>
      </c:barChart>
      <c:catAx>
        <c:axId val="42080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807328"/>
        <c:crosses val="autoZero"/>
        <c:auto val="1"/>
        <c:lblAlgn val="ctr"/>
        <c:lblOffset val="100"/>
        <c:tickLblSkip val="1"/>
        <c:tickMarkSkip val="1"/>
        <c:noMultiLvlLbl val="0"/>
      </c:catAx>
      <c:valAx>
        <c:axId val="42080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806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2226</c:v>
                </c:pt>
                <c:pt idx="5">
                  <c:v>2320</c:v>
                </c:pt>
                <c:pt idx="8">
                  <c:v>2248</c:v>
                </c:pt>
                <c:pt idx="11">
                  <c:v>2252</c:v>
                </c:pt>
                <c:pt idx="14">
                  <c:v>2250</c:v>
                </c:pt>
              </c:numCache>
            </c:numRef>
          </c:val>
          <c:extLst xmlns:c16r2="http://schemas.microsoft.com/office/drawing/2015/06/chart">
            <c:ext xmlns:c16="http://schemas.microsoft.com/office/drawing/2014/chart" uri="{C3380CC4-5D6E-409C-BE32-E72D297353CC}">
              <c16:uniqueId val="{00000000-26D6-430A-BF4D-53D05BDF2F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26D6-430A-BF4D-53D05BDF2F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100</c:v>
                </c:pt>
                <c:pt idx="3">
                  <c:v>92</c:v>
                </c:pt>
                <c:pt idx="6">
                  <c:v>60</c:v>
                </c:pt>
                <c:pt idx="9">
                  <c:v>54</c:v>
                </c:pt>
                <c:pt idx="12">
                  <c:v>51</c:v>
                </c:pt>
              </c:numCache>
            </c:numRef>
          </c:val>
          <c:extLst xmlns:c16r2="http://schemas.microsoft.com/office/drawing/2015/06/chart">
            <c:ext xmlns:c16="http://schemas.microsoft.com/office/drawing/2014/chart" uri="{C3380CC4-5D6E-409C-BE32-E72D297353CC}">
              <c16:uniqueId val="{00000002-26D6-430A-BF4D-53D05BDF2F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244</c:v>
                </c:pt>
                <c:pt idx="3">
                  <c:v>241</c:v>
                </c:pt>
                <c:pt idx="6">
                  <c:v>252</c:v>
                </c:pt>
                <c:pt idx="9">
                  <c:v>252</c:v>
                </c:pt>
                <c:pt idx="12">
                  <c:v>248</c:v>
                </c:pt>
              </c:numCache>
            </c:numRef>
          </c:val>
          <c:extLst xmlns:c16r2="http://schemas.microsoft.com/office/drawing/2015/06/chart">
            <c:ext xmlns:c16="http://schemas.microsoft.com/office/drawing/2014/chart" uri="{C3380CC4-5D6E-409C-BE32-E72D297353CC}">
              <c16:uniqueId val="{00000003-26D6-430A-BF4D-53D05BDF2F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888</c:v>
                </c:pt>
                <c:pt idx="3">
                  <c:v>1149</c:v>
                </c:pt>
                <c:pt idx="6">
                  <c:v>1031</c:v>
                </c:pt>
                <c:pt idx="9">
                  <c:v>1050</c:v>
                </c:pt>
                <c:pt idx="12">
                  <c:v>1094</c:v>
                </c:pt>
              </c:numCache>
            </c:numRef>
          </c:val>
          <c:extLst xmlns:c16r2="http://schemas.microsoft.com/office/drawing/2015/06/chart">
            <c:ext xmlns:c16="http://schemas.microsoft.com/office/drawing/2014/chart" uri="{C3380CC4-5D6E-409C-BE32-E72D297353CC}">
              <c16:uniqueId val="{00000004-26D6-430A-BF4D-53D05BDF2F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D6-430A-BF4D-53D05BDF2F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65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D6-430A-BF4D-53D05BDF2F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3000</c:v>
                </c:pt>
                <c:pt idx="3">
                  <c:v>2913</c:v>
                </c:pt>
                <c:pt idx="6">
                  <c:v>2992</c:v>
                </c:pt>
                <c:pt idx="9">
                  <c:v>3074</c:v>
                </c:pt>
                <c:pt idx="12">
                  <c:v>3062</c:v>
                </c:pt>
              </c:numCache>
            </c:numRef>
          </c:val>
          <c:extLst xmlns:c16r2="http://schemas.microsoft.com/office/drawing/2015/06/chart">
            <c:ext xmlns:c16="http://schemas.microsoft.com/office/drawing/2014/chart" uri="{C3380CC4-5D6E-409C-BE32-E72D297353CC}">
              <c16:uniqueId val="{00000007-26D6-430A-BF4D-53D05BDF2F91}"/>
            </c:ext>
          </c:extLst>
        </c:ser>
        <c:dLbls>
          <c:showLegendKey val="0"/>
          <c:showVal val="0"/>
          <c:showCatName val="0"/>
          <c:showSerName val="0"/>
          <c:showPercent val="0"/>
          <c:showBubbleSize val="0"/>
        </c:dLbls>
        <c:gapWidth val="100"/>
        <c:overlap val="100"/>
        <c:axId val="420803408"/>
        <c:axId val="420803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2077</c:v>
                </c:pt>
                <c:pt idx="2">
                  <c:v>#N/A</c:v>
                </c:pt>
                <c:pt idx="3">
                  <c:v>#N/A</c:v>
                </c:pt>
                <c:pt idx="4">
                  <c:v>2075</c:v>
                </c:pt>
                <c:pt idx="5">
                  <c:v>#N/A</c:v>
                </c:pt>
                <c:pt idx="6">
                  <c:v>#N/A</c:v>
                </c:pt>
                <c:pt idx="7">
                  <c:v>2088</c:v>
                </c:pt>
                <c:pt idx="8">
                  <c:v>#N/A</c:v>
                </c:pt>
                <c:pt idx="9">
                  <c:v>#N/A</c:v>
                </c:pt>
                <c:pt idx="10">
                  <c:v>2179</c:v>
                </c:pt>
                <c:pt idx="11">
                  <c:v>#N/A</c:v>
                </c:pt>
                <c:pt idx="12">
                  <c:v>#N/A</c:v>
                </c:pt>
                <c:pt idx="13">
                  <c:v>2205</c:v>
                </c:pt>
                <c:pt idx="14">
                  <c:v>#N/A</c:v>
                </c:pt>
              </c:numCache>
            </c:numRef>
          </c:val>
          <c:smooth val="0"/>
          <c:extLst xmlns:c16r2="http://schemas.microsoft.com/office/drawing/2015/06/chart">
            <c:ext xmlns:c16="http://schemas.microsoft.com/office/drawing/2014/chart" uri="{C3380CC4-5D6E-409C-BE32-E72D297353CC}">
              <c16:uniqueId val="{00000008-26D6-430A-BF4D-53D05BDF2F91}"/>
            </c:ext>
          </c:extLst>
        </c:ser>
        <c:dLbls>
          <c:showLegendKey val="0"/>
          <c:showVal val="0"/>
          <c:showCatName val="0"/>
          <c:showSerName val="0"/>
          <c:showPercent val="0"/>
          <c:showBubbleSize val="0"/>
        </c:dLbls>
        <c:marker val="1"/>
        <c:smooth val="0"/>
        <c:axId val="420803408"/>
        <c:axId val="420803800"/>
      </c:lineChart>
      <c:catAx>
        <c:axId val="42080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803800"/>
        <c:crosses val="autoZero"/>
        <c:auto val="1"/>
        <c:lblAlgn val="ctr"/>
        <c:lblOffset val="100"/>
        <c:tickLblSkip val="1"/>
        <c:tickMarkSkip val="1"/>
        <c:noMultiLvlLbl val="0"/>
      </c:catAx>
      <c:valAx>
        <c:axId val="420803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80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27023</c:v>
                </c:pt>
                <c:pt idx="5">
                  <c:v>27164</c:v>
                </c:pt>
                <c:pt idx="8">
                  <c:v>28171</c:v>
                </c:pt>
                <c:pt idx="11">
                  <c:v>28036</c:v>
                </c:pt>
                <c:pt idx="14">
                  <c:v>27928</c:v>
                </c:pt>
              </c:numCache>
            </c:numRef>
          </c:val>
          <c:extLst xmlns:c16r2="http://schemas.microsoft.com/office/drawing/2015/06/chart">
            <c:ext xmlns:c16="http://schemas.microsoft.com/office/drawing/2014/chart" uri="{C3380CC4-5D6E-409C-BE32-E72D297353CC}">
              <c16:uniqueId val="{00000000-2B3E-4941-B952-B2509662C1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c:v>
                </c:pt>
                <c:pt idx="5">
                  <c:v>18</c:v>
                </c:pt>
                <c:pt idx="8">
                  <c:v>16</c:v>
                </c:pt>
                <c:pt idx="11">
                  <c:v>8</c:v>
                </c:pt>
                <c:pt idx="14">
                  <c:v>6</c:v>
                </c:pt>
              </c:numCache>
            </c:numRef>
          </c:val>
          <c:extLst xmlns:c16r2="http://schemas.microsoft.com/office/drawing/2015/06/chart">
            <c:ext xmlns:c16="http://schemas.microsoft.com/office/drawing/2014/chart" uri="{C3380CC4-5D6E-409C-BE32-E72D297353CC}">
              <c16:uniqueId val="{00000001-2B3E-4941-B952-B2509662C1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2164</c:v>
                </c:pt>
                <c:pt idx="5">
                  <c:v>1537</c:v>
                </c:pt>
                <c:pt idx="8">
                  <c:v>1351</c:v>
                </c:pt>
                <c:pt idx="11">
                  <c:v>1679</c:v>
                </c:pt>
                <c:pt idx="14">
                  <c:v>1760</c:v>
                </c:pt>
              </c:numCache>
            </c:numRef>
          </c:val>
          <c:extLst xmlns:c16r2="http://schemas.microsoft.com/office/drawing/2015/06/chart">
            <c:ext xmlns:c16="http://schemas.microsoft.com/office/drawing/2014/chart" uri="{C3380CC4-5D6E-409C-BE32-E72D297353CC}">
              <c16:uniqueId val="{00000002-2B3E-4941-B952-B2509662C1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B3E-4941-B952-B2509662C1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B3E-4941-B952-B2509662C1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3E-4941-B952-B2509662C1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5366</c:v>
                </c:pt>
                <c:pt idx="3">
                  <c:v>4759</c:v>
                </c:pt>
                <c:pt idx="6">
                  <c:v>4730</c:v>
                </c:pt>
                <c:pt idx="9">
                  <c:v>4829</c:v>
                </c:pt>
                <c:pt idx="12">
                  <c:v>4534</c:v>
                </c:pt>
              </c:numCache>
            </c:numRef>
          </c:val>
          <c:extLst xmlns:c16r2="http://schemas.microsoft.com/office/drawing/2015/06/chart">
            <c:ext xmlns:c16="http://schemas.microsoft.com/office/drawing/2014/chart" uri="{C3380CC4-5D6E-409C-BE32-E72D297353CC}">
              <c16:uniqueId val="{00000006-2B3E-4941-B952-B2509662C1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2200</c:v>
                </c:pt>
                <c:pt idx="3">
                  <c:v>2024</c:v>
                </c:pt>
                <c:pt idx="6">
                  <c:v>1795</c:v>
                </c:pt>
                <c:pt idx="9">
                  <c:v>1558</c:v>
                </c:pt>
                <c:pt idx="12">
                  <c:v>1329</c:v>
                </c:pt>
              </c:numCache>
            </c:numRef>
          </c:val>
          <c:extLst xmlns:c16r2="http://schemas.microsoft.com/office/drawing/2015/06/chart">
            <c:ext xmlns:c16="http://schemas.microsoft.com/office/drawing/2014/chart" uri="{C3380CC4-5D6E-409C-BE32-E72D297353CC}">
              <c16:uniqueId val="{00000007-2B3E-4941-B952-B2509662C1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13999</c:v>
                </c:pt>
                <c:pt idx="3">
                  <c:v>13650</c:v>
                </c:pt>
                <c:pt idx="6">
                  <c:v>12565</c:v>
                </c:pt>
                <c:pt idx="9">
                  <c:v>14582</c:v>
                </c:pt>
                <c:pt idx="12">
                  <c:v>14291</c:v>
                </c:pt>
              </c:numCache>
            </c:numRef>
          </c:val>
          <c:extLst xmlns:c16r2="http://schemas.microsoft.com/office/drawing/2015/06/chart">
            <c:ext xmlns:c16="http://schemas.microsoft.com/office/drawing/2014/chart" uri="{C3380CC4-5D6E-409C-BE32-E72D297353CC}">
              <c16:uniqueId val="{00000008-2B3E-4941-B952-B2509662C1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362</c:v>
                </c:pt>
                <c:pt idx="3">
                  <c:v>275</c:v>
                </c:pt>
                <c:pt idx="6">
                  <c:v>202</c:v>
                </c:pt>
                <c:pt idx="9">
                  <c:v>148</c:v>
                </c:pt>
                <c:pt idx="12">
                  <c:v>108</c:v>
                </c:pt>
              </c:numCache>
            </c:numRef>
          </c:val>
          <c:extLst xmlns:c16r2="http://schemas.microsoft.com/office/drawing/2015/06/chart">
            <c:ext xmlns:c16="http://schemas.microsoft.com/office/drawing/2014/chart" uri="{C3380CC4-5D6E-409C-BE32-E72D297353CC}">
              <c16:uniqueId val="{00000009-2B3E-4941-B952-B2509662C1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31691</c:v>
                </c:pt>
                <c:pt idx="3">
                  <c:v>32707</c:v>
                </c:pt>
                <c:pt idx="6">
                  <c:v>34581</c:v>
                </c:pt>
                <c:pt idx="9">
                  <c:v>34810</c:v>
                </c:pt>
                <c:pt idx="12">
                  <c:v>34688</c:v>
                </c:pt>
              </c:numCache>
            </c:numRef>
          </c:val>
          <c:extLst xmlns:c16r2="http://schemas.microsoft.com/office/drawing/2015/06/chart">
            <c:ext xmlns:c16="http://schemas.microsoft.com/office/drawing/2014/chart" uri="{C3380CC4-5D6E-409C-BE32-E72D297353CC}">
              <c16:uniqueId val="{0000000A-2B3E-4941-B952-B2509662C18B}"/>
            </c:ext>
          </c:extLst>
        </c:ser>
        <c:dLbls>
          <c:showLegendKey val="0"/>
          <c:showVal val="0"/>
          <c:showCatName val="0"/>
          <c:showSerName val="0"/>
          <c:showPercent val="0"/>
          <c:showBubbleSize val="0"/>
        </c:dLbls>
        <c:gapWidth val="100"/>
        <c:overlap val="100"/>
        <c:axId val="420804584"/>
        <c:axId val="431115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24407</c:v>
                </c:pt>
                <c:pt idx="2">
                  <c:v>#N/A</c:v>
                </c:pt>
                <c:pt idx="3">
                  <c:v>#N/A</c:v>
                </c:pt>
                <c:pt idx="4">
                  <c:v>24696</c:v>
                </c:pt>
                <c:pt idx="5">
                  <c:v>#N/A</c:v>
                </c:pt>
                <c:pt idx="6">
                  <c:v>#N/A</c:v>
                </c:pt>
                <c:pt idx="7">
                  <c:v>24336</c:v>
                </c:pt>
                <c:pt idx="8">
                  <c:v>#N/A</c:v>
                </c:pt>
                <c:pt idx="9">
                  <c:v>#N/A</c:v>
                </c:pt>
                <c:pt idx="10">
                  <c:v>26203</c:v>
                </c:pt>
                <c:pt idx="11">
                  <c:v>#N/A</c:v>
                </c:pt>
                <c:pt idx="12">
                  <c:v>#N/A</c:v>
                </c:pt>
                <c:pt idx="13">
                  <c:v>25256</c:v>
                </c:pt>
                <c:pt idx="14">
                  <c:v>#N/A</c:v>
                </c:pt>
              </c:numCache>
            </c:numRef>
          </c:val>
          <c:smooth val="0"/>
          <c:extLst xmlns:c16r2="http://schemas.microsoft.com/office/drawing/2015/06/chart">
            <c:ext xmlns:c16="http://schemas.microsoft.com/office/drawing/2014/chart" uri="{C3380CC4-5D6E-409C-BE32-E72D297353CC}">
              <c16:uniqueId val="{0000000B-2B3E-4941-B952-B2509662C18B}"/>
            </c:ext>
          </c:extLst>
        </c:ser>
        <c:dLbls>
          <c:showLegendKey val="0"/>
          <c:showVal val="0"/>
          <c:showCatName val="0"/>
          <c:showSerName val="0"/>
          <c:showPercent val="0"/>
          <c:showBubbleSize val="0"/>
        </c:dLbls>
        <c:marker val="1"/>
        <c:smooth val="0"/>
        <c:axId val="420804584"/>
        <c:axId val="431115040"/>
      </c:lineChart>
      <c:catAx>
        <c:axId val="42080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1115040"/>
        <c:crosses val="autoZero"/>
        <c:auto val="1"/>
        <c:lblAlgn val="ctr"/>
        <c:lblOffset val="100"/>
        <c:tickLblSkip val="1"/>
        <c:tickMarkSkip val="1"/>
        <c:noMultiLvlLbl val="0"/>
      </c:catAx>
      <c:valAx>
        <c:axId val="43111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80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c:v>
                </c:pt>
                <c:pt idx="1">
                  <c:v>273</c:v>
                </c:pt>
                <c:pt idx="2">
                  <c:v>362</c:v>
                </c:pt>
              </c:numCache>
            </c:numRef>
          </c:val>
          <c:extLst xmlns:c16r2="http://schemas.microsoft.com/office/drawing/2015/06/chart">
            <c:ext xmlns:c16="http://schemas.microsoft.com/office/drawing/2014/chart" uri="{C3380CC4-5D6E-409C-BE32-E72D297353CC}">
              <c16:uniqueId val="{00000000-EB76-4AA2-B061-131819189C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EB76-4AA2-B061-131819189C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1897</c:v>
                </c:pt>
                <c:pt idx="1">
                  <c:v>1959</c:v>
                </c:pt>
                <c:pt idx="2">
                  <c:v>1896</c:v>
                </c:pt>
              </c:numCache>
            </c:numRef>
          </c:val>
          <c:extLst xmlns:c16r2="http://schemas.microsoft.com/office/drawing/2015/06/chart">
            <c:ext xmlns:c16="http://schemas.microsoft.com/office/drawing/2014/chart" uri="{C3380CC4-5D6E-409C-BE32-E72D297353CC}">
              <c16:uniqueId val="{00000002-EB76-4AA2-B061-131819189CBE}"/>
            </c:ext>
          </c:extLst>
        </c:ser>
        <c:dLbls>
          <c:showLegendKey val="0"/>
          <c:showVal val="0"/>
          <c:showCatName val="0"/>
          <c:showSerName val="0"/>
          <c:showPercent val="0"/>
          <c:showBubbleSize val="0"/>
        </c:dLbls>
        <c:gapWidth val="120"/>
        <c:overlap val="100"/>
        <c:axId val="431111904"/>
        <c:axId val="431115824"/>
      </c:barChart>
      <c:catAx>
        <c:axId val="43111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115824"/>
        <c:crosses val="autoZero"/>
        <c:auto val="1"/>
        <c:lblAlgn val="ctr"/>
        <c:lblOffset val="100"/>
        <c:tickLblSkip val="1"/>
        <c:tickMarkSkip val="1"/>
        <c:noMultiLvlLbl val="0"/>
      </c:catAx>
      <c:valAx>
        <c:axId val="431115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11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分子が上昇傾向にある要因として、元利償還金が増加傾向にあることのほか、公営企業債の元利償還金に対する繰入金が、農業集落排水事業・公共下水道事業特別会計において増加していることなどが挙げられる。今後は、老朽化した公共施設の更新に伴う市債借入や、事業進捗に伴う公共下水道事業会計への繰出金など、比率の上昇要因があるものの、総合計画では市債残高の縮減を目標に掲げており投資事業を抑制するほか、交付税算入が有利な起債を活用するなど創意工夫を凝らすことで、比率の改善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分子が上昇傾向にある要因として、伊賀南部環境衛生組合の地方債残高の減に伴う組合負担等見込額の減のほか退職手当支給率の改定に伴う退職手当負担見込額の減などの減少要因はあるものの、一般会計における地方債の現在高や公共下水道事業等における公営企業債等繰入見込額が増加傾向にあるため、将来負担額（Ａ）が増加し、財政調整基金や減債基金の取崩しにより充当可能財源（Ｂ）が減少していることが挙げられる。今後は、病院事業会計等における地方債償還が進むことから、比率は改善していくものと見込まれる一方、社会保障関係経費の増大や公共施設老朽化対策などの課題が山積することから、投資事業の抑制による市債残高の圧縮など、比率の改善に向けた取組が必要であ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三重県名張市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百万円増加したことで、基金残高合計は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東山墓園管理基金や奨学資金造成基金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等は事業実施に伴い取崩しが見込まれる一方、財政調整基金については社会経済状況の変化や新たな財政課題に即応できるよう、計画的な積立を実施する。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介護給付費準備基金：介護保険財政調整のため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東山墓園管理基金：名張市東山墓園の共同施設の維持管理及び借入金の償還のため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国民健康保険財政調整基金：国民健康保険財政調整のため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介護給付費準備基金：前年度決算剰余金の積立による増加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国民健康保険財政調整基金：歳出事業費に充当する他特定財源の減少等に伴う取崩しによる減少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東山墓園管理基金：平成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号により生じた名張市東山墓園の災害復旧に対応するため、事業費の特定財源として当該基金の取崩しを見込む。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資金造成基金：当該基金は、特別の寄附を受け設置されたものであるが基金残高が乏しくなることから、他の奨学金制度や授業料の無償化状況に鑑み、奨学金支給対象を見直すことで効率的な基金の運用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年度末には基金残高が枯渇状態となったが、「行財政運営の確立に向けた取組」を策定し、経費節減や使い残し予算を徹底したことで、平成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百万円の積立を行い年度末残高を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名張市総合計画「新・理想郷プラン」第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次基本計画では、将来にわたって持続可能で安定的な財政運営を行うため、活動指標として平成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百万円と目標に掲げている。平成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年度末で基金残高は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百万円となったが、今後の社会経済状況の変化や新たな財政課題に即応できるよう、計画的な積立を継続する。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年の財政非常事態宣言以降、財政健全化と効率・効果的な自治体運営に向け各種取組を実施する一方で各種基金の取崩しを余儀なくされた結果、当該基金は平成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年度末に枯渇状態となった。その後も非常に厳しい財政状況が続く中、当該基金の積立を実施していない状況である。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市債の償還に必要な財源を確保し将来にわたる財政の健全な運営をすることを目的とし、一般会計の予算状況により積立を実施する。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財政力指数は、類似団体内平均値と比較すると概ねの一致をみるが、本市は過去に関西圏のベッドタウンとして、全国でも稀にみる人口急増期（昭和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年：人口急増率全国</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を経験し、現在、その人口急増に対応するべく整備したインフラ等の公債費負担が重くのしかかっている。今後は、急激な高齢化による扶助費の増、そして老朽化する公共施設やインフラの維持・更新経費の増など、厳しい財政運営が見込まれ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経常収支比率は、類似団体内平均値と比較すると高い水準で推移しており、平成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歳出面において児童福祉に係る扶助費や前年度繰越金の減少等に伴う一部事務組合への分担金が増加するなど比率の上昇要因があったものの、普通交付税が増加するなど比率の改善要因があったことから、前年度と同じ比率となっている。今後は、引き続き、事務事業の見直し等により、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49022</xdr:rowOff>
    </xdr:to>
    <xdr:cxnSp macro="">
      <xdr:nvCxnSpPr>
        <xdr:cNvPr id="130" name="直線コネクタ 129"/>
        <xdr:cNvCxnSpPr/>
      </xdr:nvCxnSpPr>
      <xdr:spPr>
        <a:xfrm>
          <a:off x="4114800" y="11021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49022</xdr:rowOff>
    </xdr:to>
    <xdr:cxnSp macro="">
      <xdr:nvCxnSpPr>
        <xdr:cNvPr id="133" name="直線コネクタ 132"/>
        <xdr:cNvCxnSpPr/>
      </xdr:nvCxnSpPr>
      <xdr:spPr>
        <a:xfrm>
          <a:off x="3225800" y="1096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49022</xdr:rowOff>
    </xdr:to>
    <xdr:cxnSp macro="">
      <xdr:nvCxnSpPr>
        <xdr:cNvPr id="136" name="直線コネクタ 135"/>
        <xdr:cNvCxnSpPr/>
      </xdr:nvCxnSpPr>
      <xdr:spPr>
        <a:xfrm flipV="1">
          <a:off x="2336800" y="1096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64</xdr:row>
      <xdr:rowOff>49022</xdr:rowOff>
    </xdr:to>
    <xdr:cxnSp macro="">
      <xdr:nvCxnSpPr>
        <xdr:cNvPr id="139" name="直線コネクタ 138"/>
        <xdr:cNvCxnSpPr/>
      </xdr:nvCxnSpPr>
      <xdr:spPr>
        <a:xfrm>
          <a:off x="1447800" y="109204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169672</xdr:rowOff>
    </xdr:from>
    <xdr:to>
      <xdr:col>23</xdr:col>
      <xdr:colOff>184150</xdr:colOff>
      <xdr:row>64</xdr:row>
      <xdr:rowOff>99822</xdr:rowOff>
    </xdr:to>
    <xdr:sp macro="" textlink="">
      <xdr:nvSpPr>
        <xdr:cNvPr id="149" name="楕円 148"/>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141749</xdr:rowOff>
    </xdr:from>
    <xdr:ext cx="762000" cy="259045"/>
    <xdr:sp macro="" textlink="">
      <xdr:nvSpPr>
        <xdr:cNvPr id="150"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1" name="楕円 150"/>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2" name="テキスト ボックス 151"/>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3" name="楕円 152"/>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4" name="テキスト ボックス 153"/>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6" name="テキスト ボックス 155"/>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7" name="楕円 156"/>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154703</xdr:rowOff>
    </xdr:from>
    <xdr:ext cx="762000" cy="259045"/>
    <xdr:sp macro="" textlink="">
      <xdr:nvSpPr>
        <xdr:cNvPr id="158" name="テキスト ボックス 157"/>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類似団体比較、自治体間比較のいずれも良好な水準で推移している。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なお、人件費において、当市では平成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月から実施した職員給与の独自削減や職員数の適正化を行っており、また、内部管理経費については、平成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財政健全化緊急対策等の取組以降、消耗品費や光熱水費、旅費、公用車の削減をはじめ、施設管理や業務管理委託等についての仕様や発注方法の見直し等に積極的に取り組むなど、徹底した経費削減を行ってき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52730</xdr:rowOff>
    </xdr:from>
    <xdr:to>
      <xdr:col>23</xdr:col>
      <xdr:colOff>133350</xdr:colOff>
      <xdr:row>80</xdr:row>
      <xdr:rowOff>60139</xdr:rowOff>
    </xdr:to>
    <xdr:cxnSp macro="">
      <xdr:nvCxnSpPr>
        <xdr:cNvPr id="193" name="直線コネクタ 192"/>
        <xdr:cNvCxnSpPr/>
      </xdr:nvCxnSpPr>
      <xdr:spPr>
        <a:xfrm>
          <a:off x="4114800" y="13768730"/>
          <a:ext cx="8382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52730</xdr:rowOff>
    </xdr:from>
    <xdr:to>
      <xdr:col>19</xdr:col>
      <xdr:colOff>133350</xdr:colOff>
      <xdr:row>80</xdr:row>
      <xdr:rowOff>62202</xdr:rowOff>
    </xdr:to>
    <xdr:cxnSp macro="">
      <xdr:nvCxnSpPr>
        <xdr:cNvPr id="196" name="直線コネクタ 195"/>
        <xdr:cNvCxnSpPr/>
      </xdr:nvCxnSpPr>
      <xdr:spPr>
        <a:xfrm flipV="1">
          <a:off x="3225800" y="13768730"/>
          <a:ext cx="8890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62202</xdr:rowOff>
    </xdr:from>
    <xdr:to>
      <xdr:col>15</xdr:col>
      <xdr:colOff>82550</xdr:colOff>
      <xdr:row>80</xdr:row>
      <xdr:rowOff>63702</xdr:rowOff>
    </xdr:to>
    <xdr:cxnSp macro="">
      <xdr:nvCxnSpPr>
        <xdr:cNvPr id="199" name="直線コネクタ 198"/>
        <xdr:cNvCxnSpPr/>
      </xdr:nvCxnSpPr>
      <xdr:spPr>
        <a:xfrm flipV="1">
          <a:off x="2336800" y="13778202"/>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44124</xdr:rowOff>
    </xdr:from>
    <xdr:to>
      <xdr:col>11</xdr:col>
      <xdr:colOff>31750</xdr:colOff>
      <xdr:row>80</xdr:row>
      <xdr:rowOff>63702</xdr:rowOff>
    </xdr:to>
    <xdr:cxnSp macro="">
      <xdr:nvCxnSpPr>
        <xdr:cNvPr id="202" name="直線コネクタ 201"/>
        <xdr:cNvCxnSpPr/>
      </xdr:nvCxnSpPr>
      <xdr:spPr>
        <a:xfrm>
          <a:off x="1447800" y="13760124"/>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9339</xdr:rowOff>
    </xdr:from>
    <xdr:to>
      <xdr:col>23</xdr:col>
      <xdr:colOff>184150</xdr:colOff>
      <xdr:row>80</xdr:row>
      <xdr:rowOff>110939</xdr:rowOff>
    </xdr:to>
    <xdr:sp macro="" textlink="">
      <xdr:nvSpPr>
        <xdr:cNvPr id="212" name="楕円 211"/>
        <xdr:cNvSpPr/>
      </xdr:nvSpPr>
      <xdr:spPr>
        <a:xfrm>
          <a:off x="4902200" y="1372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102066</xdr:rowOff>
    </xdr:from>
    <xdr:ext cx="762000" cy="259045"/>
    <xdr:sp macro="" textlink="">
      <xdr:nvSpPr>
        <xdr:cNvPr id="213" name="人件費・物件費等の状況該当値テキスト"/>
        <xdr:cNvSpPr txBox="1"/>
      </xdr:nvSpPr>
      <xdr:spPr>
        <a:xfrm>
          <a:off x="5041900" y="1364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1930</xdr:rowOff>
    </xdr:from>
    <xdr:to>
      <xdr:col>19</xdr:col>
      <xdr:colOff>184150</xdr:colOff>
      <xdr:row>80</xdr:row>
      <xdr:rowOff>103530</xdr:rowOff>
    </xdr:to>
    <xdr:sp macro="" textlink="">
      <xdr:nvSpPr>
        <xdr:cNvPr id="214" name="楕円 213"/>
        <xdr:cNvSpPr/>
      </xdr:nvSpPr>
      <xdr:spPr>
        <a:xfrm>
          <a:off x="4064000" y="137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113707</xdr:rowOff>
    </xdr:from>
    <xdr:ext cx="736600" cy="259045"/>
    <xdr:sp macro="" textlink="">
      <xdr:nvSpPr>
        <xdr:cNvPr id="215" name="テキスト ボックス 214"/>
        <xdr:cNvSpPr txBox="1"/>
      </xdr:nvSpPr>
      <xdr:spPr>
        <a:xfrm>
          <a:off x="3733800" y="1348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11402</xdr:rowOff>
    </xdr:from>
    <xdr:to>
      <xdr:col>15</xdr:col>
      <xdr:colOff>133350</xdr:colOff>
      <xdr:row>80</xdr:row>
      <xdr:rowOff>113002</xdr:rowOff>
    </xdr:to>
    <xdr:sp macro="" textlink="">
      <xdr:nvSpPr>
        <xdr:cNvPr id="216" name="楕円 215"/>
        <xdr:cNvSpPr/>
      </xdr:nvSpPr>
      <xdr:spPr>
        <a:xfrm>
          <a:off x="3175000" y="137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123179</xdr:rowOff>
    </xdr:from>
    <xdr:ext cx="762000" cy="259045"/>
    <xdr:sp macro="" textlink="">
      <xdr:nvSpPr>
        <xdr:cNvPr id="217" name="テキスト ボックス 216"/>
        <xdr:cNvSpPr txBox="1"/>
      </xdr:nvSpPr>
      <xdr:spPr>
        <a:xfrm>
          <a:off x="2844800" y="1349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12902</xdr:rowOff>
    </xdr:from>
    <xdr:to>
      <xdr:col>11</xdr:col>
      <xdr:colOff>82550</xdr:colOff>
      <xdr:row>80</xdr:row>
      <xdr:rowOff>114502</xdr:rowOff>
    </xdr:to>
    <xdr:sp macro="" textlink="">
      <xdr:nvSpPr>
        <xdr:cNvPr id="218" name="楕円 217"/>
        <xdr:cNvSpPr/>
      </xdr:nvSpPr>
      <xdr:spPr>
        <a:xfrm>
          <a:off x="2286000" y="137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124679</xdr:rowOff>
    </xdr:from>
    <xdr:ext cx="762000" cy="259045"/>
    <xdr:sp macro="" textlink="">
      <xdr:nvSpPr>
        <xdr:cNvPr id="219" name="テキスト ボックス 218"/>
        <xdr:cNvSpPr txBox="1"/>
      </xdr:nvSpPr>
      <xdr:spPr>
        <a:xfrm>
          <a:off x="1955800" y="1349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164774</xdr:rowOff>
    </xdr:from>
    <xdr:to>
      <xdr:col>7</xdr:col>
      <xdr:colOff>31750</xdr:colOff>
      <xdr:row>80</xdr:row>
      <xdr:rowOff>94924</xdr:rowOff>
    </xdr:to>
    <xdr:sp macro="" textlink="">
      <xdr:nvSpPr>
        <xdr:cNvPr id="220" name="楕円 219"/>
        <xdr:cNvSpPr/>
      </xdr:nvSpPr>
      <xdr:spPr>
        <a:xfrm>
          <a:off x="1397000" y="137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105101</xdr:rowOff>
    </xdr:from>
    <xdr:ext cx="762000" cy="259045"/>
    <xdr:sp macro="" textlink="">
      <xdr:nvSpPr>
        <xdr:cNvPr id="221" name="テキスト ボックス 220"/>
        <xdr:cNvSpPr txBox="1"/>
      </xdr:nvSpPr>
      <xdr:spPr>
        <a:xfrm>
          <a:off x="1066800" y="1347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類似団体内平均値と比較すると高い水準で推移しており、これまでの新規採用職員の抑制傾向等から職員の平均年齢が上昇しており、かつ高卒及び短大卒の部長級への登用を行っていることがその主要因として分析される。今後は、引き続き国や民間の動向を注視しつつ、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年度に策定した「名張市定員管理方針」に基づき、職員数等の適正管理により人件費の適正化に取り組む。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5" name="直線コネクタ 254"/>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70909</xdr:rowOff>
    </xdr:to>
    <xdr:cxnSp macro="">
      <xdr:nvCxnSpPr>
        <xdr:cNvPr id="258" name="直線コネクタ 257"/>
        <xdr:cNvCxnSpPr/>
      </xdr:nvCxnSpPr>
      <xdr:spPr>
        <a:xfrm flipV="1">
          <a:off x="15290800" y="148463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87</xdr:row>
      <xdr:rowOff>70909</xdr:rowOff>
    </xdr:to>
    <xdr:cxnSp macro="">
      <xdr:nvCxnSpPr>
        <xdr:cNvPr id="261" name="直線コネクタ 260"/>
        <xdr:cNvCxnSpPr/>
      </xdr:nvCxnSpPr>
      <xdr:spPr>
        <a:xfrm>
          <a:off x="14401800" y="148261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81491</xdr:rowOff>
    </xdr:from>
    <xdr:to>
      <xdr:col>68</xdr:col>
      <xdr:colOff>152400</xdr:colOff>
      <xdr:row>89</xdr:row>
      <xdr:rowOff>29634</xdr:rowOff>
    </xdr:to>
    <xdr:cxnSp macro="">
      <xdr:nvCxnSpPr>
        <xdr:cNvPr id="264" name="直線コネクタ 263"/>
        <xdr:cNvCxnSpPr/>
      </xdr:nvCxnSpPr>
      <xdr:spPr>
        <a:xfrm flipV="1">
          <a:off x="13512800" y="14826191"/>
          <a:ext cx="889000" cy="46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78" name="楕円 277"/>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79" name="テキスト ボックス 278"/>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千人当たりの職員数は、類似団体内平均値と比較すると低い水準で推移しており、これまで定員適正化計画等により職員数の削減に取り組んできた結果が反映されている。また、今後は社会経済状況の変化に伴う新たな課題や多様化・高度化する市のニーズに対し、限られた職員数で、市政の理解と信頼が得られる行政運営を行う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年度に策定した「名張市定員管理方針」に基づき、行政サービスの低下を招くことがないよう、事務量とのバランスに配慮しながら、職員数と職員配置の適正管理を進める。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44979</xdr:rowOff>
    </xdr:from>
    <xdr:to>
      <xdr:col>81</xdr:col>
      <xdr:colOff>44450</xdr:colOff>
      <xdr:row>61</xdr:row>
      <xdr:rowOff>57044</xdr:rowOff>
    </xdr:to>
    <xdr:cxnSp macro="">
      <xdr:nvCxnSpPr>
        <xdr:cNvPr id="318" name="直線コネクタ 317"/>
        <xdr:cNvCxnSpPr/>
      </xdr:nvCxnSpPr>
      <xdr:spPr>
        <a:xfrm>
          <a:off x="16179800" y="105034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36936</xdr:rowOff>
    </xdr:from>
    <xdr:to>
      <xdr:col>77</xdr:col>
      <xdr:colOff>44450</xdr:colOff>
      <xdr:row>61</xdr:row>
      <xdr:rowOff>44979</xdr:rowOff>
    </xdr:to>
    <xdr:cxnSp macro="">
      <xdr:nvCxnSpPr>
        <xdr:cNvPr id="321" name="直線コネクタ 320"/>
        <xdr:cNvCxnSpPr/>
      </xdr:nvCxnSpPr>
      <xdr:spPr>
        <a:xfrm>
          <a:off x="15290800" y="1049538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36936</xdr:rowOff>
    </xdr:from>
    <xdr:to>
      <xdr:col>72</xdr:col>
      <xdr:colOff>203200</xdr:colOff>
      <xdr:row>61</xdr:row>
      <xdr:rowOff>51012</xdr:rowOff>
    </xdr:to>
    <xdr:cxnSp macro="">
      <xdr:nvCxnSpPr>
        <xdr:cNvPr id="324" name="直線コネクタ 323"/>
        <xdr:cNvCxnSpPr/>
      </xdr:nvCxnSpPr>
      <xdr:spPr>
        <a:xfrm flipV="1">
          <a:off x="14401800" y="1049538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51012</xdr:rowOff>
    </xdr:from>
    <xdr:to>
      <xdr:col>68</xdr:col>
      <xdr:colOff>152400</xdr:colOff>
      <xdr:row>61</xdr:row>
      <xdr:rowOff>85196</xdr:rowOff>
    </xdr:to>
    <xdr:cxnSp macro="">
      <xdr:nvCxnSpPr>
        <xdr:cNvPr id="327" name="直線コネクタ 326"/>
        <xdr:cNvCxnSpPr/>
      </xdr:nvCxnSpPr>
      <xdr:spPr>
        <a:xfrm flipV="1">
          <a:off x="13512800" y="1050946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6244</xdr:rowOff>
    </xdr:from>
    <xdr:to>
      <xdr:col>81</xdr:col>
      <xdr:colOff>95250</xdr:colOff>
      <xdr:row>61</xdr:row>
      <xdr:rowOff>107844</xdr:rowOff>
    </xdr:to>
    <xdr:sp macro="" textlink="">
      <xdr:nvSpPr>
        <xdr:cNvPr id="337" name="楕円 336"/>
        <xdr:cNvSpPr/>
      </xdr:nvSpPr>
      <xdr:spPr>
        <a:xfrm>
          <a:off x="16967200" y="104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22771</xdr:rowOff>
    </xdr:from>
    <xdr:ext cx="762000" cy="259045"/>
    <xdr:sp macro="" textlink="">
      <xdr:nvSpPr>
        <xdr:cNvPr id="338" name="定員管理の状況該当値テキスト"/>
        <xdr:cNvSpPr txBox="1"/>
      </xdr:nvSpPr>
      <xdr:spPr>
        <a:xfrm>
          <a:off x="17106900" y="1030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165629</xdr:rowOff>
    </xdr:from>
    <xdr:to>
      <xdr:col>77</xdr:col>
      <xdr:colOff>95250</xdr:colOff>
      <xdr:row>61</xdr:row>
      <xdr:rowOff>95779</xdr:rowOff>
    </xdr:to>
    <xdr:sp macro="" textlink="">
      <xdr:nvSpPr>
        <xdr:cNvPr id="339" name="楕円 338"/>
        <xdr:cNvSpPr/>
      </xdr:nvSpPr>
      <xdr:spPr>
        <a:xfrm>
          <a:off x="16129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105956</xdr:rowOff>
    </xdr:from>
    <xdr:ext cx="736600" cy="259045"/>
    <xdr:sp macro="" textlink="">
      <xdr:nvSpPr>
        <xdr:cNvPr id="340" name="テキスト ボックス 339"/>
        <xdr:cNvSpPr txBox="1"/>
      </xdr:nvSpPr>
      <xdr:spPr>
        <a:xfrm>
          <a:off x="15798800" y="1022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157586</xdr:rowOff>
    </xdr:from>
    <xdr:to>
      <xdr:col>73</xdr:col>
      <xdr:colOff>44450</xdr:colOff>
      <xdr:row>61</xdr:row>
      <xdr:rowOff>87736</xdr:rowOff>
    </xdr:to>
    <xdr:sp macro="" textlink="">
      <xdr:nvSpPr>
        <xdr:cNvPr id="341" name="楕円 340"/>
        <xdr:cNvSpPr/>
      </xdr:nvSpPr>
      <xdr:spPr>
        <a:xfrm>
          <a:off x="15240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97913</xdr:rowOff>
    </xdr:from>
    <xdr:ext cx="762000" cy="259045"/>
    <xdr:sp macro="" textlink="">
      <xdr:nvSpPr>
        <xdr:cNvPr id="342" name="テキスト ボックス 341"/>
        <xdr:cNvSpPr txBox="1"/>
      </xdr:nvSpPr>
      <xdr:spPr>
        <a:xfrm>
          <a:off x="14909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212</xdr:rowOff>
    </xdr:from>
    <xdr:to>
      <xdr:col>68</xdr:col>
      <xdr:colOff>203200</xdr:colOff>
      <xdr:row>61</xdr:row>
      <xdr:rowOff>101812</xdr:rowOff>
    </xdr:to>
    <xdr:sp macro="" textlink="">
      <xdr:nvSpPr>
        <xdr:cNvPr id="343" name="楕円 342"/>
        <xdr:cNvSpPr/>
      </xdr:nvSpPr>
      <xdr:spPr>
        <a:xfrm>
          <a:off x="14351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111989</xdr:rowOff>
    </xdr:from>
    <xdr:ext cx="762000" cy="259045"/>
    <xdr:sp macro="" textlink="">
      <xdr:nvSpPr>
        <xdr:cNvPr id="344" name="テキスト ボックス 343"/>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34396</xdr:rowOff>
    </xdr:from>
    <xdr:to>
      <xdr:col>64</xdr:col>
      <xdr:colOff>152400</xdr:colOff>
      <xdr:row>61</xdr:row>
      <xdr:rowOff>135996</xdr:rowOff>
    </xdr:to>
    <xdr:sp macro="" textlink="">
      <xdr:nvSpPr>
        <xdr:cNvPr id="345" name="楕円 344"/>
        <xdr:cNvSpPr/>
      </xdr:nvSpPr>
      <xdr:spPr>
        <a:xfrm>
          <a:off x="134620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146173</xdr:rowOff>
    </xdr:from>
    <xdr:ext cx="762000" cy="259045"/>
    <xdr:sp macro="" textlink="">
      <xdr:nvSpPr>
        <xdr:cNvPr id="346" name="テキスト ボックス 345"/>
        <xdr:cNvSpPr txBox="1"/>
      </xdr:nvSpPr>
      <xdr:spPr>
        <a:xfrm>
          <a:off x="13131800" y="1026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類似団体内平均値と比較すると高い水準で推移しているが、これは人口急増期におけるインフラ整備に係る地方債の償還金が未だに多いことのほか、多くの自治体が合併特例債や過疎債などの交付税措置のある有利な起債を活用されているのに対し、本市では、交付税措置のない起債の借入割合が高いことなどがその主な要因である。市債残高の縮減に取り組むとともに、交付税算入が有利な起債を活用するなど創意工夫を凝らすことで、比率の改善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6531</xdr:rowOff>
    </xdr:from>
    <xdr:to>
      <xdr:col>81</xdr:col>
      <xdr:colOff>44450</xdr:colOff>
      <xdr:row>44</xdr:row>
      <xdr:rowOff>20320</xdr:rowOff>
    </xdr:to>
    <xdr:cxnSp macro="">
      <xdr:nvCxnSpPr>
        <xdr:cNvPr id="381" name="直線コネクタ 380"/>
        <xdr:cNvCxnSpPr/>
      </xdr:nvCxnSpPr>
      <xdr:spPr>
        <a:xfrm>
          <a:off x="16179800" y="755033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44</xdr:row>
      <xdr:rowOff>6531</xdr:rowOff>
    </xdr:to>
    <xdr:cxnSp macro="">
      <xdr:nvCxnSpPr>
        <xdr:cNvPr id="384" name="直線コネクタ 383"/>
        <xdr:cNvCxnSpPr/>
      </xdr:nvCxnSpPr>
      <xdr:spPr>
        <a:xfrm>
          <a:off x="15290800" y="75365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47897</xdr:rowOff>
    </xdr:to>
    <xdr:cxnSp macro="">
      <xdr:nvCxnSpPr>
        <xdr:cNvPr id="387" name="直線コネクタ 386"/>
        <xdr:cNvCxnSpPr/>
      </xdr:nvCxnSpPr>
      <xdr:spPr>
        <a:xfrm flipV="1">
          <a:off x="14401800" y="753654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47897</xdr:rowOff>
    </xdr:from>
    <xdr:to>
      <xdr:col>68</xdr:col>
      <xdr:colOff>152400</xdr:colOff>
      <xdr:row>44</xdr:row>
      <xdr:rowOff>96157</xdr:rowOff>
    </xdr:to>
    <xdr:cxnSp macro="">
      <xdr:nvCxnSpPr>
        <xdr:cNvPr id="390" name="直線コネクタ 389"/>
        <xdr:cNvCxnSpPr/>
      </xdr:nvCxnSpPr>
      <xdr:spPr>
        <a:xfrm flipV="1">
          <a:off x="13512800" y="75916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0" name="楕円 399"/>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36847</xdr:rowOff>
    </xdr:from>
    <xdr:ext cx="762000" cy="259045"/>
    <xdr:sp macro="" textlink="">
      <xdr:nvSpPr>
        <xdr:cNvPr id="401" name="公債費負担の状況該当値テキスト"/>
        <xdr:cNvSpPr txBox="1"/>
      </xdr:nvSpPr>
      <xdr:spPr>
        <a:xfrm>
          <a:off x="17106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127181</xdr:rowOff>
    </xdr:from>
    <xdr:to>
      <xdr:col>77</xdr:col>
      <xdr:colOff>95250</xdr:colOff>
      <xdr:row>44</xdr:row>
      <xdr:rowOff>57331</xdr:rowOff>
    </xdr:to>
    <xdr:sp macro="" textlink="">
      <xdr:nvSpPr>
        <xdr:cNvPr id="402" name="楕円 401"/>
        <xdr:cNvSpPr/>
      </xdr:nvSpPr>
      <xdr:spPr>
        <a:xfrm>
          <a:off x="16129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42108</xdr:rowOff>
    </xdr:from>
    <xdr:ext cx="736600" cy="259045"/>
    <xdr:sp macro="" textlink="">
      <xdr:nvSpPr>
        <xdr:cNvPr id="403" name="テキスト ボックス 402"/>
        <xdr:cNvSpPr txBox="1"/>
      </xdr:nvSpPr>
      <xdr:spPr>
        <a:xfrm>
          <a:off x="15798800" y="758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04" name="楕円 403"/>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05" name="テキスト ボックス 404"/>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168547</xdr:rowOff>
    </xdr:from>
    <xdr:to>
      <xdr:col>68</xdr:col>
      <xdr:colOff>203200</xdr:colOff>
      <xdr:row>44</xdr:row>
      <xdr:rowOff>98697</xdr:rowOff>
    </xdr:to>
    <xdr:sp macro="" textlink="">
      <xdr:nvSpPr>
        <xdr:cNvPr id="406" name="楕円 405"/>
        <xdr:cNvSpPr/>
      </xdr:nvSpPr>
      <xdr:spPr>
        <a:xfrm>
          <a:off x="14351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83474</xdr:rowOff>
    </xdr:from>
    <xdr:ext cx="762000" cy="259045"/>
    <xdr:sp macro="" textlink="">
      <xdr:nvSpPr>
        <xdr:cNvPr id="407" name="テキスト ボックス 406"/>
        <xdr:cNvSpPr txBox="1"/>
      </xdr:nvSpPr>
      <xdr:spPr>
        <a:xfrm>
          <a:off x="14020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45357</xdr:rowOff>
    </xdr:from>
    <xdr:to>
      <xdr:col>64</xdr:col>
      <xdr:colOff>152400</xdr:colOff>
      <xdr:row>44</xdr:row>
      <xdr:rowOff>146957</xdr:rowOff>
    </xdr:to>
    <xdr:sp macro="" textlink="">
      <xdr:nvSpPr>
        <xdr:cNvPr id="408" name="楕円 407"/>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131734</xdr:rowOff>
    </xdr:from>
    <xdr:ext cx="762000" cy="259045"/>
    <xdr:sp macro="" textlink="">
      <xdr:nvSpPr>
        <xdr:cNvPr id="409" name="テキスト ボックス 408"/>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は、類似団体内平均値と比較すると高い水準で推移しているが、これは人口急増期におけるインフラ整備に係る地方債の償還残高が未だに高いことのほか、将来負担額（負債）から控除することのできる財政調整基金等の基金残高が少ないことなどがその主な要因である。名張市総合計画「新・理想郷プラン」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次基本計画では、市債残高を縮減するほか財政調整基金の計画的な積立を目標に掲げており、比率の改善に努める。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94022</xdr:rowOff>
    </xdr:from>
    <xdr:to>
      <xdr:col>81</xdr:col>
      <xdr:colOff>44450</xdr:colOff>
      <xdr:row>22</xdr:row>
      <xdr:rowOff>162390</xdr:rowOff>
    </xdr:to>
    <xdr:cxnSp macro="">
      <xdr:nvCxnSpPr>
        <xdr:cNvPr id="443" name="直線コネクタ 442"/>
        <xdr:cNvCxnSpPr/>
      </xdr:nvCxnSpPr>
      <xdr:spPr>
        <a:xfrm flipV="1">
          <a:off x="16179800" y="386592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44958</xdr:rowOff>
    </xdr:from>
    <xdr:to>
      <xdr:col>77</xdr:col>
      <xdr:colOff>44450</xdr:colOff>
      <xdr:row>22</xdr:row>
      <xdr:rowOff>162390</xdr:rowOff>
    </xdr:to>
    <xdr:cxnSp macro="">
      <xdr:nvCxnSpPr>
        <xdr:cNvPr id="446" name="直線コネクタ 445"/>
        <xdr:cNvCxnSpPr/>
      </xdr:nvCxnSpPr>
      <xdr:spPr>
        <a:xfrm>
          <a:off x="15290800" y="3816858"/>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44958</xdr:rowOff>
    </xdr:from>
    <xdr:to>
      <xdr:col>72</xdr:col>
      <xdr:colOff>203200</xdr:colOff>
      <xdr:row>22</xdr:row>
      <xdr:rowOff>101261</xdr:rowOff>
    </xdr:to>
    <xdr:cxnSp macro="">
      <xdr:nvCxnSpPr>
        <xdr:cNvPr id="449" name="直線コネクタ 448"/>
        <xdr:cNvCxnSpPr/>
      </xdr:nvCxnSpPr>
      <xdr:spPr>
        <a:xfrm flipV="1">
          <a:off x="14401800" y="3816858"/>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56219</xdr:rowOff>
    </xdr:from>
    <xdr:to>
      <xdr:col>68</xdr:col>
      <xdr:colOff>152400</xdr:colOff>
      <xdr:row>22</xdr:row>
      <xdr:rowOff>101261</xdr:rowOff>
    </xdr:to>
    <xdr:cxnSp macro="">
      <xdr:nvCxnSpPr>
        <xdr:cNvPr id="452" name="直線コネクタ 451"/>
        <xdr:cNvCxnSpPr/>
      </xdr:nvCxnSpPr>
      <xdr:spPr>
        <a:xfrm>
          <a:off x="13512800" y="3828119"/>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43222</xdr:rowOff>
    </xdr:from>
    <xdr:to>
      <xdr:col>81</xdr:col>
      <xdr:colOff>95250</xdr:colOff>
      <xdr:row>22</xdr:row>
      <xdr:rowOff>144822</xdr:rowOff>
    </xdr:to>
    <xdr:sp macro="" textlink="">
      <xdr:nvSpPr>
        <xdr:cNvPr id="462" name="楕円 461"/>
        <xdr:cNvSpPr/>
      </xdr:nvSpPr>
      <xdr:spPr>
        <a:xfrm>
          <a:off x="16967200" y="38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110549</xdr:rowOff>
    </xdr:from>
    <xdr:ext cx="762000" cy="259045"/>
    <xdr:sp macro="" textlink="">
      <xdr:nvSpPr>
        <xdr:cNvPr id="463" name="将来負担の状況該当値テキスト"/>
        <xdr:cNvSpPr txBox="1"/>
      </xdr:nvSpPr>
      <xdr:spPr>
        <a:xfrm>
          <a:off x="17106900" y="371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111590</xdr:rowOff>
    </xdr:from>
    <xdr:to>
      <xdr:col>77</xdr:col>
      <xdr:colOff>95250</xdr:colOff>
      <xdr:row>23</xdr:row>
      <xdr:rowOff>41740</xdr:rowOff>
    </xdr:to>
    <xdr:sp macro="" textlink="">
      <xdr:nvSpPr>
        <xdr:cNvPr id="464" name="楕円 463"/>
        <xdr:cNvSpPr/>
      </xdr:nvSpPr>
      <xdr:spPr>
        <a:xfrm>
          <a:off x="16129000" y="38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26517</xdr:rowOff>
    </xdr:from>
    <xdr:ext cx="736600" cy="259045"/>
    <xdr:sp macro="" textlink="">
      <xdr:nvSpPr>
        <xdr:cNvPr id="465" name="テキスト ボックス 464"/>
        <xdr:cNvSpPr txBox="1"/>
      </xdr:nvSpPr>
      <xdr:spPr>
        <a:xfrm>
          <a:off x="15798800" y="3969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165608</xdr:rowOff>
    </xdr:from>
    <xdr:to>
      <xdr:col>73</xdr:col>
      <xdr:colOff>44450</xdr:colOff>
      <xdr:row>22</xdr:row>
      <xdr:rowOff>95758</xdr:rowOff>
    </xdr:to>
    <xdr:sp macro="" textlink="">
      <xdr:nvSpPr>
        <xdr:cNvPr id="466" name="楕円 465"/>
        <xdr:cNvSpPr/>
      </xdr:nvSpPr>
      <xdr:spPr>
        <a:xfrm>
          <a:off x="15240000" y="37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80535</xdr:rowOff>
    </xdr:from>
    <xdr:ext cx="762000" cy="259045"/>
    <xdr:sp macro="" textlink="">
      <xdr:nvSpPr>
        <xdr:cNvPr id="467" name="テキスト ボックス 466"/>
        <xdr:cNvSpPr txBox="1"/>
      </xdr:nvSpPr>
      <xdr:spPr>
        <a:xfrm>
          <a:off x="14909800" y="385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50461</xdr:rowOff>
    </xdr:from>
    <xdr:to>
      <xdr:col>68</xdr:col>
      <xdr:colOff>203200</xdr:colOff>
      <xdr:row>22</xdr:row>
      <xdr:rowOff>152061</xdr:rowOff>
    </xdr:to>
    <xdr:sp macro="" textlink="">
      <xdr:nvSpPr>
        <xdr:cNvPr id="468" name="楕円 467"/>
        <xdr:cNvSpPr/>
      </xdr:nvSpPr>
      <xdr:spPr>
        <a:xfrm>
          <a:off x="14351000" y="38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136838</xdr:rowOff>
    </xdr:from>
    <xdr:ext cx="762000" cy="259045"/>
    <xdr:sp macro="" textlink="">
      <xdr:nvSpPr>
        <xdr:cNvPr id="469" name="テキスト ボックス 468"/>
        <xdr:cNvSpPr txBox="1"/>
      </xdr:nvSpPr>
      <xdr:spPr>
        <a:xfrm>
          <a:off x="14020800" y="39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5419</xdr:rowOff>
    </xdr:from>
    <xdr:to>
      <xdr:col>64</xdr:col>
      <xdr:colOff>152400</xdr:colOff>
      <xdr:row>22</xdr:row>
      <xdr:rowOff>107019</xdr:rowOff>
    </xdr:to>
    <xdr:sp macro="" textlink="">
      <xdr:nvSpPr>
        <xdr:cNvPr id="470" name="楕円 469"/>
        <xdr:cNvSpPr/>
      </xdr:nvSpPr>
      <xdr:spPr>
        <a:xfrm>
          <a:off x="13462000" y="377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91796</xdr:rowOff>
    </xdr:from>
    <xdr:ext cx="762000" cy="259045"/>
    <xdr:sp macro="" textlink="">
      <xdr:nvSpPr>
        <xdr:cNvPr id="471" name="テキスト ボックス 470"/>
        <xdr:cNvSpPr txBox="1"/>
      </xdr:nvSpPr>
      <xdr:spPr>
        <a:xfrm>
          <a:off x="13131800" y="386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類似団体内平均値と比較すると高い水準で推移しており、これまでの新規採用職員の抑制傾向等から職員の平均年齢が上昇しており、高卒及び短大卒の部長級への登用を行っていることがその要因として分析される。今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年度に策定した「名張市定員管理方針」に基づき、行政サービスの低下を招くことなく事務量とのバランスに配慮しながら職員数と職員配置の適正管理を進める。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157480</xdr:rowOff>
    </xdr:to>
    <xdr:cxnSp macro="">
      <xdr:nvCxnSpPr>
        <xdr:cNvPr id="66" name="直線コネクタ 65"/>
        <xdr:cNvCxnSpPr/>
      </xdr:nvCxnSpPr>
      <xdr:spPr>
        <a:xfrm flipV="1">
          <a:off x="3987800" y="6261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100330</xdr:rowOff>
    </xdr:to>
    <xdr:cxnSp macro="">
      <xdr:nvCxnSpPr>
        <xdr:cNvPr id="69" name="直線コネクタ 68"/>
        <xdr:cNvCxnSpPr/>
      </xdr:nvCxnSpPr>
      <xdr:spPr>
        <a:xfrm flipV="1">
          <a:off x="3098800" y="6329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38</xdr:row>
      <xdr:rowOff>27940</xdr:rowOff>
    </xdr:to>
    <xdr:cxnSp macro="">
      <xdr:nvCxnSpPr>
        <xdr:cNvPr id="72" name="直線コネクタ 71"/>
        <xdr:cNvCxnSpPr/>
      </xdr:nvCxnSpPr>
      <xdr:spPr>
        <a:xfrm flipV="1">
          <a:off x="2209800" y="644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27940</xdr:rowOff>
    </xdr:to>
    <xdr:cxnSp macro="">
      <xdr:nvCxnSpPr>
        <xdr:cNvPr id="75" name="直線コネクタ 74"/>
        <xdr:cNvCxnSpPr/>
      </xdr:nvCxnSpPr>
      <xdr:spPr>
        <a:xfrm>
          <a:off x="1320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物件費に係る経常収支比率が、類似団体内平均値と比較して低い水準で推移している要因として、臨時雇用賃金が他自治体と比較して低水準であること、また、平成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年度の財政健全化緊急対策等の取組以降、消耗品費や光熱水費等の削減をはじめ、施設管理や業務管理委託等に係る仕様や発注方法を見直すなど積極的な経費節減策に努めていることが挙げられる。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60053</xdr:rowOff>
    </xdr:to>
    <xdr:cxnSp macro="">
      <xdr:nvCxnSpPr>
        <xdr:cNvPr id="129" name="直線コネクタ 128"/>
        <xdr:cNvCxnSpPr/>
      </xdr:nvCxnSpPr>
      <xdr:spPr>
        <a:xfrm>
          <a:off x="15671800" y="262527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112304</xdr:rowOff>
    </xdr:to>
    <xdr:cxnSp macro="">
      <xdr:nvCxnSpPr>
        <xdr:cNvPr id="132" name="直線コネクタ 131"/>
        <xdr:cNvCxnSpPr/>
      </xdr:nvCxnSpPr>
      <xdr:spPr>
        <a:xfrm flipV="1">
          <a:off x="14782800" y="262527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112304</xdr:rowOff>
    </xdr:to>
    <xdr:cxnSp macro="">
      <xdr:nvCxnSpPr>
        <xdr:cNvPr id="135" name="直線コネクタ 134"/>
        <xdr:cNvCxnSpPr/>
      </xdr:nvCxnSpPr>
      <xdr:spPr>
        <a:xfrm>
          <a:off x="13893800" y="26187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73116</xdr:rowOff>
    </xdr:to>
    <xdr:cxnSp macro="">
      <xdr:nvCxnSpPr>
        <xdr:cNvPr id="138" name="直線コネクタ 137"/>
        <xdr:cNvCxnSpPr/>
      </xdr:nvCxnSpPr>
      <xdr:spPr>
        <a:xfrm flipV="1">
          <a:off x="13004800" y="2618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9253</xdr:rowOff>
    </xdr:from>
    <xdr:to>
      <xdr:col>82</xdr:col>
      <xdr:colOff>158750</xdr:colOff>
      <xdr:row>15</xdr:row>
      <xdr:rowOff>110853</xdr:rowOff>
    </xdr:to>
    <xdr:sp macro="" textlink="">
      <xdr:nvSpPr>
        <xdr:cNvPr id="148" name="楕円 147"/>
        <xdr:cNvSpPr/>
      </xdr:nvSpPr>
      <xdr:spPr>
        <a:xfrm>
          <a:off x="164592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25780</xdr:rowOff>
    </xdr:from>
    <xdr:ext cx="762000" cy="259045"/>
    <xdr:sp macro="" textlink="">
      <xdr:nvSpPr>
        <xdr:cNvPr id="149" name="物件費該当値テキスト"/>
        <xdr:cNvSpPr txBox="1"/>
      </xdr:nvSpPr>
      <xdr:spPr>
        <a:xfrm>
          <a:off x="16598900" y="24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61504</xdr:rowOff>
    </xdr:from>
    <xdr:to>
      <xdr:col>74</xdr:col>
      <xdr:colOff>31750</xdr:colOff>
      <xdr:row>15</xdr:row>
      <xdr:rowOff>163104</xdr:rowOff>
    </xdr:to>
    <xdr:sp macro="" textlink="">
      <xdr:nvSpPr>
        <xdr:cNvPr id="152" name="楕円 151"/>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53" name="テキスト ボックス 152"/>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22316</xdr:rowOff>
    </xdr:from>
    <xdr:to>
      <xdr:col>65</xdr:col>
      <xdr:colOff>53975</xdr:colOff>
      <xdr:row>15</xdr:row>
      <xdr:rowOff>123916</xdr:rowOff>
    </xdr:to>
    <xdr:sp macro="" textlink="">
      <xdr:nvSpPr>
        <xdr:cNvPr id="156" name="楕円 155"/>
        <xdr:cNvSpPr/>
      </xdr:nvSpPr>
      <xdr:spPr>
        <a:xfrm>
          <a:off x="12954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134093</xdr:rowOff>
    </xdr:from>
    <xdr:ext cx="762000" cy="259045"/>
    <xdr:sp macro="" textlink="">
      <xdr:nvSpPr>
        <xdr:cNvPr id="157" name="テキスト ボックス 156"/>
        <xdr:cNvSpPr txBox="1"/>
      </xdr:nvSpPr>
      <xdr:spPr>
        <a:xfrm>
          <a:off x="12623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が、類似団体内平均値と比較すると高い水準で推移しており、かつ上昇傾向にある要因として、高齢化の進展による社会福祉費や地域型保育事業（小規模保育、家庭的保育等）を含む民営保育所の整備拡充に伴う児童福祉費の増大が挙げられる。今後は、健康増進事業等の推進により、高齢者等に係る医療扶助費の増加を抑制する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124714</xdr:rowOff>
    </xdr:from>
    <xdr:to>
      <xdr:col>24</xdr:col>
      <xdr:colOff>25400</xdr:colOff>
      <xdr:row>57</xdr:row>
      <xdr:rowOff>152146</xdr:rowOff>
    </xdr:to>
    <xdr:cxnSp macro="">
      <xdr:nvCxnSpPr>
        <xdr:cNvPr id="188" name="直線コネクタ 187"/>
        <xdr:cNvCxnSpPr/>
      </xdr:nvCxnSpPr>
      <xdr:spPr>
        <a:xfrm>
          <a:off x="3987800" y="9897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140716</xdr:rowOff>
    </xdr:from>
    <xdr:to>
      <xdr:col>19</xdr:col>
      <xdr:colOff>187325</xdr:colOff>
      <xdr:row>57</xdr:row>
      <xdr:rowOff>124714</xdr:rowOff>
    </xdr:to>
    <xdr:cxnSp macro="">
      <xdr:nvCxnSpPr>
        <xdr:cNvPr id="191" name="直線コネクタ 190"/>
        <xdr:cNvCxnSpPr/>
      </xdr:nvCxnSpPr>
      <xdr:spPr>
        <a:xfrm>
          <a:off x="3098800" y="97419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140716</xdr:rowOff>
    </xdr:from>
    <xdr:to>
      <xdr:col>15</xdr:col>
      <xdr:colOff>98425</xdr:colOff>
      <xdr:row>57</xdr:row>
      <xdr:rowOff>24130</xdr:rowOff>
    </xdr:to>
    <xdr:cxnSp macro="">
      <xdr:nvCxnSpPr>
        <xdr:cNvPr id="194" name="直線コネクタ 193"/>
        <xdr:cNvCxnSpPr/>
      </xdr:nvCxnSpPr>
      <xdr:spPr>
        <a:xfrm flipV="1">
          <a:off x="2209800" y="9741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24130</xdr:rowOff>
    </xdr:to>
    <xdr:cxnSp macro="">
      <xdr:nvCxnSpPr>
        <xdr:cNvPr id="197" name="直線コネクタ 196"/>
        <xdr:cNvCxnSpPr/>
      </xdr:nvCxnSpPr>
      <xdr:spPr>
        <a:xfrm>
          <a:off x="1320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101346</xdr:rowOff>
    </xdr:from>
    <xdr:to>
      <xdr:col>24</xdr:col>
      <xdr:colOff>76200</xdr:colOff>
      <xdr:row>58</xdr:row>
      <xdr:rowOff>31496</xdr:rowOff>
    </xdr:to>
    <xdr:sp macro="" textlink="">
      <xdr:nvSpPr>
        <xdr:cNvPr id="207" name="楕円 206"/>
        <xdr:cNvSpPr/>
      </xdr:nvSpPr>
      <xdr:spPr>
        <a:xfrm>
          <a:off x="47752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73423</xdr:rowOff>
    </xdr:from>
    <xdr:ext cx="762000" cy="259045"/>
    <xdr:sp macro="" textlink="">
      <xdr:nvSpPr>
        <xdr:cNvPr id="208" name="扶助費該当値テキスト"/>
        <xdr:cNvSpPr txBox="1"/>
      </xdr:nvSpPr>
      <xdr:spPr>
        <a:xfrm>
          <a:off x="49149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73914</xdr:rowOff>
    </xdr:from>
    <xdr:to>
      <xdr:col>20</xdr:col>
      <xdr:colOff>38100</xdr:colOff>
      <xdr:row>58</xdr:row>
      <xdr:rowOff>4064</xdr:rowOff>
    </xdr:to>
    <xdr:sp macro="" textlink="">
      <xdr:nvSpPr>
        <xdr:cNvPr id="209" name="楕円 208"/>
        <xdr:cNvSpPr/>
      </xdr:nvSpPr>
      <xdr:spPr>
        <a:xfrm>
          <a:off x="3937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160291</xdr:rowOff>
    </xdr:from>
    <xdr:ext cx="736600" cy="259045"/>
    <xdr:sp macro="" textlink="">
      <xdr:nvSpPr>
        <xdr:cNvPr id="210" name="テキスト ボックス 209"/>
        <xdr:cNvSpPr txBox="1"/>
      </xdr:nvSpPr>
      <xdr:spPr>
        <a:xfrm>
          <a:off x="3606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11" name="楕円 210"/>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12" name="テキスト ボックス 211"/>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3" name="楕円 212"/>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14" name="テキスト ボックス 213"/>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6" name="テキスト ボックス 215"/>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が、上昇傾向にある要因として、給付費の増加に伴う介護保険や国民健康保険事業会計への繰出金のほか、公共下水道事業への公債費負担に係る繰出金の増加等が挙げられる。介護保険及び国民健康保険事業については、介護予防及び生活習慣病予防など給付費の抑制につながる取組を行っており、公共下水道、農業集落排水事業についても、独立採算の原則に立った経営健全化の取組を進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69850</xdr:rowOff>
    </xdr:to>
    <xdr:cxnSp macro="">
      <xdr:nvCxnSpPr>
        <xdr:cNvPr id="249" name="直線コネクタ 248"/>
        <xdr:cNvCxnSpPr/>
      </xdr:nvCxnSpPr>
      <xdr:spPr>
        <a:xfrm>
          <a:off x="15671800" y="981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57</xdr:row>
      <xdr:rowOff>46990</xdr:rowOff>
    </xdr:to>
    <xdr:cxnSp macro="">
      <xdr:nvCxnSpPr>
        <xdr:cNvPr id="252" name="直線コネクタ 251"/>
        <xdr:cNvCxnSpPr/>
      </xdr:nvCxnSpPr>
      <xdr:spPr>
        <a:xfrm>
          <a:off x="14782800" y="9667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149860</xdr:rowOff>
    </xdr:to>
    <xdr:cxnSp macro="">
      <xdr:nvCxnSpPr>
        <xdr:cNvPr id="255" name="直線コネクタ 254"/>
        <xdr:cNvCxnSpPr/>
      </xdr:nvCxnSpPr>
      <xdr:spPr>
        <a:xfrm flipV="1">
          <a:off x="13893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149860</xdr:rowOff>
    </xdr:to>
    <xdr:cxnSp macro="">
      <xdr:nvCxnSpPr>
        <xdr:cNvPr id="258" name="直線コネクタ 257"/>
        <xdr:cNvCxnSpPr/>
      </xdr:nvCxnSpPr>
      <xdr:spPr>
        <a:xfrm>
          <a:off x="13004800" y="9629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0" name="楕円 269"/>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1" name="テキスト ボックス 270"/>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4" name="楕円 27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5" name="テキスト ボックス 27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6" name="楕円 275"/>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7" name="テキスト ボックス 276"/>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が、類似団体内平均値と比較して高い水準で推移している要因として、各地域づくり組織へのまちづくり交付金をはじめ、伊賀南部環境衛生組合への分担金や病院事業会計への繰出金など、本市の行政運営体制によるものと分析する。今後は、病院事業会計における地方債償還が進むことで公債費に係る繰出金が減となり、市が単独でする補助金の評価・検証を行うことで、比率の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138430</xdr:rowOff>
    </xdr:to>
    <xdr:cxnSp macro="">
      <xdr:nvCxnSpPr>
        <xdr:cNvPr id="305" name="直線コネクタ 304"/>
        <xdr:cNvCxnSpPr/>
      </xdr:nvCxnSpPr>
      <xdr:spPr>
        <a:xfrm>
          <a:off x="15671800" y="6779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167005</xdr:rowOff>
    </xdr:to>
    <xdr:cxnSp macro="">
      <xdr:nvCxnSpPr>
        <xdr:cNvPr id="308" name="直線コネクタ 307"/>
        <xdr:cNvCxnSpPr/>
      </xdr:nvCxnSpPr>
      <xdr:spPr>
        <a:xfrm flipV="1">
          <a:off x="14782800" y="67792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98425</xdr:rowOff>
    </xdr:from>
    <xdr:to>
      <xdr:col>73</xdr:col>
      <xdr:colOff>180975</xdr:colOff>
      <xdr:row>39</xdr:row>
      <xdr:rowOff>167005</xdr:rowOff>
    </xdr:to>
    <xdr:cxnSp macro="">
      <xdr:nvCxnSpPr>
        <xdr:cNvPr id="311" name="直線コネクタ 310"/>
        <xdr:cNvCxnSpPr/>
      </xdr:nvCxnSpPr>
      <xdr:spPr>
        <a:xfrm>
          <a:off x="13893800" y="67849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98425</xdr:rowOff>
    </xdr:from>
    <xdr:to>
      <xdr:col>69</xdr:col>
      <xdr:colOff>92075</xdr:colOff>
      <xdr:row>39</xdr:row>
      <xdr:rowOff>98425</xdr:rowOff>
    </xdr:to>
    <xdr:cxnSp macro="">
      <xdr:nvCxnSpPr>
        <xdr:cNvPr id="314" name="直線コネクタ 313"/>
        <xdr:cNvCxnSpPr/>
      </xdr:nvCxnSpPr>
      <xdr:spPr>
        <a:xfrm>
          <a:off x="13004800" y="6784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4" name="楕円 323"/>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25" name="補助費等該当値テキスト"/>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26" name="楕円 325"/>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27" name="テキスト ボックス 326"/>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116205</xdr:rowOff>
    </xdr:from>
    <xdr:to>
      <xdr:col>74</xdr:col>
      <xdr:colOff>31750</xdr:colOff>
      <xdr:row>40</xdr:row>
      <xdr:rowOff>46355</xdr:rowOff>
    </xdr:to>
    <xdr:sp macro="" textlink="">
      <xdr:nvSpPr>
        <xdr:cNvPr id="328" name="楕円 327"/>
        <xdr:cNvSpPr/>
      </xdr:nvSpPr>
      <xdr:spPr>
        <a:xfrm>
          <a:off x="14732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31132</xdr:rowOff>
    </xdr:from>
    <xdr:ext cx="762000" cy="259045"/>
    <xdr:sp macro="" textlink="">
      <xdr:nvSpPr>
        <xdr:cNvPr id="329" name="テキスト ボックス 328"/>
        <xdr:cNvSpPr txBox="1"/>
      </xdr:nvSpPr>
      <xdr:spPr>
        <a:xfrm>
          <a:off x="14401800" y="68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47625</xdr:rowOff>
    </xdr:from>
    <xdr:to>
      <xdr:col>69</xdr:col>
      <xdr:colOff>142875</xdr:colOff>
      <xdr:row>39</xdr:row>
      <xdr:rowOff>149225</xdr:rowOff>
    </xdr:to>
    <xdr:sp macro="" textlink="">
      <xdr:nvSpPr>
        <xdr:cNvPr id="330" name="楕円 329"/>
        <xdr:cNvSpPr/>
      </xdr:nvSpPr>
      <xdr:spPr>
        <a:xfrm>
          <a:off x="13843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134002</xdr:rowOff>
    </xdr:from>
    <xdr:ext cx="762000" cy="259045"/>
    <xdr:sp macro="" textlink="">
      <xdr:nvSpPr>
        <xdr:cNvPr id="331" name="テキスト ボックス 330"/>
        <xdr:cNvSpPr txBox="1"/>
      </xdr:nvSpPr>
      <xdr:spPr>
        <a:xfrm>
          <a:off x="13512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47625</xdr:rowOff>
    </xdr:from>
    <xdr:to>
      <xdr:col>65</xdr:col>
      <xdr:colOff>53975</xdr:colOff>
      <xdr:row>39</xdr:row>
      <xdr:rowOff>149225</xdr:rowOff>
    </xdr:to>
    <xdr:sp macro="" textlink="">
      <xdr:nvSpPr>
        <xdr:cNvPr id="332" name="楕円 331"/>
        <xdr:cNvSpPr/>
      </xdr:nvSpPr>
      <xdr:spPr>
        <a:xfrm>
          <a:off x="12954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134002</xdr:rowOff>
    </xdr:from>
    <xdr:ext cx="762000" cy="259045"/>
    <xdr:sp macro="" textlink="">
      <xdr:nvSpPr>
        <xdr:cNvPr id="333" name="テキスト ボックス 332"/>
        <xdr:cNvSpPr txBox="1"/>
      </xdr:nvSpPr>
      <xdr:spPr>
        <a:xfrm>
          <a:off x="12623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が、類似団体内平均値と比較して高い水準で推移している要因として、過去の都市基盤整備に係る地方債の償還が進む一方、新消防庁舎総合整備事業に係る建設債をはじめ、土地開発公社解散に伴う第三セクター等改革推進債など多額の地方債発行を余儀なくされたことが挙げられる。今後は、小中学校空調設備整備事業などの増加要因が見込まれるものの、投資事業の抑制により比率の改善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108713</xdr:rowOff>
    </xdr:to>
    <xdr:cxnSp macro="">
      <xdr:nvCxnSpPr>
        <xdr:cNvPr id="363" name="直線コネクタ 362"/>
        <xdr:cNvCxnSpPr/>
      </xdr:nvCxnSpPr>
      <xdr:spPr>
        <a:xfrm flipV="1">
          <a:off x="3987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108713</xdr:rowOff>
    </xdr:to>
    <xdr:cxnSp macro="">
      <xdr:nvCxnSpPr>
        <xdr:cNvPr id="366" name="直線コネクタ 365"/>
        <xdr:cNvCxnSpPr/>
      </xdr:nvCxnSpPr>
      <xdr:spPr>
        <a:xfrm>
          <a:off x="3098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72137</xdr:rowOff>
    </xdr:to>
    <xdr:cxnSp macro="">
      <xdr:nvCxnSpPr>
        <xdr:cNvPr id="369" name="直線コネクタ 368"/>
        <xdr:cNvCxnSpPr/>
      </xdr:nvCxnSpPr>
      <xdr:spPr>
        <a:xfrm flipV="1">
          <a:off x="2209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81280</xdr:rowOff>
    </xdr:to>
    <xdr:cxnSp macro="">
      <xdr:nvCxnSpPr>
        <xdr:cNvPr id="372" name="直線コネクタ 371"/>
        <xdr:cNvCxnSpPr/>
      </xdr:nvCxnSpPr>
      <xdr:spPr>
        <a:xfrm flipV="1">
          <a:off x="1320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2" name="楕円 381"/>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3"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4" name="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6" name="楕円 385"/>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7" name="テキスト ボックス 386"/>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88" name="楕円 387"/>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89" name="テキスト ボックス 38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0" name="楕円 389"/>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1" name="テキスト ボックス 39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が、類似団体内平均値と比較して高い水準で推移している要因として、病院事業会計の経営健全化に向けた繰出金や公共下水道事業への経費負担のほか社会保障費の増大などが挙げられる。今後は、限られた行政資源の中で、多様化・高度化する市民ニーズや新たな行政課題に的確に対応するため、効率性や有効性の観点からＰＤＣＡサイクルに基づく事務事業や補助金等の評価・検証を行う。</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44704</xdr:rowOff>
    </xdr:to>
    <xdr:cxnSp macro="">
      <xdr:nvCxnSpPr>
        <xdr:cNvPr id="422" name="直線コネクタ 421"/>
        <xdr:cNvCxnSpPr/>
      </xdr:nvCxnSpPr>
      <xdr:spPr>
        <a:xfrm>
          <a:off x="15671800" y="13047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17272</xdr:rowOff>
    </xdr:to>
    <xdr:cxnSp macro="">
      <xdr:nvCxnSpPr>
        <xdr:cNvPr id="425" name="直線コネクタ 424"/>
        <xdr:cNvCxnSpPr/>
      </xdr:nvCxnSpPr>
      <xdr:spPr>
        <a:xfrm>
          <a:off x="14782800" y="13047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53848</xdr:rowOff>
    </xdr:to>
    <xdr:cxnSp macro="">
      <xdr:nvCxnSpPr>
        <xdr:cNvPr id="428" name="直線コネクタ 427"/>
        <xdr:cNvCxnSpPr/>
      </xdr:nvCxnSpPr>
      <xdr:spPr>
        <a:xfrm flipV="1">
          <a:off x="13893800" y="130474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53848</xdr:rowOff>
    </xdr:to>
    <xdr:cxnSp macro="">
      <xdr:nvCxnSpPr>
        <xdr:cNvPr id="431" name="直線コネクタ 430"/>
        <xdr:cNvCxnSpPr/>
      </xdr:nvCxnSpPr>
      <xdr:spPr>
        <a:xfrm>
          <a:off x="13004800" y="129788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1" name="楕円 440"/>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137431</xdr:rowOff>
    </xdr:from>
    <xdr:ext cx="762000" cy="259045"/>
    <xdr:sp macro="" textlink="">
      <xdr:nvSpPr>
        <xdr:cNvPr id="442" name="公債費以外該当値テキスト"/>
        <xdr:cNvSpPr txBox="1"/>
      </xdr:nvSpPr>
      <xdr:spPr>
        <a:xfrm>
          <a:off x="165989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43" name="楕円 442"/>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44" name="テキスト ボックス 443"/>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45" name="楕円 444"/>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52849</xdr:rowOff>
    </xdr:from>
    <xdr:ext cx="762000" cy="259045"/>
    <xdr:sp macro="" textlink="">
      <xdr:nvSpPr>
        <xdr:cNvPr id="446" name="テキスト ボックス 445"/>
        <xdr:cNvSpPr txBox="1"/>
      </xdr:nvSpPr>
      <xdr:spPr>
        <a:xfrm>
          <a:off x="14401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47" name="楕円 446"/>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89425</xdr:rowOff>
    </xdr:from>
    <xdr:ext cx="762000" cy="259045"/>
    <xdr:sp macro="" textlink="">
      <xdr:nvSpPr>
        <xdr:cNvPr id="448" name="テキスト ボックス 447"/>
        <xdr:cNvSpPr txBox="1"/>
      </xdr:nvSpPr>
      <xdr:spPr>
        <a:xfrm>
          <a:off x="13512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9" name="楕円 448"/>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50" name="テキスト ボックス 449"/>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108102</xdr:rowOff>
    </xdr:from>
    <xdr:to>
      <xdr:col>29</xdr:col>
      <xdr:colOff>127000</xdr:colOff>
      <xdr:row>17</xdr:row>
      <xdr:rowOff>131134</xdr:rowOff>
    </xdr:to>
    <xdr:cxnSp macro="">
      <xdr:nvCxnSpPr>
        <xdr:cNvPr id="50" name="直線コネクタ 49"/>
        <xdr:cNvCxnSpPr/>
      </xdr:nvCxnSpPr>
      <xdr:spPr bwMode="auto">
        <a:xfrm flipV="1">
          <a:off x="5003800" y="3070377"/>
          <a:ext cx="647700" cy="2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80747</xdr:rowOff>
    </xdr:from>
    <xdr:to>
      <xdr:col>26</xdr:col>
      <xdr:colOff>50800</xdr:colOff>
      <xdr:row>17</xdr:row>
      <xdr:rowOff>131134</xdr:rowOff>
    </xdr:to>
    <xdr:cxnSp macro="">
      <xdr:nvCxnSpPr>
        <xdr:cNvPr id="53" name="直線コネクタ 52"/>
        <xdr:cNvCxnSpPr/>
      </xdr:nvCxnSpPr>
      <xdr:spPr bwMode="auto">
        <a:xfrm>
          <a:off x="4305300" y="3043022"/>
          <a:ext cx="698500" cy="50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49543</xdr:rowOff>
    </xdr:from>
    <xdr:to>
      <xdr:col>22</xdr:col>
      <xdr:colOff>114300</xdr:colOff>
      <xdr:row>17</xdr:row>
      <xdr:rowOff>80747</xdr:rowOff>
    </xdr:to>
    <xdr:cxnSp macro="">
      <xdr:nvCxnSpPr>
        <xdr:cNvPr id="56" name="直線コネクタ 55"/>
        <xdr:cNvCxnSpPr/>
      </xdr:nvCxnSpPr>
      <xdr:spPr bwMode="auto">
        <a:xfrm>
          <a:off x="3606800" y="3011818"/>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49543</xdr:rowOff>
    </xdr:from>
    <xdr:to>
      <xdr:col>18</xdr:col>
      <xdr:colOff>177800</xdr:colOff>
      <xdr:row>17</xdr:row>
      <xdr:rowOff>102749</xdr:rowOff>
    </xdr:to>
    <xdr:cxnSp macro="">
      <xdr:nvCxnSpPr>
        <xdr:cNvPr id="59" name="直線コネクタ 58"/>
        <xdr:cNvCxnSpPr/>
      </xdr:nvCxnSpPr>
      <xdr:spPr bwMode="auto">
        <a:xfrm flipV="1">
          <a:off x="2908300" y="3011818"/>
          <a:ext cx="698500" cy="53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57302</xdr:rowOff>
    </xdr:from>
    <xdr:to>
      <xdr:col>29</xdr:col>
      <xdr:colOff>177800</xdr:colOff>
      <xdr:row>17</xdr:row>
      <xdr:rowOff>158902</xdr:rowOff>
    </xdr:to>
    <xdr:sp macro="" textlink="">
      <xdr:nvSpPr>
        <xdr:cNvPr id="69" name="楕円 68"/>
        <xdr:cNvSpPr/>
      </xdr:nvSpPr>
      <xdr:spPr bwMode="auto">
        <a:xfrm>
          <a:off x="5600700" y="301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29379</xdr:rowOff>
    </xdr:from>
    <xdr:ext cx="762000" cy="259045"/>
    <xdr:sp macro="" textlink="">
      <xdr:nvSpPr>
        <xdr:cNvPr id="70" name="人口1人当たり決算額の推移該当値テキスト130"/>
        <xdr:cNvSpPr txBox="1"/>
      </xdr:nvSpPr>
      <xdr:spPr>
        <a:xfrm>
          <a:off x="5740400" y="29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80334</xdr:rowOff>
    </xdr:from>
    <xdr:to>
      <xdr:col>26</xdr:col>
      <xdr:colOff>101600</xdr:colOff>
      <xdr:row>18</xdr:row>
      <xdr:rowOff>10484</xdr:rowOff>
    </xdr:to>
    <xdr:sp macro="" textlink="">
      <xdr:nvSpPr>
        <xdr:cNvPr id="71" name="楕円 70"/>
        <xdr:cNvSpPr/>
      </xdr:nvSpPr>
      <xdr:spPr bwMode="auto">
        <a:xfrm>
          <a:off x="4953000" y="304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166711</xdr:rowOff>
    </xdr:from>
    <xdr:ext cx="736600" cy="259045"/>
    <xdr:sp macro="" textlink="">
      <xdr:nvSpPr>
        <xdr:cNvPr id="72" name="テキスト ボックス 71"/>
        <xdr:cNvSpPr txBox="1"/>
      </xdr:nvSpPr>
      <xdr:spPr>
        <a:xfrm>
          <a:off x="4622800" y="31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29947</xdr:rowOff>
    </xdr:from>
    <xdr:to>
      <xdr:col>22</xdr:col>
      <xdr:colOff>165100</xdr:colOff>
      <xdr:row>17</xdr:row>
      <xdr:rowOff>131547</xdr:rowOff>
    </xdr:to>
    <xdr:sp macro="" textlink="">
      <xdr:nvSpPr>
        <xdr:cNvPr id="73" name="楕円 72"/>
        <xdr:cNvSpPr/>
      </xdr:nvSpPr>
      <xdr:spPr bwMode="auto">
        <a:xfrm>
          <a:off x="4254500" y="2992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116324</xdr:rowOff>
    </xdr:from>
    <xdr:ext cx="762000" cy="259045"/>
    <xdr:sp macro="" textlink="">
      <xdr:nvSpPr>
        <xdr:cNvPr id="74" name="テキスト ボックス 73"/>
        <xdr:cNvSpPr txBox="1"/>
      </xdr:nvSpPr>
      <xdr:spPr>
        <a:xfrm>
          <a:off x="3924300" y="307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170193</xdr:rowOff>
    </xdr:from>
    <xdr:to>
      <xdr:col>19</xdr:col>
      <xdr:colOff>38100</xdr:colOff>
      <xdr:row>17</xdr:row>
      <xdr:rowOff>100343</xdr:rowOff>
    </xdr:to>
    <xdr:sp macro="" textlink="">
      <xdr:nvSpPr>
        <xdr:cNvPr id="75" name="楕円 74"/>
        <xdr:cNvSpPr/>
      </xdr:nvSpPr>
      <xdr:spPr bwMode="auto">
        <a:xfrm>
          <a:off x="3556000" y="296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85120</xdr:rowOff>
    </xdr:from>
    <xdr:ext cx="762000" cy="259045"/>
    <xdr:sp macro="" textlink="">
      <xdr:nvSpPr>
        <xdr:cNvPr id="76" name="テキスト ボックス 75"/>
        <xdr:cNvSpPr txBox="1"/>
      </xdr:nvSpPr>
      <xdr:spPr>
        <a:xfrm>
          <a:off x="3225800" y="30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51949</xdr:rowOff>
    </xdr:from>
    <xdr:to>
      <xdr:col>15</xdr:col>
      <xdr:colOff>101600</xdr:colOff>
      <xdr:row>17</xdr:row>
      <xdr:rowOff>153549</xdr:rowOff>
    </xdr:to>
    <xdr:sp macro="" textlink="">
      <xdr:nvSpPr>
        <xdr:cNvPr id="77" name="楕円 76"/>
        <xdr:cNvSpPr/>
      </xdr:nvSpPr>
      <xdr:spPr bwMode="auto">
        <a:xfrm>
          <a:off x="2857500" y="301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138326</xdr:rowOff>
    </xdr:from>
    <xdr:ext cx="762000" cy="259045"/>
    <xdr:sp macro="" textlink="">
      <xdr:nvSpPr>
        <xdr:cNvPr id="78" name="テキスト ボックス 77"/>
        <xdr:cNvSpPr txBox="1"/>
      </xdr:nvSpPr>
      <xdr:spPr>
        <a:xfrm>
          <a:off x="2527300" y="31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109234</xdr:rowOff>
    </xdr:from>
    <xdr:to>
      <xdr:col>29</xdr:col>
      <xdr:colOff>127000</xdr:colOff>
      <xdr:row>34</xdr:row>
      <xdr:rowOff>126869</xdr:rowOff>
    </xdr:to>
    <xdr:cxnSp macro="">
      <xdr:nvCxnSpPr>
        <xdr:cNvPr id="113" name="直線コネクタ 112"/>
        <xdr:cNvCxnSpPr/>
      </xdr:nvCxnSpPr>
      <xdr:spPr bwMode="auto">
        <a:xfrm flipV="1">
          <a:off x="5003800" y="6376684"/>
          <a:ext cx="647700" cy="1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126869</xdr:rowOff>
    </xdr:from>
    <xdr:to>
      <xdr:col>26</xdr:col>
      <xdr:colOff>50800</xdr:colOff>
      <xdr:row>34</xdr:row>
      <xdr:rowOff>169030</xdr:rowOff>
    </xdr:to>
    <xdr:cxnSp macro="">
      <xdr:nvCxnSpPr>
        <xdr:cNvPr id="116" name="直線コネクタ 115"/>
        <xdr:cNvCxnSpPr/>
      </xdr:nvCxnSpPr>
      <xdr:spPr bwMode="auto">
        <a:xfrm flipV="1">
          <a:off x="4305300" y="6394319"/>
          <a:ext cx="698500" cy="4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169030</xdr:rowOff>
    </xdr:from>
    <xdr:to>
      <xdr:col>22</xdr:col>
      <xdr:colOff>114300</xdr:colOff>
      <xdr:row>34</xdr:row>
      <xdr:rowOff>180329</xdr:rowOff>
    </xdr:to>
    <xdr:cxnSp macro="">
      <xdr:nvCxnSpPr>
        <xdr:cNvPr id="119" name="直線コネクタ 118"/>
        <xdr:cNvCxnSpPr/>
      </xdr:nvCxnSpPr>
      <xdr:spPr bwMode="auto">
        <a:xfrm flipV="1">
          <a:off x="3606800" y="6436480"/>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180329</xdr:rowOff>
    </xdr:from>
    <xdr:to>
      <xdr:col>18</xdr:col>
      <xdr:colOff>177800</xdr:colOff>
      <xdr:row>34</xdr:row>
      <xdr:rowOff>186077</xdr:rowOff>
    </xdr:to>
    <xdr:cxnSp macro="">
      <xdr:nvCxnSpPr>
        <xdr:cNvPr id="122" name="直線コネクタ 121"/>
        <xdr:cNvCxnSpPr/>
      </xdr:nvCxnSpPr>
      <xdr:spPr bwMode="auto">
        <a:xfrm flipV="1">
          <a:off x="2908300" y="6447779"/>
          <a:ext cx="6985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58434</xdr:rowOff>
    </xdr:from>
    <xdr:to>
      <xdr:col>29</xdr:col>
      <xdr:colOff>177800</xdr:colOff>
      <xdr:row>34</xdr:row>
      <xdr:rowOff>160034</xdr:rowOff>
    </xdr:to>
    <xdr:sp macro="" textlink="">
      <xdr:nvSpPr>
        <xdr:cNvPr id="132" name="楕円 131"/>
        <xdr:cNvSpPr/>
      </xdr:nvSpPr>
      <xdr:spPr bwMode="auto">
        <a:xfrm>
          <a:off x="5600700" y="632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246411</xdr:rowOff>
    </xdr:from>
    <xdr:ext cx="762000" cy="259045"/>
    <xdr:sp macro="" textlink="">
      <xdr:nvSpPr>
        <xdr:cNvPr id="133" name="人口1人当たり決算額の推移該当値テキスト445"/>
        <xdr:cNvSpPr txBox="1"/>
      </xdr:nvSpPr>
      <xdr:spPr>
        <a:xfrm>
          <a:off x="5740400" y="617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76069</xdr:rowOff>
    </xdr:from>
    <xdr:to>
      <xdr:col>26</xdr:col>
      <xdr:colOff>101600</xdr:colOff>
      <xdr:row>34</xdr:row>
      <xdr:rowOff>177669</xdr:rowOff>
    </xdr:to>
    <xdr:sp macro="" textlink="">
      <xdr:nvSpPr>
        <xdr:cNvPr id="134" name="楕円 133"/>
        <xdr:cNvSpPr/>
      </xdr:nvSpPr>
      <xdr:spPr bwMode="auto">
        <a:xfrm>
          <a:off x="4953000" y="634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187846</xdr:rowOff>
    </xdr:from>
    <xdr:ext cx="736600" cy="259045"/>
    <xdr:sp macro="" textlink="">
      <xdr:nvSpPr>
        <xdr:cNvPr id="135" name="テキスト ボックス 134"/>
        <xdr:cNvSpPr txBox="1"/>
      </xdr:nvSpPr>
      <xdr:spPr>
        <a:xfrm>
          <a:off x="4622800" y="611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118230</xdr:rowOff>
    </xdr:from>
    <xdr:to>
      <xdr:col>22</xdr:col>
      <xdr:colOff>165100</xdr:colOff>
      <xdr:row>34</xdr:row>
      <xdr:rowOff>219830</xdr:rowOff>
    </xdr:to>
    <xdr:sp macro="" textlink="">
      <xdr:nvSpPr>
        <xdr:cNvPr id="136" name="楕円 135"/>
        <xdr:cNvSpPr/>
      </xdr:nvSpPr>
      <xdr:spPr bwMode="auto">
        <a:xfrm>
          <a:off x="4254500" y="63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230007</xdr:rowOff>
    </xdr:from>
    <xdr:ext cx="762000" cy="259045"/>
    <xdr:sp macro="" textlink="">
      <xdr:nvSpPr>
        <xdr:cNvPr id="137" name="テキスト ボックス 136"/>
        <xdr:cNvSpPr txBox="1"/>
      </xdr:nvSpPr>
      <xdr:spPr>
        <a:xfrm>
          <a:off x="3924300" y="61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129529</xdr:rowOff>
    </xdr:from>
    <xdr:to>
      <xdr:col>19</xdr:col>
      <xdr:colOff>38100</xdr:colOff>
      <xdr:row>34</xdr:row>
      <xdr:rowOff>231129</xdr:rowOff>
    </xdr:to>
    <xdr:sp macro="" textlink="">
      <xdr:nvSpPr>
        <xdr:cNvPr id="138" name="楕円 137"/>
        <xdr:cNvSpPr/>
      </xdr:nvSpPr>
      <xdr:spPr bwMode="auto">
        <a:xfrm>
          <a:off x="3556000" y="639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241306</xdr:rowOff>
    </xdr:from>
    <xdr:ext cx="762000" cy="259045"/>
    <xdr:sp macro="" textlink="">
      <xdr:nvSpPr>
        <xdr:cNvPr id="139" name="テキスト ボックス 138"/>
        <xdr:cNvSpPr txBox="1"/>
      </xdr:nvSpPr>
      <xdr:spPr>
        <a:xfrm>
          <a:off x="3225800" y="616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135277</xdr:rowOff>
    </xdr:from>
    <xdr:to>
      <xdr:col>15</xdr:col>
      <xdr:colOff>101600</xdr:colOff>
      <xdr:row>34</xdr:row>
      <xdr:rowOff>236877</xdr:rowOff>
    </xdr:to>
    <xdr:sp macro="" textlink="">
      <xdr:nvSpPr>
        <xdr:cNvPr id="140" name="楕円 139"/>
        <xdr:cNvSpPr/>
      </xdr:nvSpPr>
      <xdr:spPr bwMode="auto">
        <a:xfrm>
          <a:off x="2857500" y="640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247054</xdr:rowOff>
    </xdr:from>
    <xdr:ext cx="762000" cy="259045"/>
    <xdr:sp macro="" textlink="">
      <xdr:nvSpPr>
        <xdr:cNvPr id="141" name="テキスト ボックス 140"/>
        <xdr:cNvSpPr txBox="1"/>
      </xdr:nvSpPr>
      <xdr:spPr>
        <a:xfrm>
          <a:off x="2527300" y="617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19936</xdr:rowOff>
    </xdr:from>
    <xdr:to>
      <xdr:col>24</xdr:col>
      <xdr:colOff>63500</xdr:colOff>
      <xdr:row>36</xdr:row>
      <xdr:rowOff>43071</xdr:rowOff>
    </xdr:to>
    <xdr:cxnSp macro="">
      <xdr:nvCxnSpPr>
        <xdr:cNvPr id="59" name="直線コネクタ 58"/>
        <xdr:cNvCxnSpPr/>
      </xdr:nvCxnSpPr>
      <xdr:spPr>
        <a:xfrm>
          <a:off x="3797300" y="6192136"/>
          <a:ext cx="8382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145826</xdr:rowOff>
    </xdr:from>
    <xdr:to>
      <xdr:col>19</xdr:col>
      <xdr:colOff>177800</xdr:colOff>
      <xdr:row>36</xdr:row>
      <xdr:rowOff>19936</xdr:rowOff>
    </xdr:to>
    <xdr:cxnSp macro="">
      <xdr:nvCxnSpPr>
        <xdr:cNvPr id="62" name="直線コネクタ 61"/>
        <xdr:cNvCxnSpPr/>
      </xdr:nvCxnSpPr>
      <xdr:spPr>
        <a:xfrm>
          <a:off x="2908300" y="6146576"/>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100175</xdr:rowOff>
    </xdr:from>
    <xdr:to>
      <xdr:col>15</xdr:col>
      <xdr:colOff>50800</xdr:colOff>
      <xdr:row>35</xdr:row>
      <xdr:rowOff>145826</xdr:rowOff>
    </xdr:to>
    <xdr:cxnSp macro="">
      <xdr:nvCxnSpPr>
        <xdr:cNvPr id="65" name="直線コネクタ 64"/>
        <xdr:cNvCxnSpPr/>
      </xdr:nvCxnSpPr>
      <xdr:spPr>
        <a:xfrm>
          <a:off x="2019300" y="6100925"/>
          <a:ext cx="889000" cy="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84493</xdr:rowOff>
    </xdr:from>
    <xdr:to>
      <xdr:col>10</xdr:col>
      <xdr:colOff>114300</xdr:colOff>
      <xdr:row>35</xdr:row>
      <xdr:rowOff>100175</xdr:rowOff>
    </xdr:to>
    <xdr:cxnSp macro="">
      <xdr:nvCxnSpPr>
        <xdr:cNvPr id="68" name="直線コネクタ 67"/>
        <xdr:cNvCxnSpPr/>
      </xdr:nvCxnSpPr>
      <xdr:spPr>
        <a:xfrm>
          <a:off x="1130300" y="608524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163721</xdr:rowOff>
    </xdr:from>
    <xdr:to>
      <xdr:col>24</xdr:col>
      <xdr:colOff>114300</xdr:colOff>
      <xdr:row>36</xdr:row>
      <xdr:rowOff>93871</xdr:rowOff>
    </xdr:to>
    <xdr:sp macro="" textlink="">
      <xdr:nvSpPr>
        <xdr:cNvPr id="78" name="楕円 77"/>
        <xdr:cNvSpPr/>
      </xdr:nvSpPr>
      <xdr:spPr>
        <a:xfrm>
          <a:off x="4584700" y="61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142148</xdr:rowOff>
    </xdr:from>
    <xdr:ext cx="534377" cy="259045"/>
    <xdr:sp macro="" textlink="">
      <xdr:nvSpPr>
        <xdr:cNvPr id="79" name="人件費該当値テキスト"/>
        <xdr:cNvSpPr txBox="1"/>
      </xdr:nvSpPr>
      <xdr:spPr>
        <a:xfrm>
          <a:off x="4686300" y="61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140586</xdr:rowOff>
    </xdr:from>
    <xdr:to>
      <xdr:col>20</xdr:col>
      <xdr:colOff>38100</xdr:colOff>
      <xdr:row>36</xdr:row>
      <xdr:rowOff>70736</xdr:rowOff>
    </xdr:to>
    <xdr:sp macro="" textlink="">
      <xdr:nvSpPr>
        <xdr:cNvPr id="80" name="楕円 79"/>
        <xdr:cNvSpPr/>
      </xdr:nvSpPr>
      <xdr:spPr>
        <a:xfrm>
          <a:off x="3746500" y="61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61863</xdr:rowOff>
    </xdr:from>
    <xdr:ext cx="534377" cy="259045"/>
    <xdr:sp macro="" textlink="">
      <xdr:nvSpPr>
        <xdr:cNvPr id="81" name="テキスト ボックス 80"/>
        <xdr:cNvSpPr txBox="1"/>
      </xdr:nvSpPr>
      <xdr:spPr>
        <a:xfrm>
          <a:off x="3530111" y="623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95026</xdr:rowOff>
    </xdr:from>
    <xdr:to>
      <xdr:col>15</xdr:col>
      <xdr:colOff>101600</xdr:colOff>
      <xdr:row>36</xdr:row>
      <xdr:rowOff>25176</xdr:rowOff>
    </xdr:to>
    <xdr:sp macro="" textlink="">
      <xdr:nvSpPr>
        <xdr:cNvPr id="82" name="楕円 81"/>
        <xdr:cNvSpPr/>
      </xdr:nvSpPr>
      <xdr:spPr>
        <a:xfrm>
          <a:off x="2857500" y="60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16303</xdr:rowOff>
    </xdr:from>
    <xdr:ext cx="534377" cy="259045"/>
    <xdr:sp macro="" textlink="">
      <xdr:nvSpPr>
        <xdr:cNvPr id="83" name="テキスト ボックス 82"/>
        <xdr:cNvSpPr txBox="1"/>
      </xdr:nvSpPr>
      <xdr:spPr>
        <a:xfrm>
          <a:off x="2641111" y="61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49375</xdr:rowOff>
    </xdr:from>
    <xdr:to>
      <xdr:col>10</xdr:col>
      <xdr:colOff>165100</xdr:colOff>
      <xdr:row>35</xdr:row>
      <xdr:rowOff>150975</xdr:rowOff>
    </xdr:to>
    <xdr:sp macro="" textlink="">
      <xdr:nvSpPr>
        <xdr:cNvPr id="84" name="楕円 83"/>
        <xdr:cNvSpPr/>
      </xdr:nvSpPr>
      <xdr:spPr>
        <a:xfrm>
          <a:off x="1968500" y="60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142102</xdr:rowOff>
    </xdr:from>
    <xdr:ext cx="534377" cy="259045"/>
    <xdr:sp macro="" textlink="">
      <xdr:nvSpPr>
        <xdr:cNvPr id="85" name="テキスト ボックス 84"/>
        <xdr:cNvSpPr txBox="1"/>
      </xdr:nvSpPr>
      <xdr:spPr>
        <a:xfrm>
          <a:off x="1752111" y="61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33693</xdr:rowOff>
    </xdr:from>
    <xdr:to>
      <xdr:col>6</xdr:col>
      <xdr:colOff>38100</xdr:colOff>
      <xdr:row>35</xdr:row>
      <xdr:rowOff>135293</xdr:rowOff>
    </xdr:to>
    <xdr:sp macro="" textlink="">
      <xdr:nvSpPr>
        <xdr:cNvPr id="86" name="楕円 85"/>
        <xdr:cNvSpPr/>
      </xdr:nvSpPr>
      <xdr:spPr>
        <a:xfrm>
          <a:off x="1079500" y="60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151820</xdr:rowOff>
    </xdr:from>
    <xdr:ext cx="534377" cy="259045"/>
    <xdr:sp macro="" textlink="">
      <xdr:nvSpPr>
        <xdr:cNvPr id="87" name="テキスト ボックス 86"/>
        <xdr:cNvSpPr txBox="1"/>
      </xdr:nvSpPr>
      <xdr:spPr>
        <a:xfrm>
          <a:off x="863111" y="580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78237</xdr:rowOff>
    </xdr:from>
    <xdr:to>
      <xdr:col>24</xdr:col>
      <xdr:colOff>63500</xdr:colOff>
      <xdr:row>58</xdr:row>
      <xdr:rowOff>79963</xdr:rowOff>
    </xdr:to>
    <xdr:cxnSp macro="">
      <xdr:nvCxnSpPr>
        <xdr:cNvPr id="116" name="直線コネクタ 115"/>
        <xdr:cNvCxnSpPr/>
      </xdr:nvCxnSpPr>
      <xdr:spPr>
        <a:xfrm flipV="1">
          <a:off x="3797300" y="10022337"/>
          <a:ext cx="838200" cy="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78211</xdr:rowOff>
    </xdr:from>
    <xdr:to>
      <xdr:col>19</xdr:col>
      <xdr:colOff>177800</xdr:colOff>
      <xdr:row>58</xdr:row>
      <xdr:rowOff>79963</xdr:rowOff>
    </xdr:to>
    <xdr:cxnSp macro="">
      <xdr:nvCxnSpPr>
        <xdr:cNvPr id="119" name="直線コネクタ 118"/>
        <xdr:cNvCxnSpPr/>
      </xdr:nvCxnSpPr>
      <xdr:spPr>
        <a:xfrm>
          <a:off x="2908300" y="1002231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78211</xdr:rowOff>
    </xdr:from>
    <xdr:to>
      <xdr:col>15</xdr:col>
      <xdr:colOff>50800</xdr:colOff>
      <xdr:row>58</xdr:row>
      <xdr:rowOff>79948</xdr:rowOff>
    </xdr:to>
    <xdr:cxnSp macro="">
      <xdr:nvCxnSpPr>
        <xdr:cNvPr id="122" name="直線コネクタ 121"/>
        <xdr:cNvCxnSpPr/>
      </xdr:nvCxnSpPr>
      <xdr:spPr>
        <a:xfrm flipV="1">
          <a:off x="2019300" y="10022311"/>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79948</xdr:rowOff>
    </xdr:from>
    <xdr:to>
      <xdr:col>10</xdr:col>
      <xdr:colOff>114300</xdr:colOff>
      <xdr:row>58</xdr:row>
      <xdr:rowOff>91587</xdr:rowOff>
    </xdr:to>
    <xdr:cxnSp macro="">
      <xdr:nvCxnSpPr>
        <xdr:cNvPr id="125" name="直線コネクタ 124"/>
        <xdr:cNvCxnSpPr/>
      </xdr:nvCxnSpPr>
      <xdr:spPr>
        <a:xfrm flipV="1">
          <a:off x="1130300" y="10024048"/>
          <a:ext cx="8890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27437</xdr:rowOff>
    </xdr:from>
    <xdr:to>
      <xdr:col>24</xdr:col>
      <xdr:colOff>114300</xdr:colOff>
      <xdr:row>58</xdr:row>
      <xdr:rowOff>129037</xdr:rowOff>
    </xdr:to>
    <xdr:sp macro="" textlink="">
      <xdr:nvSpPr>
        <xdr:cNvPr id="135" name="楕円 134"/>
        <xdr:cNvSpPr/>
      </xdr:nvSpPr>
      <xdr:spPr>
        <a:xfrm>
          <a:off x="4584700" y="99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113814</xdr:rowOff>
    </xdr:from>
    <xdr:ext cx="534377" cy="259045"/>
    <xdr:sp macro="" textlink="">
      <xdr:nvSpPr>
        <xdr:cNvPr id="136" name="物件費該当値テキスト"/>
        <xdr:cNvSpPr txBox="1"/>
      </xdr:nvSpPr>
      <xdr:spPr>
        <a:xfrm>
          <a:off x="4686300" y="98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29163</xdr:rowOff>
    </xdr:from>
    <xdr:to>
      <xdr:col>20</xdr:col>
      <xdr:colOff>38100</xdr:colOff>
      <xdr:row>58</xdr:row>
      <xdr:rowOff>130763</xdr:rowOff>
    </xdr:to>
    <xdr:sp macro="" textlink="">
      <xdr:nvSpPr>
        <xdr:cNvPr id="137" name="楕円 136"/>
        <xdr:cNvSpPr/>
      </xdr:nvSpPr>
      <xdr:spPr>
        <a:xfrm>
          <a:off x="3746500" y="99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121890</xdr:rowOff>
    </xdr:from>
    <xdr:ext cx="534377" cy="259045"/>
    <xdr:sp macro="" textlink="">
      <xdr:nvSpPr>
        <xdr:cNvPr id="138" name="テキスト ボックス 137"/>
        <xdr:cNvSpPr txBox="1"/>
      </xdr:nvSpPr>
      <xdr:spPr>
        <a:xfrm>
          <a:off x="3530111" y="1006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27411</xdr:rowOff>
    </xdr:from>
    <xdr:to>
      <xdr:col>15</xdr:col>
      <xdr:colOff>101600</xdr:colOff>
      <xdr:row>58</xdr:row>
      <xdr:rowOff>129011</xdr:rowOff>
    </xdr:to>
    <xdr:sp macro="" textlink="">
      <xdr:nvSpPr>
        <xdr:cNvPr id="139" name="楕円 138"/>
        <xdr:cNvSpPr/>
      </xdr:nvSpPr>
      <xdr:spPr>
        <a:xfrm>
          <a:off x="2857500" y="99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120138</xdr:rowOff>
    </xdr:from>
    <xdr:ext cx="534377" cy="259045"/>
    <xdr:sp macro="" textlink="">
      <xdr:nvSpPr>
        <xdr:cNvPr id="140" name="テキスト ボックス 139"/>
        <xdr:cNvSpPr txBox="1"/>
      </xdr:nvSpPr>
      <xdr:spPr>
        <a:xfrm>
          <a:off x="2641111" y="100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29148</xdr:rowOff>
    </xdr:from>
    <xdr:to>
      <xdr:col>10</xdr:col>
      <xdr:colOff>165100</xdr:colOff>
      <xdr:row>58</xdr:row>
      <xdr:rowOff>130748</xdr:rowOff>
    </xdr:to>
    <xdr:sp macro="" textlink="">
      <xdr:nvSpPr>
        <xdr:cNvPr id="141" name="楕円 140"/>
        <xdr:cNvSpPr/>
      </xdr:nvSpPr>
      <xdr:spPr>
        <a:xfrm>
          <a:off x="1968500" y="99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121875</xdr:rowOff>
    </xdr:from>
    <xdr:ext cx="534377" cy="259045"/>
    <xdr:sp macro="" textlink="">
      <xdr:nvSpPr>
        <xdr:cNvPr id="142" name="テキスト ボックス 141"/>
        <xdr:cNvSpPr txBox="1"/>
      </xdr:nvSpPr>
      <xdr:spPr>
        <a:xfrm>
          <a:off x="1752111" y="100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40787</xdr:rowOff>
    </xdr:from>
    <xdr:to>
      <xdr:col>6</xdr:col>
      <xdr:colOff>38100</xdr:colOff>
      <xdr:row>58</xdr:row>
      <xdr:rowOff>142387</xdr:rowOff>
    </xdr:to>
    <xdr:sp macro="" textlink="">
      <xdr:nvSpPr>
        <xdr:cNvPr id="143" name="楕円 142"/>
        <xdr:cNvSpPr/>
      </xdr:nvSpPr>
      <xdr:spPr>
        <a:xfrm>
          <a:off x="1079500" y="99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133514</xdr:rowOff>
    </xdr:from>
    <xdr:ext cx="534377" cy="259045"/>
    <xdr:sp macro="" textlink="">
      <xdr:nvSpPr>
        <xdr:cNvPr id="144" name="テキスト ボックス 143"/>
        <xdr:cNvSpPr txBox="1"/>
      </xdr:nvSpPr>
      <xdr:spPr>
        <a:xfrm>
          <a:off x="863111" y="100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164788</xdr:rowOff>
    </xdr:from>
    <xdr:to>
      <xdr:col>24</xdr:col>
      <xdr:colOff>63500</xdr:colOff>
      <xdr:row>77</xdr:row>
      <xdr:rowOff>7969</xdr:rowOff>
    </xdr:to>
    <xdr:cxnSp macro="">
      <xdr:nvCxnSpPr>
        <xdr:cNvPr id="169" name="直線コネクタ 168"/>
        <xdr:cNvCxnSpPr/>
      </xdr:nvCxnSpPr>
      <xdr:spPr>
        <a:xfrm flipV="1">
          <a:off x="3797300" y="13194988"/>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7969</xdr:rowOff>
    </xdr:from>
    <xdr:to>
      <xdr:col>19</xdr:col>
      <xdr:colOff>177800</xdr:colOff>
      <xdr:row>77</xdr:row>
      <xdr:rowOff>8713</xdr:rowOff>
    </xdr:to>
    <xdr:cxnSp macro="">
      <xdr:nvCxnSpPr>
        <xdr:cNvPr id="172" name="直線コネクタ 171"/>
        <xdr:cNvCxnSpPr/>
      </xdr:nvCxnSpPr>
      <xdr:spPr>
        <a:xfrm flipV="1">
          <a:off x="2908300" y="13209619"/>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8713</xdr:rowOff>
    </xdr:from>
    <xdr:to>
      <xdr:col>15</xdr:col>
      <xdr:colOff>50800</xdr:colOff>
      <xdr:row>77</xdr:row>
      <xdr:rowOff>19741</xdr:rowOff>
    </xdr:to>
    <xdr:cxnSp macro="">
      <xdr:nvCxnSpPr>
        <xdr:cNvPr id="175" name="直線コネクタ 174"/>
        <xdr:cNvCxnSpPr/>
      </xdr:nvCxnSpPr>
      <xdr:spPr>
        <a:xfrm flipV="1">
          <a:off x="2019300" y="13210363"/>
          <a:ext cx="889000" cy="1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19741</xdr:rowOff>
    </xdr:from>
    <xdr:to>
      <xdr:col>10</xdr:col>
      <xdr:colOff>114300</xdr:colOff>
      <xdr:row>77</xdr:row>
      <xdr:rowOff>23800</xdr:rowOff>
    </xdr:to>
    <xdr:cxnSp macro="">
      <xdr:nvCxnSpPr>
        <xdr:cNvPr id="178" name="直線コネクタ 177"/>
        <xdr:cNvCxnSpPr/>
      </xdr:nvCxnSpPr>
      <xdr:spPr>
        <a:xfrm flipV="1">
          <a:off x="1130300" y="13221391"/>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113988</xdr:rowOff>
    </xdr:from>
    <xdr:to>
      <xdr:col>24</xdr:col>
      <xdr:colOff>114300</xdr:colOff>
      <xdr:row>77</xdr:row>
      <xdr:rowOff>44138</xdr:rowOff>
    </xdr:to>
    <xdr:sp macro="" textlink="">
      <xdr:nvSpPr>
        <xdr:cNvPr id="188" name="楕円 187"/>
        <xdr:cNvSpPr/>
      </xdr:nvSpPr>
      <xdr:spPr>
        <a:xfrm>
          <a:off x="4584700" y="131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92415</xdr:rowOff>
    </xdr:from>
    <xdr:ext cx="469744" cy="259045"/>
    <xdr:sp macro="" textlink="">
      <xdr:nvSpPr>
        <xdr:cNvPr id="189" name="維持補修費該当値テキスト"/>
        <xdr:cNvSpPr txBox="1"/>
      </xdr:nvSpPr>
      <xdr:spPr>
        <a:xfrm>
          <a:off x="4686300" y="1312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128619</xdr:rowOff>
    </xdr:from>
    <xdr:to>
      <xdr:col>20</xdr:col>
      <xdr:colOff>38100</xdr:colOff>
      <xdr:row>77</xdr:row>
      <xdr:rowOff>58769</xdr:rowOff>
    </xdr:to>
    <xdr:sp macro="" textlink="">
      <xdr:nvSpPr>
        <xdr:cNvPr id="190" name="楕円 189"/>
        <xdr:cNvSpPr/>
      </xdr:nvSpPr>
      <xdr:spPr>
        <a:xfrm>
          <a:off x="3746500" y="131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49896</xdr:rowOff>
    </xdr:from>
    <xdr:ext cx="469744" cy="259045"/>
    <xdr:sp macro="" textlink="">
      <xdr:nvSpPr>
        <xdr:cNvPr id="191" name="テキスト ボックス 190"/>
        <xdr:cNvSpPr txBox="1"/>
      </xdr:nvSpPr>
      <xdr:spPr>
        <a:xfrm>
          <a:off x="3562428" y="1325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129363</xdr:rowOff>
    </xdr:from>
    <xdr:to>
      <xdr:col>15</xdr:col>
      <xdr:colOff>101600</xdr:colOff>
      <xdr:row>77</xdr:row>
      <xdr:rowOff>59513</xdr:rowOff>
    </xdr:to>
    <xdr:sp macro="" textlink="">
      <xdr:nvSpPr>
        <xdr:cNvPr id="192" name="楕円 191"/>
        <xdr:cNvSpPr/>
      </xdr:nvSpPr>
      <xdr:spPr>
        <a:xfrm>
          <a:off x="2857500" y="131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50640</xdr:rowOff>
    </xdr:from>
    <xdr:ext cx="469744" cy="259045"/>
    <xdr:sp macro="" textlink="">
      <xdr:nvSpPr>
        <xdr:cNvPr id="193" name="テキスト ボックス 192"/>
        <xdr:cNvSpPr txBox="1"/>
      </xdr:nvSpPr>
      <xdr:spPr>
        <a:xfrm>
          <a:off x="2673428"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140391</xdr:rowOff>
    </xdr:from>
    <xdr:to>
      <xdr:col>10</xdr:col>
      <xdr:colOff>165100</xdr:colOff>
      <xdr:row>77</xdr:row>
      <xdr:rowOff>70541</xdr:rowOff>
    </xdr:to>
    <xdr:sp macro="" textlink="">
      <xdr:nvSpPr>
        <xdr:cNvPr id="194" name="楕円 193"/>
        <xdr:cNvSpPr/>
      </xdr:nvSpPr>
      <xdr:spPr>
        <a:xfrm>
          <a:off x="1968500" y="131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61668</xdr:rowOff>
    </xdr:from>
    <xdr:ext cx="469744" cy="259045"/>
    <xdr:sp macro="" textlink="">
      <xdr:nvSpPr>
        <xdr:cNvPr id="195" name="テキスト ボックス 194"/>
        <xdr:cNvSpPr txBox="1"/>
      </xdr:nvSpPr>
      <xdr:spPr>
        <a:xfrm>
          <a:off x="1784428" y="1326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144450</xdr:rowOff>
    </xdr:from>
    <xdr:to>
      <xdr:col>6</xdr:col>
      <xdr:colOff>38100</xdr:colOff>
      <xdr:row>77</xdr:row>
      <xdr:rowOff>74600</xdr:rowOff>
    </xdr:to>
    <xdr:sp macro="" textlink="">
      <xdr:nvSpPr>
        <xdr:cNvPr id="196" name="楕円 195"/>
        <xdr:cNvSpPr/>
      </xdr:nvSpPr>
      <xdr:spPr>
        <a:xfrm>
          <a:off x="1079500" y="131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65727</xdr:rowOff>
    </xdr:from>
    <xdr:ext cx="469744" cy="259045"/>
    <xdr:sp macro="" textlink="">
      <xdr:nvSpPr>
        <xdr:cNvPr id="197" name="テキスト ボックス 196"/>
        <xdr:cNvSpPr txBox="1"/>
      </xdr:nvSpPr>
      <xdr:spPr>
        <a:xfrm>
          <a:off x="895428" y="132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36588</xdr:rowOff>
    </xdr:from>
    <xdr:to>
      <xdr:col>24</xdr:col>
      <xdr:colOff>63500</xdr:colOff>
      <xdr:row>95</xdr:row>
      <xdr:rowOff>87655</xdr:rowOff>
    </xdr:to>
    <xdr:cxnSp macro="">
      <xdr:nvCxnSpPr>
        <xdr:cNvPr id="227" name="直線コネクタ 226"/>
        <xdr:cNvCxnSpPr/>
      </xdr:nvCxnSpPr>
      <xdr:spPr>
        <a:xfrm flipV="1">
          <a:off x="3797300" y="16324338"/>
          <a:ext cx="8382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87655</xdr:rowOff>
    </xdr:from>
    <xdr:to>
      <xdr:col>19</xdr:col>
      <xdr:colOff>177800</xdr:colOff>
      <xdr:row>95</xdr:row>
      <xdr:rowOff>152006</xdr:rowOff>
    </xdr:to>
    <xdr:cxnSp macro="">
      <xdr:nvCxnSpPr>
        <xdr:cNvPr id="230" name="直線コネクタ 229"/>
        <xdr:cNvCxnSpPr/>
      </xdr:nvCxnSpPr>
      <xdr:spPr>
        <a:xfrm flipV="1">
          <a:off x="2908300" y="16375405"/>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152006</xdr:rowOff>
    </xdr:from>
    <xdr:to>
      <xdr:col>15</xdr:col>
      <xdr:colOff>50800</xdr:colOff>
      <xdr:row>96</xdr:row>
      <xdr:rowOff>3060</xdr:rowOff>
    </xdr:to>
    <xdr:cxnSp macro="">
      <xdr:nvCxnSpPr>
        <xdr:cNvPr id="233" name="直線コネクタ 232"/>
        <xdr:cNvCxnSpPr/>
      </xdr:nvCxnSpPr>
      <xdr:spPr>
        <a:xfrm flipV="1">
          <a:off x="2019300" y="16439756"/>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3060</xdr:rowOff>
    </xdr:from>
    <xdr:to>
      <xdr:col>10</xdr:col>
      <xdr:colOff>114300</xdr:colOff>
      <xdr:row>96</xdr:row>
      <xdr:rowOff>64719</xdr:rowOff>
    </xdr:to>
    <xdr:cxnSp macro="">
      <xdr:nvCxnSpPr>
        <xdr:cNvPr id="236" name="直線コネクタ 235"/>
        <xdr:cNvCxnSpPr/>
      </xdr:nvCxnSpPr>
      <xdr:spPr>
        <a:xfrm flipV="1">
          <a:off x="1130300" y="16462260"/>
          <a:ext cx="889000" cy="6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157238</xdr:rowOff>
    </xdr:from>
    <xdr:to>
      <xdr:col>24</xdr:col>
      <xdr:colOff>114300</xdr:colOff>
      <xdr:row>95</xdr:row>
      <xdr:rowOff>87388</xdr:rowOff>
    </xdr:to>
    <xdr:sp macro="" textlink="">
      <xdr:nvSpPr>
        <xdr:cNvPr id="246" name="楕円 245"/>
        <xdr:cNvSpPr/>
      </xdr:nvSpPr>
      <xdr:spPr>
        <a:xfrm>
          <a:off x="4584700" y="1627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8665</xdr:rowOff>
    </xdr:from>
    <xdr:ext cx="534377" cy="259045"/>
    <xdr:sp macro="" textlink="">
      <xdr:nvSpPr>
        <xdr:cNvPr id="247" name="扶助費該当値テキスト"/>
        <xdr:cNvSpPr txBox="1"/>
      </xdr:nvSpPr>
      <xdr:spPr>
        <a:xfrm>
          <a:off x="4686300" y="161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36855</xdr:rowOff>
    </xdr:from>
    <xdr:to>
      <xdr:col>20</xdr:col>
      <xdr:colOff>38100</xdr:colOff>
      <xdr:row>95</xdr:row>
      <xdr:rowOff>138455</xdr:rowOff>
    </xdr:to>
    <xdr:sp macro="" textlink="">
      <xdr:nvSpPr>
        <xdr:cNvPr id="248" name="楕円 247"/>
        <xdr:cNvSpPr/>
      </xdr:nvSpPr>
      <xdr:spPr>
        <a:xfrm>
          <a:off x="3746500" y="163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154982</xdr:rowOff>
    </xdr:from>
    <xdr:ext cx="534377" cy="259045"/>
    <xdr:sp macro="" textlink="">
      <xdr:nvSpPr>
        <xdr:cNvPr id="249" name="テキスト ボックス 248"/>
        <xdr:cNvSpPr txBox="1"/>
      </xdr:nvSpPr>
      <xdr:spPr>
        <a:xfrm>
          <a:off x="3530111" y="160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101206</xdr:rowOff>
    </xdr:from>
    <xdr:to>
      <xdr:col>15</xdr:col>
      <xdr:colOff>101600</xdr:colOff>
      <xdr:row>96</xdr:row>
      <xdr:rowOff>31356</xdr:rowOff>
    </xdr:to>
    <xdr:sp macro="" textlink="">
      <xdr:nvSpPr>
        <xdr:cNvPr id="250" name="楕円 249"/>
        <xdr:cNvSpPr/>
      </xdr:nvSpPr>
      <xdr:spPr>
        <a:xfrm>
          <a:off x="2857500" y="163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47883</xdr:rowOff>
    </xdr:from>
    <xdr:ext cx="534377" cy="259045"/>
    <xdr:sp macro="" textlink="">
      <xdr:nvSpPr>
        <xdr:cNvPr id="251" name="テキスト ボックス 250"/>
        <xdr:cNvSpPr txBox="1"/>
      </xdr:nvSpPr>
      <xdr:spPr>
        <a:xfrm>
          <a:off x="2641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123710</xdr:rowOff>
    </xdr:from>
    <xdr:to>
      <xdr:col>10</xdr:col>
      <xdr:colOff>165100</xdr:colOff>
      <xdr:row>96</xdr:row>
      <xdr:rowOff>53860</xdr:rowOff>
    </xdr:to>
    <xdr:sp macro="" textlink="">
      <xdr:nvSpPr>
        <xdr:cNvPr id="252" name="楕円 251"/>
        <xdr:cNvSpPr/>
      </xdr:nvSpPr>
      <xdr:spPr>
        <a:xfrm>
          <a:off x="1968500" y="16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44987</xdr:rowOff>
    </xdr:from>
    <xdr:ext cx="534377" cy="259045"/>
    <xdr:sp macro="" textlink="">
      <xdr:nvSpPr>
        <xdr:cNvPr id="253" name="テキスト ボックス 252"/>
        <xdr:cNvSpPr txBox="1"/>
      </xdr:nvSpPr>
      <xdr:spPr>
        <a:xfrm>
          <a:off x="1752111" y="165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13919</xdr:rowOff>
    </xdr:from>
    <xdr:to>
      <xdr:col>6</xdr:col>
      <xdr:colOff>38100</xdr:colOff>
      <xdr:row>96</xdr:row>
      <xdr:rowOff>115519</xdr:rowOff>
    </xdr:to>
    <xdr:sp macro="" textlink="">
      <xdr:nvSpPr>
        <xdr:cNvPr id="254" name="楕円 253"/>
        <xdr:cNvSpPr/>
      </xdr:nvSpPr>
      <xdr:spPr>
        <a:xfrm>
          <a:off x="1079500" y="164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106646</xdr:rowOff>
    </xdr:from>
    <xdr:ext cx="534377" cy="259045"/>
    <xdr:sp macro="" textlink="">
      <xdr:nvSpPr>
        <xdr:cNvPr id="255" name="テキスト ボックス 254"/>
        <xdr:cNvSpPr txBox="1"/>
      </xdr:nvSpPr>
      <xdr:spPr>
        <a:xfrm>
          <a:off x="863111" y="165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157975</xdr:rowOff>
    </xdr:from>
    <xdr:to>
      <xdr:col>55</xdr:col>
      <xdr:colOff>0</xdr:colOff>
      <xdr:row>36</xdr:row>
      <xdr:rowOff>14046</xdr:rowOff>
    </xdr:to>
    <xdr:cxnSp macro="">
      <xdr:nvCxnSpPr>
        <xdr:cNvPr id="284" name="直線コネクタ 283"/>
        <xdr:cNvCxnSpPr/>
      </xdr:nvCxnSpPr>
      <xdr:spPr>
        <a:xfrm flipV="1">
          <a:off x="9639300" y="6158725"/>
          <a:ext cx="838200" cy="2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79261</xdr:rowOff>
    </xdr:from>
    <xdr:to>
      <xdr:col>50</xdr:col>
      <xdr:colOff>114300</xdr:colOff>
      <xdr:row>36</xdr:row>
      <xdr:rowOff>14046</xdr:rowOff>
    </xdr:to>
    <xdr:cxnSp macro="">
      <xdr:nvCxnSpPr>
        <xdr:cNvPr id="287" name="直線コネクタ 286"/>
        <xdr:cNvCxnSpPr/>
      </xdr:nvCxnSpPr>
      <xdr:spPr>
        <a:xfrm>
          <a:off x="8750300" y="6080011"/>
          <a:ext cx="889000" cy="1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79261</xdr:rowOff>
    </xdr:from>
    <xdr:to>
      <xdr:col>45</xdr:col>
      <xdr:colOff>177800</xdr:colOff>
      <xdr:row>36</xdr:row>
      <xdr:rowOff>2096</xdr:rowOff>
    </xdr:to>
    <xdr:cxnSp macro="">
      <xdr:nvCxnSpPr>
        <xdr:cNvPr id="290" name="直線コネクタ 289"/>
        <xdr:cNvCxnSpPr/>
      </xdr:nvCxnSpPr>
      <xdr:spPr>
        <a:xfrm flipV="1">
          <a:off x="7861300" y="6080011"/>
          <a:ext cx="889000" cy="9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2096</xdr:rowOff>
    </xdr:from>
    <xdr:to>
      <xdr:col>41</xdr:col>
      <xdr:colOff>50800</xdr:colOff>
      <xdr:row>36</xdr:row>
      <xdr:rowOff>43752</xdr:rowOff>
    </xdr:to>
    <xdr:cxnSp macro="">
      <xdr:nvCxnSpPr>
        <xdr:cNvPr id="293" name="直線コネクタ 292"/>
        <xdr:cNvCxnSpPr/>
      </xdr:nvCxnSpPr>
      <xdr:spPr>
        <a:xfrm flipV="1">
          <a:off x="6972300" y="6174296"/>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107175</xdr:rowOff>
    </xdr:from>
    <xdr:to>
      <xdr:col>55</xdr:col>
      <xdr:colOff>50800</xdr:colOff>
      <xdr:row>36</xdr:row>
      <xdr:rowOff>37325</xdr:rowOff>
    </xdr:to>
    <xdr:sp macro="" textlink="">
      <xdr:nvSpPr>
        <xdr:cNvPr id="303" name="楕円 302"/>
        <xdr:cNvSpPr/>
      </xdr:nvSpPr>
      <xdr:spPr>
        <a:xfrm>
          <a:off x="10426700" y="61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130052</xdr:rowOff>
    </xdr:from>
    <xdr:ext cx="534377" cy="259045"/>
    <xdr:sp macro="" textlink="">
      <xdr:nvSpPr>
        <xdr:cNvPr id="304" name="補助費等該当値テキスト"/>
        <xdr:cNvSpPr txBox="1"/>
      </xdr:nvSpPr>
      <xdr:spPr>
        <a:xfrm>
          <a:off x="10528300" y="59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134696</xdr:rowOff>
    </xdr:from>
    <xdr:to>
      <xdr:col>50</xdr:col>
      <xdr:colOff>165100</xdr:colOff>
      <xdr:row>36</xdr:row>
      <xdr:rowOff>64846</xdr:rowOff>
    </xdr:to>
    <xdr:sp macro="" textlink="">
      <xdr:nvSpPr>
        <xdr:cNvPr id="305" name="楕円 304"/>
        <xdr:cNvSpPr/>
      </xdr:nvSpPr>
      <xdr:spPr>
        <a:xfrm>
          <a:off x="9588500" y="61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55973</xdr:rowOff>
    </xdr:from>
    <xdr:ext cx="534377" cy="259045"/>
    <xdr:sp macro="" textlink="">
      <xdr:nvSpPr>
        <xdr:cNvPr id="306" name="テキスト ボックス 305"/>
        <xdr:cNvSpPr txBox="1"/>
      </xdr:nvSpPr>
      <xdr:spPr>
        <a:xfrm>
          <a:off x="9372111" y="62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28461</xdr:rowOff>
    </xdr:from>
    <xdr:to>
      <xdr:col>46</xdr:col>
      <xdr:colOff>38100</xdr:colOff>
      <xdr:row>35</xdr:row>
      <xdr:rowOff>130061</xdr:rowOff>
    </xdr:to>
    <xdr:sp macro="" textlink="">
      <xdr:nvSpPr>
        <xdr:cNvPr id="307" name="楕円 306"/>
        <xdr:cNvSpPr/>
      </xdr:nvSpPr>
      <xdr:spPr>
        <a:xfrm>
          <a:off x="8699500" y="602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146588</xdr:rowOff>
    </xdr:from>
    <xdr:ext cx="534377" cy="259045"/>
    <xdr:sp macro="" textlink="">
      <xdr:nvSpPr>
        <xdr:cNvPr id="308" name="テキスト ボックス 307"/>
        <xdr:cNvSpPr txBox="1"/>
      </xdr:nvSpPr>
      <xdr:spPr>
        <a:xfrm>
          <a:off x="8483111" y="5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122746</xdr:rowOff>
    </xdr:from>
    <xdr:to>
      <xdr:col>41</xdr:col>
      <xdr:colOff>101600</xdr:colOff>
      <xdr:row>36</xdr:row>
      <xdr:rowOff>52896</xdr:rowOff>
    </xdr:to>
    <xdr:sp macro="" textlink="">
      <xdr:nvSpPr>
        <xdr:cNvPr id="309" name="楕円 308"/>
        <xdr:cNvSpPr/>
      </xdr:nvSpPr>
      <xdr:spPr>
        <a:xfrm>
          <a:off x="7810500" y="61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69423</xdr:rowOff>
    </xdr:from>
    <xdr:ext cx="534377" cy="259045"/>
    <xdr:sp macro="" textlink="">
      <xdr:nvSpPr>
        <xdr:cNvPr id="310" name="テキスト ボックス 309"/>
        <xdr:cNvSpPr txBox="1"/>
      </xdr:nvSpPr>
      <xdr:spPr>
        <a:xfrm>
          <a:off x="7594111" y="58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164402</xdr:rowOff>
    </xdr:from>
    <xdr:to>
      <xdr:col>36</xdr:col>
      <xdr:colOff>165100</xdr:colOff>
      <xdr:row>36</xdr:row>
      <xdr:rowOff>94552</xdr:rowOff>
    </xdr:to>
    <xdr:sp macro="" textlink="">
      <xdr:nvSpPr>
        <xdr:cNvPr id="311" name="楕円 310"/>
        <xdr:cNvSpPr/>
      </xdr:nvSpPr>
      <xdr:spPr>
        <a:xfrm>
          <a:off x="6921500" y="61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85679</xdr:rowOff>
    </xdr:from>
    <xdr:ext cx="534377" cy="259045"/>
    <xdr:sp macro="" textlink="">
      <xdr:nvSpPr>
        <xdr:cNvPr id="312" name="テキスト ボックス 311"/>
        <xdr:cNvSpPr txBox="1"/>
      </xdr:nvSpPr>
      <xdr:spPr>
        <a:xfrm>
          <a:off x="6705111" y="62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165737</xdr:rowOff>
    </xdr:from>
    <xdr:to>
      <xdr:col>55</xdr:col>
      <xdr:colOff>0</xdr:colOff>
      <xdr:row>59</xdr:row>
      <xdr:rowOff>3201</xdr:rowOff>
    </xdr:to>
    <xdr:cxnSp macro="">
      <xdr:nvCxnSpPr>
        <xdr:cNvPr id="341" name="直線コネクタ 340"/>
        <xdr:cNvCxnSpPr/>
      </xdr:nvCxnSpPr>
      <xdr:spPr>
        <a:xfrm>
          <a:off x="9639300" y="10109837"/>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124237</xdr:rowOff>
    </xdr:from>
    <xdr:to>
      <xdr:col>50</xdr:col>
      <xdr:colOff>114300</xdr:colOff>
      <xdr:row>58</xdr:row>
      <xdr:rowOff>165737</xdr:rowOff>
    </xdr:to>
    <xdr:cxnSp macro="">
      <xdr:nvCxnSpPr>
        <xdr:cNvPr id="344" name="直線コネクタ 343"/>
        <xdr:cNvCxnSpPr/>
      </xdr:nvCxnSpPr>
      <xdr:spPr>
        <a:xfrm>
          <a:off x="8750300" y="10068337"/>
          <a:ext cx="889000" cy="4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124237</xdr:rowOff>
    </xdr:from>
    <xdr:to>
      <xdr:col>45</xdr:col>
      <xdr:colOff>177800</xdr:colOff>
      <xdr:row>58</xdr:row>
      <xdr:rowOff>150612</xdr:rowOff>
    </xdr:to>
    <xdr:cxnSp macro="">
      <xdr:nvCxnSpPr>
        <xdr:cNvPr id="347" name="直線コネクタ 346"/>
        <xdr:cNvCxnSpPr/>
      </xdr:nvCxnSpPr>
      <xdr:spPr>
        <a:xfrm flipV="1">
          <a:off x="7861300" y="10068337"/>
          <a:ext cx="8890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150612</xdr:rowOff>
    </xdr:from>
    <xdr:to>
      <xdr:col>41</xdr:col>
      <xdr:colOff>50800</xdr:colOff>
      <xdr:row>59</xdr:row>
      <xdr:rowOff>1616</xdr:rowOff>
    </xdr:to>
    <xdr:cxnSp macro="">
      <xdr:nvCxnSpPr>
        <xdr:cNvPr id="350" name="直線コネクタ 349"/>
        <xdr:cNvCxnSpPr/>
      </xdr:nvCxnSpPr>
      <xdr:spPr>
        <a:xfrm flipV="1">
          <a:off x="6972300" y="10094712"/>
          <a:ext cx="8890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123851</xdr:rowOff>
    </xdr:from>
    <xdr:to>
      <xdr:col>55</xdr:col>
      <xdr:colOff>50800</xdr:colOff>
      <xdr:row>59</xdr:row>
      <xdr:rowOff>54001</xdr:rowOff>
    </xdr:to>
    <xdr:sp macro="" textlink="">
      <xdr:nvSpPr>
        <xdr:cNvPr id="360" name="楕円 359"/>
        <xdr:cNvSpPr/>
      </xdr:nvSpPr>
      <xdr:spPr>
        <a:xfrm>
          <a:off x="10426700" y="100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114937</xdr:rowOff>
    </xdr:from>
    <xdr:to>
      <xdr:col>50</xdr:col>
      <xdr:colOff>165100</xdr:colOff>
      <xdr:row>59</xdr:row>
      <xdr:rowOff>45087</xdr:rowOff>
    </xdr:to>
    <xdr:sp macro="" textlink="">
      <xdr:nvSpPr>
        <xdr:cNvPr id="362" name="楕円 361"/>
        <xdr:cNvSpPr/>
      </xdr:nvSpPr>
      <xdr:spPr>
        <a:xfrm>
          <a:off x="9588500" y="100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36214</xdr:rowOff>
    </xdr:from>
    <xdr:ext cx="534377" cy="259045"/>
    <xdr:sp macro="" textlink="">
      <xdr:nvSpPr>
        <xdr:cNvPr id="363" name="テキスト ボックス 362"/>
        <xdr:cNvSpPr txBox="1"/>
      </xdr:nvSpPr>
      <xdr:spPr>
        <a:xfrm>
          <a:off x="9372111" y="1015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73437</xdr:rowOff>
    </xdr:from>
    <xdr:to>
      <xdr:col>46</xdr:col>
      <xdr:colOff>38100</xdr:colOff>
      <xdr:row>59</xdr:row>
      <xdr:rowOff>3587</xdr:rowOff>
    </xdr:to>
    <xdr:sp macro="" textlink="">
      <xdr:nvSpPr>
        <xdr:cNvPr id="364" name="楕円 363"/>
        <xdr:cNvSpPr/>
      </xdr:nvSpPr>
      <xdr:spPr>
        <a:xfrm>
          <a:off x="8699500" y="100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166164</xdr:rowOff>
    </xdr:from>
    <xdr:ext cx="534377" cy="259045"/>
    <xdr:sp macro="" textlink="">
      <xdr:nvSpPr>
        <xdr:cNvPr id="365" name="テキスト ボックス 364"/>
        <xdr:cNvSpPr txBox="1"/>
      </xdr:nvSpPr>
      <xdr:spPr>
        <a:xfrm>
          <a:off x="8483111" y="101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99812</xdr:rowOff>
    </xdr:from>
    <xdr:to>
      <xdr:col>41</xdr:col>
      <xdr:colOff>101600</xdr:colOff>
      <xdr:row>59</xdr:row>
      <xdr:rowOff>29962</xdr:rowOff>
    </xdr:to>
    <xdr:sp macro="" textlink="">
      <xdr:nvSpPr>
        <xdr:cNvPr id="366" name="楕円 365"/>
        <xdr:cNvSpPr/>
      </xdr:nvSpPr>
      <xdr:spPr>
        <a:xfrm>
          <a:off x="7810500" y="100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21089</xdr:rowOff>
    </xdr:from>
    <xdr:ext cx="534377" cy="259045"/>
    <xdr:sp macro="" textlink="">
      <xdr:nvSpPr>
        <xdr:cNvPr id="367" name="テキスト ボックス 366"/>
        <xdr:cNvSpPr txBox="1"/>
      </xdr:nvSpPr>
      <xdr:spPr>
        <a:xfrm>
          <a:off x="7594111" y="101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122266</xdr:rowOff>
    </xdr:from>
    <xdr:to>
      <xdr:col>36</xdr:col>
      <xdr:colOff>165100</xdr:colOff>
      <xdr:row>59</xdr:row>
      <xdr:rowOff>52416</xdr:rowOff>
    </xdr:to>
    <xdr:sp macro="" textlink="">
      <xdr:nvSpPr>
        <xdr:cNvPr id="368" name="楕円 367"/>
        <xdr:cNvSpPr/>
      </xdr:nvSpPr>
      <xdr:spPr>
        <a:xfrm>
          <a:off x="6921500" y="100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43543</xdr:rowOff>
    </xdr:from>
    <xdr:ext cx="534377" cy="259045"/>
    <xdr:sp macro="" textlink="">
      <xdr:nvSpPr>
        <xdr:cNvPr id="369" name="テキスト ボックス 368"/>
        <xdr:cNvSpPr txBox="1"/>
      </xdr:nvSpPr>
      <xdr:spPr>
        <a:xfrm>
          <a:off x="6705111" y="1015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137942</xdr:rowOff>
    </xdr:from>
    <xdr:to>
      <xdr:col>55</xdr:col>
      <xdr:colOff>0</xdr:colOff>
      <xdr:row>78</xdr:row>
      <xdr:rowOff>138336</xdr:rowOff>
    </xdr:to>
    <xdr:cxnSp macro="">
      <xdr:nvCxnSpPr>
        <xdr:cNvPr id="396" name="直線コネクタ 395"/>
        <xdr:cNvCxnSpPr/>
      </xdr:nvCxnSpPr>
      <xdr:spPr>
        <a:xfrm flipV="1">
          <a:off x="9639300" y="13511042"/>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120551</xdr:rowOff>
    </xdr:from>
    <xdr:to>
      <xdr:col>50</xdr:col>
      <xdr:colOff>114300</xdr:colOff>
      <xdr:row>78</xdr:row>
      <xdr:rowOff>138336</xdr:rowOff>
    </xdr:to>
    <xdr:cxnSp macro="">
      <xdr:nvCxnSpPr>
        <xdr:cNvPr id="399" name="直線コネクタ 398"/>
        <xdr:cNvCxnSpPr/>
      </xdr:nvCxnSpPr>
      <xdr:spPr>
        <a:xfrm>
          <a:off x="8750300" y="13493651"/>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97014</xdr:rowOff>
    </xdr:from>
    <xdr:to>
      <xdr:col>45</xdr:col>
      <xdr:colOff>177800</xdr:colOff>
      <xdr:row>78</xdr:row>
      <xdr:rowOff>120551</xdr:rowOff>
    </xdr:to>
    <xdr:cxnSp macro="">
      <xdr:nvCxnSpPr>
        <xdr:cNvPr id="402" name="直線コネクタ 401"/>
        <xdr:cNvCxnSpPr/>
      </xdr:nvCxnSpPr>
      <xdr:spPr>
        <a:xfrm>
          <a:off x="7861300" y="13470114"/>
          <a:ext cx="8890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87142</xdr:rowOff>
    </xdr:from>
    <xdr:to>
      <xdr:col>55</xdr:col>
      <xdr:colOff>50800</xdr:colOff>
      <xdr:row>79</xdr:row>
      <xdr:rowOff>17292</xdr:rowOff>
    </xdr:to>
    <xdr:sp macro="" textlink="">
      <xdr:nvSpPr>
        <xdr:cNvPr id="412" name="楕円 411"/>
        <xdr:cNvSpPr/>
      </xdr:nvSpPr>
      <xdr:spPr>
        <a:xfrm>
          <a:off x="10426700" y="134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378565" cy="259045"/>
    <xdr:sp macro="" textlink="">
      <xdr:nvSpPr>
        <xdr:cNvPr id="413" name="普通建設事業費 （ うち新規整備　）該当値テキスト"/>
        <xdr:cNvSpPr txBox="1"/>
      </xdr:nvSpPr>
      <xdr:spPr>
        <a:xfrm>
          <a:off x="10528300" y="1340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87536</xdr:rowOff>
    </xdr:from>
    <xdr:to>
      <xdr:col>50</xdr:col>
      <xdr:colOff>165100</xdr:colOff>
      <xdr:row>79</xdr:row>
      <xdr:rowOff>17686</xdr:rowOff>
    </xdr:to>
    <xdr:sp macro="" textlink="">
      <xdr:nvSpPr>
        <xdr:cNvPr id="414" name="楕円 413"/>
        <xdr:cNvSpPr/>
      </xdr:nvSpPr>
      <xdr:spPr>
        <a:xfrm>
          <a:off x="9588500" y="13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8813</xdr:rowOff>
    </xdr:from>
    <xdr:ext cx="378565" cy="259045"/>
    <xdr:sp macro="" textlink="">
      <xdr:nvSpPr>
        <xdr:cNvPr id="415" name="テキスト ボックス 414"/>
        <xdr:cNvSpPr txBox="1"/>
      </xdr:nvSpPr>
      <xdr:spPr>
        <a:xfrm>
          <a:off x="9450017" y="13553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69751</xdr:rowOff>
    </xdr:from>
    <xdr:to>
      <xdr:col>46</xdr:col>
      <xdr:colOff>38100</xdr:colOff>
      <xdr:row>78</xdr:row>
      <xdr:rowOff>171351</xdr:rowOff>
    </xdr:to>
    <xdr:sp macro="" textlink="">
      <xdr:nvSpPr>
        <xdr:cNvPr id="416" name="楕円 415"/>
        <xdr:cNvSpPr/>
      </xdr:nvSpPr>
      <xdr:spPr>
        <a:xfrm>
          <a:off x="8699500" y="1344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162478</xdr:rowOff>
    </xdr:from>
    <xdr:ext cx="469744" cy="259045"/>
    <xdr:sp macro="" textlink="">
      <xdr:nvSpPr>
        <xdr:cNvPr id="417" name="テキスト ボックス 416"/>
        <xdr:cNvSpPr txBox="1"/>
      </xdr:nvSpPr>
      <xdr:spPr>
        <a:xfrm>
          <a:off x="8515428" y="135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46214</xdr:rowOff>
    </xdr:from>
    <xdr:to>
      <xdr:col>41</xdr:col>
      <xdr:colOff>101600</xdr:colOff>
      <xdr:row>78</xdr:row>
      <xdr:rowOff>147814</xdr:rowOff>
    </xdr:to>
    <xdr:sp macro="" textlink="">
      <xdr:nvSpPr>
        <xdr:cNvPr id="418" name="楕円 417"/>
        <xdr:cNvSpPr/>
      </xdr:nvSpPr>
      <xdr:spPr>
        <a:xfrm>
          <a:off x="7810500" y="1341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138941</xdr:rowOff>
    </xdr:from>
    <xdr:ext cx="534377" cy="259045"/>
    <xdr:sp macro="" textlink="">
      <xdr:nvSpPr>
        <xdr:cNvPr id="419" name="テキスト ボックス 418"/>
        <xdr:cNvSpPr txBox="1"/>
      </xdr:nvSpPr>
      <xdr:spPr>
        <a:xfrm>
          <a:off x="7594111" y="1351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146749</xdr:rowOff>
    </xdr:from>
    <xdr:to>
      <xdr:col>55</xdr:col>
      <xdr:colOff>0</xdr:colOff>
      <xdr:row>97</xdr:row>
      <xdr:rowOff>105257</xdr:rowOff>
    </xdr:to>
    <xdr:cxnSp macro="">
      <xdr:nvCxnSpPr>
        <xdr:cNvPr id="448" name="直線コネクタ 447"/>
        <xdr:cNvCxnSpPr/>
      </xdr:nvCxnSpPr>
      <xdr:spPr>
        <a:xfrm>
          <a:off x="9639300" y="16605949"/>
          <a:ext cx="838200" cy="12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2254</xdr:rowOff>
    </xdr:from>
    <xdr:to>
      <xdr:col>50</xdr:col>
      <xdr:colOff>114300</xdr:colOff>
      <xdr:row>96</xdr:row>
      <xdr:rowOff>146749</xdr:rowOff>
    </xdr:to>
    <xdr:cxnSp macro="">
      <xdr:nvCxnSpPr>
        <xdr:cNvPr id="451" name="直線コネクタ 450"/>
        <xdr:cNvCxnSpPr/>
      </xdr:nvCxnSpPr>
      <xdr:spPr>
        <a:xfrm>
          <a:off x="8750300" y="16461454"/>
          <a:ext cx="889000" cy="1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2254</xdr:rowOff>
    </xdr:from>
    <xdr:to>
      <xdr:col>45</xdr:col>
      <xdr:colOff>177800</xdr:colOff>
      <xdr:row>98</xdr:row>
      <xdr:rowOff>56051</xdr:rowOff>
    </xdr:to>
    <xdr:cxnSp macro="">
      <xdr:nvCxnSpPr>
        <xdr:cNvPr id="454" name="直線コネクタ 453"/>
        <xdr:cNvCxnSpPr/>
      </xdr:nvCxnSpPr>
      <xdr:spPr>
        <a:xfrm flipV="1">
          <a:off x="7861300" y="16461454"/>
          <a:ext cx="889000" cy="39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54457</xdr:rowOff>
    </xdr:from>
    <xdr:to>
      <xdr:col>55</xdr:col>
      <xdr:colOff>50800</xdr:colOff>
      <xdr:row>97</xdr:row>
      <xdr:rowOff>156057</xdr:rowOff>
    </xdr:to>
    <xdr:sp macro="" textlink="">
      <xdr:nvSpPr>
        <xdr:cNvPr id="464" name="楕円 463"/>
        <xdr:cNvSpPr/>
      </xdr:nvSpPr>
      <xdr:spPr>
        <a:xfrm>
          <a:off x="10426700" y="166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32884</xdr:rowOff>
    </xdr:from>
    <xdr:ext cx="534377" cy="259045"/>
    <xdr:sp macro="" textlink="">
      <xdr:nvSpPr>
        <xdr:cNvPr id="465" name="普通建設事業費 （ うち更新整備　）該当値テキスト"/>
        <xdr:cNvSpPr txBox="1"/>
      </xdr:nvSpPr>
      <xdr:spPr>
        <a:xfrm>
          <a:off x="10528300" y="166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95949</xdr:rowOff>
    </xdr:from>
    <xdr:to>
      <xdr:col>50</xdr:col>
      <xdr:colOff>165100</xdr:colOff>
      <xdr:row>97</xdr:row>
      <xdr:rowOff>26099</xdr:rowOff>
    </xdr:to>
    <xdr:sp macro="" textlink="">
      <xdr:nvSpPr>
        <xdr:cNvPr id="466" name="楕円 465"/>
        <xdr:cNvSpPr/>
      </xdr:nvSpPr>
      <xdr:spPr>
        <a:xfrm>
          <a:off x="9588500" y="165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17226</xdr:rowOff>
    </xdr:from>
    <xdr:ext cx="534377" cy="259045"/>
    <xdr:sp macro="" textlink="">
      <xdr:nvSpPr>
        <xdr:cNvPr id="467" name="テキスト ボックス 466"/>
        <xdr:cNvSpPr txBox="1"/>
      </xdr:nvSpPr>
      <xdr:spPr>
        <a:xfrm>
          <a:off x="9372111" y="166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122904</xdr:rowOff>
    </xdr:from>
    <xdr:to>
      <xdr:col>46</xdr:col>
      <xdr:colOff>38100</xdr:colOff>
      <xdr:row>96</xdr:row>
      <xdr:rowOff>53054</xdr:rowOff>
    </xdr:to>
    <xdr:sp macro="" textlink="">
      <xdr:nvSpPr>
        <xdr:cNvPr id="468" name="楕円 467"/>
        <xdr:cNvSpPr/>
      </xdr:nvSpPr>
      <xdr:spPr>
        <a:xfrm>
          <a:off x="8699500" y="164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69581</xdr:rowOff>
    </xdr:from>
    <xdr:ext cx="534377" cy="259045"/>
    <xdr:sp macro="" textlink="">
      <xdr:nvSpPr>
        <xdr:cNvPr id="469" name="テキスト ボックス 468"/>
        <xdr:cNvSpPr txBox="1"/>
      </xdr:nvSpPr>
      <xdr:spPr>
        <a:xfrm>
          <a:off x="8483111" y="161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5251</xdr:rowOff>
    </xdr:from>
    <xdr:to>
      <xdr:col>41</xdr:col>
      <xdr:colOff>101600</xdr:colOff>
      <xdr:row>98</xdr:row>
      <xdr:rowOff>106851</xdr:rowOff>
    </xdr:to>
    <xdr:sp macro="" textlink="">
      <xdr:nvSpPr>
        <xdr:cNvPr id="470" name="楕円 469"/>
        <xdr:cNvSpPr/>
      </xdr:nvSpPr>
      <xdr:spPr>
        <a:xfrm>
          <a:off x="7810500" y="1680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97978</xdr:rowOff>
    </xdr:from>
    <xdr:ext cx="469744" cy="259045"/>
    <xdr:sp macro="" textlink="">
      <xdr:nvSpPr>
        <xdr:cNvPr id="471" name="テキスト ボックス 470"/>
        <xdr:cNvSpPr txBox="1"/>
      </xdr:nvSpPr>
      <xdr:spPr>
        <a:xfrm>
          <a:off x="7626428" y="169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6528</xdr:rowOff>
    </xdr:from>
    <xdr:to>
      <xdr:col>85</xdr:col>
      <xdr:colOff>127000</xdr:colOff>
      <xdr:row>39</xdr:row>
      <xdr:rowOff>42507</xdr:rowOff>
    </xdr:to>
    <xdr:cxnSp macro="">
      <xdr:nvCxnSpPr>
        <xdr:cNvPr id="500" name="直線コネクタ 499"/>
        <xdr:cNvCxnSpPr/>
      </xdr:nvCxnSpPr>
      <xdr:spPr>
        <a:xfrm flipV="1">
          <a:off x="15481300" y="6693078"/>
          <a:ext cx="8382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42507</xdr:rowOff>
    </xdr:from>
    <xdr:to>
      <xdr:col>81</xdr:col>
      <xdr:colOff>50800</xdr:colOff>
      <xdr:row>39</xdr:row>
      <xdr:rowOff>43053</xdr:rowOff>
    </xdr:to>
    <xdr:cxnSp macro="">
      <xdr:nvCxnSpPr>
        <xdr:cNvPr id="503" name="直線コネクタ 502"/>
        <xdr:cNvCxnSpPr/>
      </xdr:nvCxnSpPr>
      <xdr:spPr>
        <a:xfrm flipV="1">
          <a:off x="14592300" y="67290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36513</xdr:rowOff>
    </xdr:from>
    <xdr:to>
      <xdr:col>76</xdr:col>
      <xdr:colOff>114300</xdr:colOff>
      <xdr:row>39</xdr:row>
      <xdr:rowOff>43053</xdr:rowOff>
    </xdr:to>
    <xdr:cxnSp macro="">
      <xdr:nvCxnSpPr>
        <xdr:cNvPr id="506" name="直線コネクタ 505"/>
        <xdr:cNvCxnSpPr/>
      </xdr:nvCxnSpPr>
      <xdr:spPr>
        <a:xfrm>
          <a:off x="13703300" y="6723063"/>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20968</xdr:rowOff>
    </xdr:from>
    <xdr:to>
      <xdr:col>71</xdr:col>
      <xdr:colOff>177800</xdr:colOff>
      <xdr:row>39</xdr:row>
      <xdr:rowOff>36513</xdr:rowOff>
    </xdr:to>
    <xdr:cxnSp macro="">
      <xdr:nvCxnSpPr>
        <xdr:cNvPr id="509" name="直線コネクタ 508"/>
        <xdr:cNvCxnSpPr/>
      </xdr:nvCxnSpPr>
      <xdr:spPr>
        <a:xfrm>
          <a:off x="12814300" y="670751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127178</xdr:rowOff>
    </xdr:from>
    <xdr:to>
      <xdr:col>85</xdr:col>
      <xdr:colOff>177800</xdr:colOff>
      <xdr:row>39</xdr:row>
      <xdr:rowOff>57328</xdr:rowOff>
    </xdr:to>
    <xdr:sp macro="" textlink="">
      <xdr:nvSpPr>
        <xdr:cNvPr id="519" name="楕円 518"/>
        <xdr:cNvSpPr/>
      </xdr:nvSpPr>
      <xdr:spPr>
        <a:xfrm>
          <a:off x="16268700" y="66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86555</xdr:rowOff>
    </xdr:from>
    <xdr:ext cx="469744" cy="259045"/>
    <xdr:sp macro="" textlink="">
      <xdr:nvSpPr>
        <xdr:cNvPr id="520" name="災害復旧事業費該当値テキスト"/>
        <xdr:cNvSpPr txBox="1"/>
      </xdr:nvSpPr>
      <xdr:spPr>
        <a:xfrm>
          <a:off x="16370300" y="64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163157</xdr:rowOff>
    </xdr:from>
    <xdr:to>
      <xdr:col>81</xdr:col>
      <xdr:colOff>101600</xdr:colOff>
      <xdr:row>39</xdr:row>
      <xdr:rowOff>93307</xdr:rowOff>
    </xdr:to>
    <xdr:sp macro="" textlink="">
      <xdr:nvSpPr>
        <xdr:cNvPr id="521" name="楕円 520"/>
        <xdr:cNvSpPr/>
      </xdr:nvSpPr>
      <xdr:spPr>
        <a:xfrm>
          <a:off x="15430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84434</xdr:rowOff>
    </xdr:from>
    <xdr:ext cx="378565" cy="259045"/>
    <xdr:sp macro="" textlink="">
      <xdr:nvSpPr>
        <xdr:cNvPr id="522" name="テキスト ボックス 521"/>
        <xdr:cNvSpPr txBox="1"/>
      </xdr:nvSpPr>
      <xdr:spPr>
        <a:xfrm>
          <a:off x="15292017" y="6770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163703</xdr:rowOff>
    </xdr:from>
    <xdr:to>
      <xdr:col>76</xdr:col>
      <xdr:colOff>165100</xdr:colOff>
      <xdr:row>39</xdr:row>
      <xdr:rowOff>93853</xdr:rowOff>
    </xdr:to>
    <xdr:sp macro="" textlink="">
      <xdr:nvSpPr>
        <xdr:cNvPr id="523" name="楕円 522"/>
        <xdr:cNvSpPr/>
      </xdr:nvSpPr>
      <xdr:spPr>
        <a:xfrm>
          <a:off x="14541500" y="66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84980</xdr:rowOff>
    </xdr:from>
    <xdr:ext cx="378565" cy="259045"/>
    <xdr:sp macro="" textlink="">
      <xdr:nvSpPr>
        <xdr:cNvPr id="524" name="テキスト ボックス 523"/>
        <xdr:cNvSpPr txBox="1"/>
      </xdr:nvSpPr>
      <xdr:spPr>
        <a:xfrm>
          <a:off x="14403017" y="6771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157163</xdr:rowOff>
    </xdr:from>
    <xdr:to>
      <xdr:col>72</xdr:col>
      <xdr:colOff>38100</xdr:colOff>
      <xdr:row>39</xdr:row>
      <xdr:rowOff>87313</xdr:rowOff>
    </xdr:to>
    <xdr:sp macro="" textlink="">
      <xdr:nvSpPr>
        <xdr:cNvPr id="525" name="楕円 524"/>
        <xdr:cNvSpPr/>
      </xdr:nvSpPr>
      <xdr:spPr>
        <a:xfrm>
          <a:off x="13652500" y="66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78440</xdr:rowOff>
    </xdr:from>
    <xdr:ext cx="378565" cy="259045"/>
    <xdr:sp macro="" textlink="">
      <xdr:nvSpPr>
        <xdr:cNvPr id="526" name="テキスト ボックス 525"/>
        <xdr:cNvSpPr txBox="1"/>
      </xdr:nvSpPr>
      <xdr:spPr>
        <a:xfrm>
          <a:off x="13514017" y="676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141618</xdr:rowOff>
    </xdr:from>
    <xdr:to>
      <xdr:col>67</xdr:col>
      <xdr:colOff>101600</xdr:colOff>
      <xdr:row>39</xdr:row>
      <xdr:rowOff>71768</xdr:rowOff>
    </xdr:to>
    <xdr:sp macro="" textlink="">
      <xdr:nvSpPr>
        <xdr:cNvPr id="527" name="楕円 526"/>
        <xdr:cNvSpPr/>
      </xdr:nvSpPr>
      <xdr:spPr>
        <a:xfrm>
          <a:off x="12763500" y="66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62895</xdr:rowOff>
    </xdr:from>
    <xdr:ext cx="469744" cy="259045"/>
    <xdr:sp macro="" textlink="">
      <xdr:nvSpPr>
        <xdr:cNvPr id="528" name="テキスト ボックス 527"/>
        <xdr:cNvSpPr txBox="1"/>
      </xdr:nvSpPr>
      <xdr:spPr>
        <a:xfrm>
          <a:off x="12579428" y="67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68314</xdr:rowOff>
    </xdr:from>
    <xdr:to>
      <xdr:col>85</xdr:col>
      <xdr:colOff>127000</xdr:colOff>
      <xdr:row>76</xdr:row>
      <xdr:rowOff>70320</xdr:rowOff>
    </xdr:to>
    <xdr:cxnSp macro="">
      <xdr:nvCxnSpPr>
        <xdr:cNvPr id="606" name="直線コネクタ 605"/>
        <xdr:cNvCxnSpPr/>
      </xdr:nvCxnSpPr>
      <xdr:spPr>
        <a:xfrm flipV="1">
          <a:off x="15481300" y="13098514"/>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70320</xdr:rowOff>
    </xdr:from>
    <xdr:to>
      <xdr:col>81</xdr:col>
      <xdr:colOff>50800</xdr:colOff>
      <xdr:row>76</xdr:row>
      <xdr:rowOff>86424</xdr:rowOff>
    </xdr:to>
    <xdr:cxnSp macro="">
      <xdr:nvCxnSpPr>
        <xdr:cNvPr id="609" name="直線コネクタ 608"/>
        <xdr:cNvCxnSpPr/>
      </xdr:nvCxnSpPr>
      <xdr:spPr>
        <a:xfrm flipV="1">
          <a:off x="14592300" y="13100520"/>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86424</xdr:rowOff>
    </xdr:from>
    <xdr:to>
      <xdr:col>76</xdr:col>
      <xdr:colOff>114300</xdr:colOff>
      <xdr:row>76</xdr:row>
      <xdr:rowOff>101803</xdr:rowOff>
    </xdr:to>
    <xdr:cxnSp macro="">
      <xdr:nvCxnSpPr>
        <xdr:cNvPr id="612" name="直線コネクタ 611"/>
        <xdr:cNvCxnSpPr/>
      </xdr:nvCxnSpPr>
      <xdr:spPr>
        <a:xfrm flipV="1">
          <a:off x="13703300" y="13116624"/>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92011</xdr:rowOff>
    </xdr:from>
    <xdr:to>
      <xdr:col>71</xdr:col>
      <xdr:colOff>177800</xdr:colOff>
      <xdr:row>76</xdr:row>
      <xdr:rowOff>101803</xdr:rowOff>
    </xdr:to>
    <xdr:cxnSp macro="">
      <xdr:nvCxnSpPr>
        <xdr:cNvPr id="615" name="直線コネクタ 614"/>
        <xdr:cNvCxnSpPr/>
      </xdr:nvCxnSpPr>
      <xdr:spPr>
        <a:xfrm>
          <a:off x="12814300" y="13122211"/>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17514</xdr:rowOff>
    </xdr:from>
    <xdr:to>
      <xdr:col>85</xdr:col>
      <xdr:colOff>177800</xdr:colOff>
      <xdr:row>76</xdr:row>
      <xdr:rowOff>119114</xdr:rowOff>
    </xdr:to>
    <xdr:sp macro="" textlink="">
      <xdr:nvSpPr>
        <xdr:cNvPr id="625" name="楕円 624"/>
        <xdr:cNvSpPr/>
      </xdr:nvSpPr>
      <xdr:spPr>
        <a:xfrm>
          <a:off x="16268700" y="130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167391</xdr:rowOff>
    </xdr:from>
    <xdr:ext cx="534377" cy="259045"/>
    <xdr:sp macro="" textlink="">
      <xdr:nvSpPr>
        <xdr:cNvPr id="626" name="公債費該当値テキスト"/>
        <xdr:cNvSpPr txBox="1"/>
      </xdr:nvSpPr>
      <xdr:spPr>
        <a:xfrm>
          <a:off x="16370300" y="130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19520</xdr:rowOff>
    </xdr:from>
    <xdr:to>
      <xdr:col>81</xdr:col>
      <xdr:colOff>101600</xdr:colOff>
      <xdr:row>76</xdr:row>
      <xdr:rowOff>121120</xdr:rowOff>
    </xdr:to>
    <xdr:sp macro="" textlink="">
      <xdr:nvSpPr>
        <xdr:cNvPr id="627" name="楕円 626"/>
        <xdr:cNvSpPr/>
      </xdr:nvSpPr>
      <xdr:spPr>
        <a:xfrm>
          <a:off x="15430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112247</xdr:rowOff>
    </xdr:from>
    <xdr:ext cx="534377" cy="259045"/>
    <xdr:sp macro="" textlink="">
      <xdr:nvSpPr>
        <xdr:cNvPr id="628" name="テキスト ボックス 627"/>
        <xdr:cNvSpPr txBox="1"/>
      </xdr:nvSpPr>
      <xdr:spPr>
        <a:xfrm>
          <a:off x="15214111" y="131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35624</xdr:rowOff>
    </xdr:from>
    <xdr:to>
      <xdr:col>76</xdr:col>
      <xdr:colOff>165100</xdr:colOff>
      <xdr:row>76</xdr:row>
      <xdr:rowOff>137224</xdr:rowOff>
    </xdr:to>
    <xdr:sp macro="" textlink="">
      <xdr:nvSpPr>
        <xdr:cNvPr id="629" name="楕円 628"/>
        <xdr:cNvSpPr/>
      </xdr:nvSpPr>
      <xdr:spPr>
        <a:xfrm>
          <a:off x="14541500" y="130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128351</xdr:rowOff>
    </xdr:from>
    <xdr:ext cx="534377" cy="259045"/>
    <xdr:sp macro="" textlink="">
      <xdr:nvSpPr>
        <xdr:cNvPr id="630" name="テキスト ボックス 629"/>
        <xdr:cNvSpPr txBox="1"/>
      </xdr:nvSpPr>
      <xdr:spPr>
        <a:xfrm>
          <a:off x="14325111" y="131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51003</xdr:rowOff>
    </xdr:from>
    <xdr:to>
      <xdr:col>72</xdr:col>
      <xdr:colOff>38100</xdr:colOff>
      <xdr:row>76</xdr:row>
      <xdr:rowOff>152603</xdr:rowOff>
    </xdr:to>
    <xdr:sp macro="" textlink="">
      <xdr:nvSpPr>
        <xdr:cNvPr id="631" name="楕円 630"/>
        <xdr:cNvSpPr/>
      </xdr:nvSpPr>
      <xdr:spPr>
        <a:xfrm>
          <a:off x="13652500" y="130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143730</xdr:rowOff>
    </xdr:from>
    <xdr:ext cx="534377" cy="259045"/>
    <xdr:sp macro="" textlink="">
      <xdr:nvSpPr>
        <xdr:cNvPr id="632" name="テキスト ボックス 631"/>
        <xdr:cNvSpPr txBox="1"/>
      </xdr:nvSpPr>
      <xdr:spPr>
        <a:xfrm>
          <a:off x="13436111" y="131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41211</xdr:rowOff>
    </xdr:from>
    <xdr:to>
      <xdr:col>67</xdr:col>
      <xdr:colOff>101600</xdr:colOff>
      <xdr:row>76</xdr:row>
      <xdr:rowOff>142811</xdr:rowOff>
    </xdr:to>
    <xdr:sp macro="" textlink="">
      <xdr:nvSpPr>
        <xdr:cNvPr id="633" name="楕円 632"/>
        <xdr:cNvSpPr/>
      </xdr:nvSpPr>
      <xdr:spPr>
        <a:xfrm>
          <a:off x="12763500" y="130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133938</xdr:rowOff>
    </xdr:from>
    <xdr:ext cx="534377" cy="259045"/>
    <xdr:sp macro="" textlink="">
      <xdr:nvSpPr>
        <xdr:cNvPr id="634" name="テキスト ボックス 633"/>
        <xdr:cNvSpPr txBox="1"/>
      </xdr:nvSpPr>
      <xdr:spPr>
        <a:xfrm>
          <a:off x="12547111" y="1316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119853</xdr:rowOff>
    </xdr:from>
    <xdr:to>
      <xdr:col>85</xdr:col>
      <xdr:colOff>127000</xdr:colOff>
      <xdr:row>98</xdr:row>
      <xdr:rowOff>121664</xdr:rowOff>
    </xdr:to>
    <xdr:cxnSp macro="">
      <xdr:nvCxnSpPr>
        <xdr:cNvPr id="661" name="直線コネクタ 660"/>
        <xdr:cNvCxnSpPr/>
      </xdr:nvCxnSpPr>
      <xdr:spPr>
        <a:xfrm>
          <a:off x="15481300" y="16921953"/>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119853</xdr:rowOff>
    </xdr:from>
    <xdr:to>
      <xdr:col>81</xdr:col>
      <xdr:colOff>50800</xdr:colOff>
      <xdr:row>98</xdr:row>
      <xdr:rowOff>121403</xdr:rowOff>
    </xdr:to>
    <xdr:cxnSp macro="">
      <xdr:nvCxnSpPr>
        <xdr:cNvPr id="664" name="直線コネクタ 663"/>
        <xdr:cNvCxnSpPr/>
      </xdr:nvCxnSpPr>
      <xdr:spPr>
        <a:xfrm flipV="1">
          <a:off x="14592300" y="16921953"/>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121403</xdr:rowOff>
    </xdr:from>
    <xdr:to>
      <xdr:col>76</xdr:col>
      <xdr:colOff>114300</xdr:colOff>
      <xdr:row>98</xdr:row>
      <xdr:rowOff>123482</xdr:rowOff>
    </xdr:to>
    <xdr:cxnSp macro="">
      <xdr:nvCxnSpPr>
        <xdr:cNvPr id="667" name="直線コネクタ 666"/>
        <xdr:cNvCxnSpPr/>
      </xdr:nvCxnSpPr>
      <xdr:spPr>
        <a:xfrm flipV="1">
          <a:off x="13703300" y="16923503"/>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123482</xdr:rowOff>
    </xdr:from>
    <xdr:to>
      <xdr:col>71</xdr:col>
      <xdr:colOff>177800</xdr:colOff>
      <xdr:row>98</xdr:row>
      <xdr:rowOff>126834</xdr:rowOff>
    </xdr:to>
    <xdr:cxnSp macro="">
      <xdr:nvCxnSpPr>
        <xdr:cNvPr id="670" name="直線コネクタ 669"/>
        <xdr:cNvCxnSpPr/>
      </xdr:nvCxnSpPr>
      <xdr:spPr>
        <a:xfrm flipV="1">
          <a:off x="12814300" y="16925582"/>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70864</xdr:rowOff>
    </xdr:from>
    <xdr:to>
      <xdr:col>85</xdr:col>
      <xdr:colOff>177800</xdr:colOff>
      <xdr:row>99</xdr:row>
      <xdr:rowOff>1014</xdr:rowOff>
    </xdr:to>
    <xdr:sp macro="" textlink="">
      <xdr:nvSpPr>
        <xdr:cNvPr id="680" name="楕円 679"/>
        <xdr:cNvSpPr/>
      </xdr:nvSpPr>
      <xdr:spPr>
        <a:xfrm>
          <a:off x="16268700" y="168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69053</xdr:rowOff>
    </xdr:from>
    <xdr:to>
      <xdr:col>81</xdr:col>
      <xdr:colOff>101600</xdr:colOff>
      <xdr:row>98</xdr:row>
      <xdr:rowOff>170653</xdr:rowOff>
    </xdr:to>
    <xdr:sp macro="" textlink="">
      <xdr:nvSpPr>
        <xdr:cNvPr id="682" name="楕円 681"/>
        <xdr:cNvSpPr/>
      </xdr:nvSpPr>
      <xdr:spPr>
        <a:xfrm>
          <a:off x="15430500" y="168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161780</xdr:rowOff>
    </xdr:from>
    <xdr:ext cx="469744" cy="259045"/>
    <xdr:sp macro="" textlink="">
      <xdr:nvSpPr>
        <xdr:cNvPr id="683" name="テキスト ボックス 682"/>
        <xdr:cNvSpPr txBox="1"/>
      </xdr:nvSpPr>
      <xdr:spPr>
        <a:xfrm>
          <a:off x="15246428" y="1696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70603</xdr:rowOff>
    </xdr:from>
    <xdr:to>
      <xdr:col>76</xdr:col>
      <xdr:colOff>165100</xdr:colOff>
      <xdr:row>99</xdr:row>
      <xdr:rowOff>753</xdr:rowOff>
    </xdr:to>
    <xdr:sp macro="" textlink="">
      <xdr:nvSpPr>
        <xdr:cNvPr id="684" name="楕円 683"/>
        <xdr:cNvSpPr/>
      </xdr:nvSpPr>
      <xdr:spPr>
        <a:xfrm>
          <a:off x="14541500" y="168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163330</xdr:rowOff>
    </xdr:from>
    <xdr:ext cx="469744" cy="259045"/>
    <xdr:sp macro="" textlink="">
      <xdr:nvSpPr>
        <xdr:cNvPr id="685" name="テキスト ボックス 684"/>
        <xdr:cNvSpPr txBox="1"/>
      </xdr:nvSpPr>
      <xdr:spPr>
        <a:xfrm>
          <a:off x="14357428" y="169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72682</xdr:rowOff>
    </xdr:from>
    <xdr:to>
      <xdr:col>72</xdr:col>
      <xdr:colOff>38100</xdr:colOff>
      <xdr:row>99</xdr:row>
      <xdr:rowOff>2832</xdr:rowOff>
    </xdr:to>
    <xdr:sp macro="" textlink="">
      <xdr:nvSpPr>
        <xdr:cNvPr id="686" name="楕円 685"/>
        <xdr:cNvSpPr/>
      </xdr:nvSpPr>
      <xdr:spPr>
        <a:xfrm>
          <a:off x="13652500" y="168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165409</xdr:rowOff>
    </xdr:from>
    <xdr:ext cx="469744" cy="259045"/>
    <xdr:sp macro="" textlink="">
      <xdr:nvSpPr>
        <xdr:cNvPr id="687" name="テキスト ボックス 686"/>
        <xdr:cNvSpPr txBox="1"/>
      </xdr:nvSpPr>
      <xdr:spPr>
        <a:xfrm>
          <a:off x="13468428" y="169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76034</xdr:rowOff>
    </xdr:from>
    <xdr:to>
      <xdr:col>67</xdr:col>
      <xdr:colOff>101600</xdr:colOff>
      <xdr:row>99</xdr:row>
      <xdr:rowOff>6184</xdr:rowOff>
    </xdr:to>
    <xdr:sp macro="" textlink="">
      <xdr:nvSpPr>
        <xdr:cNvPr id="688" name="楕円 687"/>
        <xdr:cNvSpPr/>
      </xdr:nvSpPr>
      <xdr:spPr>
        <a:xfrm>
          <a:off x="12763500" y="1687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168761</xdr:rowOff>
    </xdr:from>
    <xdr:ext cx="469744" cy="259045"/>
    <xdr:sp macro="" textlink="">
      <xdr:nvSpPr>
        <xdr:cNvPr id="689" name="テキスト ボックス 688"/>
        <xdr:cNvSpPr txBox="1"/>
      </xdr:nvSpPr>
      <xdr:spPr>
        <a:xfrm>
          <a:off x="12579428" y="1697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34590</xdr:rowOff>
    </xdr:from>
    <xdr:to>
      <xdr:col>116</xdr:col>
      <xdr:colOff>63500</xdr:colOff>
      <xdr:row>37</xdr:row>
      <xdr:rowOff>57541</xdr:rowOff>
    </xdr:to>
    <xdr:cxnSp macro="">
      <xdr:nvCxnSpPr>
        <xdr:cNvPr id="716" name="直線コネクタ 715"/>
        <xdr:cNvCxnSpPr/>
      </xdr:nvCxnSpPr>
      <xdr:spPr>
        <a:xfrm flipV="1">
          <a:off x="21323300" y="6378240"/>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57541</xdr:rowOff>
    </xdr:from>
    <xdr:to>
      <xdr:col>111</xdr:col>
      <xdr:colOff>177800</xdr:colOff>
      <xdr:row>37</xdr:row>
      <xdr:rowOff>58913</xdr:rowOff>
    </xdr:to>
    <xdr:cxnSp macro="">
      <xdr:nvCxnSpPr>
        <xdr:cNvPr id="719" name="直線コネクタ 718"/>
        <xdr:cNvCxnSpPr/>
      </xdr:nvCxnSpPr>
      <xdr:spPr>
        <a:xfrm flipV="1">
          <a:off x="20434300" y="640119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52100</xdr:rowOff>
    </xdr:from>
    <xdr:to>
      <xdr:col>107</xdr:col>
      <xdr:colOff>50800</xdr:colOff>
      <xdr:row>37</xdr:row>
      <xdr:rowOff>58913</xdr:rowOff>
    </xdr:to>
    <xdr:cxnSp macro="">
      <xdr:nvCxnSpPr>
        <xdr:cNvPr id="722" name="直線コネクタ 721"/>
        <xdr:cNvCxnSpPr/>
      </xdr:nvCxnSpPr>
      <xdr:spPr>
        <a:xfrm>
          <a:off x="19545300" y="6395750"/>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52100</xdr:rowOff>
    </xdr:from>
    <xdr:to>
      <xdr:col>102</xdr:col>
      <xdr:colOff>114300</xdr:colOff>
      <xdr:row>37</xdr:row>
      <xdr:rowOff>72583</xdr:rowOff>
    </xdr:to>
    <xdr:cxnSp macro="">
      <xdr:nvCxnSpPr>
        <xdr:cNvPr id="725" name="直線コネクタ 724"/>
        <xdr:cNvCxnSpPr/>
      </xdr:nvCxnSpPr>
      <xdr:spPr>
        <a:xfrm flipV="1">
          <a:off x="18656300" y="6395750"/>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7" name="テキスト ボックス 726"/>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104589</xdr:rowOff>
    </xdr:from>
    <xdr:ext cx="469744" cy="259045"/>
    <xdr:sp macro="" textlink="">
      <xdr:nvSpPr>
        <xdr:cNvPr id="729" name="テキスト ボックス 728"/>
        <xdr:cNvSpPr txBox="1"/>
      </xdr:nvSpPr>
      <xdr:spPr>
        <a:xfrm>
          <a:off x="18421428" y="661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155240</xdr:rowOff>
    </xdr:from>
    <xdr:to>
      <xdr:col>116</xdr:col>
      <xdr:colOff>114300</xdr:colOff>
      <xdr:row>37</xdr:row>
      <xdr:rowOff>85390</xdr:rowOff>
    </xdr:to>
    <xdr:sp macro="" textlink="">
      <xdr:nvSpPr>
        <xdr:cNvPr id="735" name="楕円 734"/>
        <xdr:cNvSpPr/>
      </xdr:nvSpPr>
      <xdr:spPr>
        <a:xfrm>
          <a:off x="22110700" y="63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6667</xdr:rowOff>
    </xdr:from>
    <xdr:ext cx="469744" cy="259045"/>
    <xdr:sp macro="" textlink="">
      <xdr:nvSpPr>
        <xdr:cNvPr id="736" name="投資及び出資金該当値テキスト"/>
        <xdr:cNvSpPr txBox="1"/>
      </xdr:nvSpPr>
      <xdr:spPr>
        <a:xfrm>
          <a:off x="22212300" y="617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6741</xdr:rowOff>
    </xdr:from>
    <xdr:to>
      <xdr:col>112</xdr:col>
      <xdr:colOff>38100</xdr:colOff>
      <xdr:row>37</xdr:row>
      <xdr:rowOff>108341</xdr:rowOff>
    </xdr:to>
    <xdr:sp macro="" textlink="">
      <xdr:nvSpPr>
        <xdr:cNvPr id="737" name="楕円 736"/>
        <xdr:cNvSpPr/>
      </xdr:nvSpPr>
      <xdr:spPr>
        <a:xfrm>
          <a:off x="21272500" y="63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124868</xdr:rowOff>
    </xdr:from>
    <xdr:ext cx="469744" cy="259045"/>
    <xdr:sp macro="" textlink="">
      <xdr:nvSpPr>
        <xdr:cNvPr id="738" name="テキスト ボックス 737"/>
        <xdr:cNvSpPr txBox="1"/>
      </xdr:nvSpPr>
      <xdr:spPr>
        <a:xfrm>
          <a:off x="21088428" y="612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8113</xdr:rowOff>
    </xdr:from>
    <xdr:to>
      <xdr:col>107</xdr:col>
      <xdr:colOff>101600</xdr:colOff>
      <xdr:row>37</xdr:row>
      <xdr:rowOff>109713</xdr:rowOff>
    </xdr:to>
    <xdr:sp macro="" textlink="">
      <xdr:nvSpPr>
        <xdr:cNvPr id="739" name="楕円 738"/>
        <xdr:cNvSpPr/>
      </xdr:nvSpPr>
      <xdr:spPr>
        <a:xfrm>
          <a:off x="20383500" y="63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126240</xdr:rowOff>
    </xdr:from>
    <xdr:ext cx="469744" cy="259045"/>
    <xdr:sp macro="" textlink="">
      <xdr:nvSpPr>
        <xdr:cNvPr id="740" name="テキスト ボックス 739"/>
        <xdr:cNvSpPr txBox="1"/>
      </xdr:nvSpPr>
      <xdr:spPr>
        <a:xfrm>
          <a:off x="20199428" y="6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1300</xdr:rowOff>
    </xdr:from>
    <xdr:to>
      <xdr:col>102</xdr:col>
      <xdr:colOff>165100</xdr:colOff>
      <xdr:row>37</xdr:row>
      <xdr:rowOff>102900</xdr:rowOff>
    </xdr:to>
    <xdr:sp macro="" textlink="">
      <xdr:nvSpPr>
        <xdr:cNvPr id="741" name="楕円 740"/>
        <xdr:cNvSpPr/>
      </xdr:nvSpPr>
      <xdr:spPr>
        <a:xfrm>
          <a:off x="19494500" y="63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119427</xdr:rowOff>
    </xdr:from>
    <xdr:ext cx="469744" cy="259045"/>
    <xdr:sp macro="" textlink="">
      <xdr:nvSpPr>
        <xdr:cNvPr id="742" name="テキスト ボックス 741"/>
        <xdr:cNvSpPr txBox="1"/>
      </xdr:nvSpPr>
      <xdr:spPr>
        <a:xfrm>
          <a:off x="19310428" y="612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21783</xdr:rowOff>
    </xdr:from>
    <xdr:to>
      <xdr:col>98</xdr:col>
      <xdr:colOff>38100</xdr:colOff>
      <xdr:row>37</xdr:row>
      <xdr:rowOff>123383</xdr:rowOff>
    </xdr:to>
    <xdr:sp macro="" textlink="">
      <xdr:nvSpPr>
        <xdr:cNvPr id="743" name="楕円 742"/>
        <xdr:cNvSpPr/>
      </xdr:nvSpPr>
      <xdr:spPr>
        <a:xfrm>
          <a:off x="18605500" y="636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139910</xdr:rowOff>
    </xdr:from>
    <xdr:ext cx="469744" cy="259045"/>
    <xdr:sp macro="" textlink="">
      <xdr:nvSpPr>
        <xdr:cNvPr id="744" name="テキスト ボックス 743"/>
        <xdr:cNvSpPr txBox="1"/>
      </xdr:nvSpPr>
      <xdr:spPr>
        <a:xfrm>
          <a:off x="18421428" y="614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13322</xdr:rowOff>
    </xdr:from>
    <xdr:to>
      <xdr:col>116</xdr:col>
      <xdr:colOff>63500</xdr:colOff>
      <xdr:row>59</xdr:row>
      <xdr:rowOff>22085</xdr:rowOff>
    </xdr:to>
    <xdr:cxnSp macro="">
      <xdr:nvCxnSpPr>
        <xdr:cNvPr id="773" name="直線コネクタ 772"/>
        <xdr:cNvCxnSpPr/>
      </xdr:nvCxnSpPr>
      <xdr:spPr>
        <a:xfrm>
          <a:off x="21323300" y="1012887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7683</xdr:rowOff>
    </xdr:from>
    <xdr:to>
      <xdr:col>111</xdr:col>
      <xdr:colOff>177800</xdr:colOff>
      <xdr:row>59</xdr:row>
      <xdr:rowOff>13322</xdr:rowOff>
    </xdr:to>
    <xdr:cxnSp macro="">
      <xdr:nvCxnSpPr>
        <xdr:cNvPr id="776" name="直線コネクタ 775"/>
        <xdr:cNvCxnSpPr/>
      </xdr:nvCxnSpPr>
      <xdr:spPr>
        <a:xfrm>
          <a:off x="20434300" y="10123233"/>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4864</xdr:rowOff>
    </xdr:from>
    <xdr:to>
      <xdr:col>107</xdr:col>
      <xdr:colOff>50800</xdr:colOff>
      <xdr:row>59</xdr:row>
      <xdr:rowOff>7683</xdr:rowOff>
    </xdr:to>
    <xdr:cxnSp macro="">
      <xdr:nvCxnSpPr>
        <xdr:cNvPr id="779" name="直線コネクタ 778"/>
        <xdr:cNvCxnSpPr/>
      </xdr:nvCxnSpPr>
      <xdr:spPr>
        <a:xfrm>
          <a:off x="19545300" y="10120414"/>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4864</xdr:rowOff>
    </xdr:from>
    <xdr:to>
      <xdr:col>102</xdr:col>
      <xdr:colOff>114300</xdr:colOff>
      <xdr:row>59</xdr:row>
      <xdr:rowOff>23571</xdr:rowOff>
    </xdr:to>
    <xdr:cxnSp macro="">
      <xdr:nvCxnSpPr>
        <xdr:cNvPr id="782" name="直線コネクタ 781"/>
        <xdr:cNvCxnSpPr/>
      </xdr:nvCxnSpPr>
      <xdr:spPr>
        <a:xfrm flipV="1">
          <a:off x="18656300" y="10120414"/>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142735</xdr:rowOff>
    </xdr:from>
    <xdr:to>
      <xdr:col>116</xdr:col>
      <xdr:colOff>114300</xdr:colOff>
      <xdr:row>59</xdr:row>
      <xdr:rowOff>72885</xdr:rowOff>
    </xdr:to>
    <xdr:sp macro="" textlink="">
      <xdr:nvSpPr>
        <xdr:cNvPr id="792" name="楕円 791"/>
        <xdr:cNvSpPr/>
      </xdr:nvSpPr>
      <xdr:spPr>
        <a:xfrm>
          <a:off x="22110700" y="10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57662</xdr:rowOff>
    </xdr:from>
    <xdr:ext cx="378565" cy="259045"/>
    <xdr:sp macro="" textlink="">
      <xdr:nvSpPr>
        <xdr:cNvPr id="793" name="貸付金該当値テキスト"/>
        <xdr:cNvSpPr txBox="1"/>
      </xdr:nvSpPr>
      <xdr:spPr>
        <a:xfrm>
          <a:off x="22212300" y="10001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133972</xdr:rowOff>
    </xdr:from>
    <xdr:to>
      <xdr:col>112</xdr:col>
      <xdr:colOff>38100</xdr:colOff>
      <xdr:row>59</xdr:row>
      <xdr:rowOff>64122</xdr:rowOff>
    </xdr:to>
    <xdr:sp macro="" textlink="">
      <xdr:nvSpPr>
        <xdr:cNvPr id="794" name="楕円 793"/>
        <xdr:cNvSpPr/>
      </xdr:nvSpPr>
      <xdr:spPr>
        <a:xfrm>
          <a:off x="21272500" y="100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55249</xdr:rowOff>
    </xdr:from>
    <xdr:ext cx="378565" cy="259045"/>
    <xdr:sp macro="" textlink="">
      <xdr:nvSpPr>
        <xdr:cNvPr id="795" name="テキスト ボックス 794"/>
        <xdr:cNvSpPr txBox="1"/>
      </xdr:nvSpPr>
      <xdr:spPr>
        <a:xfrm>
          <a:off x="21134017" y="1017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128333</xdr:rowOff>
    </xdr:from>
    <xdr:to>
      <xdr:col>107</xdr:col>
      <xdr:colOff>101600</xdr:colOff>
      <xdr:row>59</xdr:row>
      <xdr:rowOff>58483</xdr:rowOff>
    </xdr:to>
    <xdr:sp macro="" textlink="">
      <xdr:nvSpPr>
        <xdr:cNvPr id="796" name="楕円 795"/>
        <xdr:cNvSpPr/>
      </xdr:nvSpPr>
      <xdr:spPr>
        <a:xfrm>
          <a:off x="20383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49610</xdr:rowOff>
    </xdr:from>
    <xdr:ext cx="378565" cy="259045"/>
    <xdr:sp macro="" textlink="">
      <xdr:nvSpPr>
        <xdr:cNvPr id="797" name="テキスト ボックス 796"/>
        <xdr:cNvSpPr txBox="1"/>
      </xdr:nvSpPr>
      <xdr:spPr>
        <a:xfrm>
          <a:off x="20245017" y="1016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125514</xdr:rowOff>
    </xdr:from>
    <xdr:to>
      <xdr:col>102</xdr:col>
      <xdr:colOff>165100</xdr:colOff>
      <xdr:row>59</xdr:row>
      <xdr:rowOff>55664</xdr:rowOff>
    </xdr:to>
    <xdr:sp macro="" textlink="">
      <xdr:nvSpPr>
        <xdr:cNvPr id="798" name="楕円 797"/>
        <xdr:cNvSpPr/>
      </xdr:nvSpPr>
      <xdr:spPr>
        <a:xfrm>
          <a:off x="19494500" y="100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46791</xdr:rowOff>
    </xdr:from>
    <xdr:ext cx="469744" cy="259045"/>
    <xdr:sp macro="" textlink="">
      <xdr:nvSpPr>
        <xdr:cNvPr id="799" name="テキスト ボックス 798"/>
        <xdr:cNvSpPr txBox="1"/>
      </xdr:nvSpPr>
      <xdr:spPr>
        <a:xfrm>
          <a:off x="19310428" y="1016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144221</xdr:rowOff>
    </xdr:from>
    <xdr:to>
      <xdr:col>98</xdr:col>
      <xdr:colOff>38100</xdr:colOff>
      <xdr:row>59</xdr:row>
      <xdr:rowOff>74371</xdr:rowOff>
    </xdr:to>
    <xdr:sp macro="" textlink="">
      <xdr:nvSpPr>
        <xdr:cNvPr id="800" name="楕円 799"/>
        <xdr:cNvSpPr/>
      </xdr:nvSpPr>
      <xdr:spPr>
        <a:xfrm>
          <a:off x="18605500" y="100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65498</xdr:rowOff>
    </xdr:from>
    <xdr:ext cx="378565" cy="259045"/>
    <xdr:sp macro="" textlink="">
      <xdr:nvSpPr>
        <xdr:cNvPr id="801" name="テキスト ボックス 800"/>
        <xdr:cNvSpPr txBox="1"/>
      </xdr:nvSpPr>
      <xdr:spPr>
        <a:xfrm>
          <a:off x="18467017" y="10181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95008</xdr:rowOff>
    </xdr:from>
    <xdr:to>
      <xdr:col>116</xdr:col>
      <xdr:colOff>63500</xdr:colOff>
      <xdr:row>77</xdr:row>
      <xdr:rowOff>140443</xdr:rowOff>
    </xdr:to>
    <xdr:cxnSp macro="">
      <xdr:nvCxnSpPr>
        <xdr:cNvPr id="831" name="直線コネクタ 830"/>
        <xdr:cNvCxnSpPr/>
      </xdr:nvCxnSpPr>
      <xdr:spPr>
        <a:xfrm flipV="1">
          <a:off x="21323300" y="13296658"/>
          <a:ext cx="8382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136252</xdr:rowOff>
    </xdr:from>
    <xdr:to>
      <xdr:col>111</xdr:col>
      <xdr:colOff>177800</xdr:colOff>
      <xdr:row>77</xdr:row>
      <xdr:rowOff>140443</xdr:rowOff>
    </xdr:to>
    <xdr:cxnSp macro="">
      <xdr:nvCxnSpPr>
        <xdr:cNvPr id="834" name="直線コネクタ 833"/>
        <xdr:cNvCxnSpPr/>
      </xdr:nvCxnSpPr>
      <xdr:spPr>
        <a:xfrm>
          <a:off x="20434300" y="1333790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136252</xdr:rowOff>
    </xdr:from>
    <xdr:to>
      <xdr:col>107</xdr:col>
      <xdr:colOff>50800</xdr:colOff>
      <xdr:row>77</xdr:row>
      <xdr:rowOff>152312</xdr:rowOff>
    </xdr:to>
    <xdr:cxnSp macro="">
      <xdr:nvCxnSpPr>
        <xdr:cNvPr id="837" name="直線コネクタ 836"/>
        <xdr:cNvCxnSpPr/>
      </xdr:nvCxnSpPr>
      <xdr:spPr>
        <a:xfrm flipV="1">
          <a:off x="19545300" y="13337902"/>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152312</xdr:rowOff>
    </xdr:from>
    <xdr:to>
      <xdr:col>102</xdr:col>
      <xdr:colOff>114300</xdr:colOff>
      <xdr:row>78</xdr:row>
      <xdr:rowOff>85198</xdr:rowOff>
    </xdr:to>
    <xdr:cxnSp macro="">
      <xdr:nvCxnSpPr>
        <xdr:cNvPr id="840" name="直線コネクタ 839"/>
        <xdr:cNvCxnSpPr/>
      </xdr:nvCxnSpPr>
      <xdr:spPr>
        <a:xfrm flipV="1">
          <a:off x="18656300" y="13353962"/>
          <a:ext cx="889000" cy="10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44208</xdr:rowOff>
    </xdr:from>
    <xdr:to>
      <xdr:col>116</xdr:col>
      <xdr:colOff>114300</xdr:colOff>
      <xdr:row>77</xdr:row>
      <xdr:rowOff>145808</xdr:rowOff>
    </xdr:to>
    <xdr:sp macro="" textlink="">
      <xdr:nvSpPr>
        <xdr:cNvPr id="850" name="楕円 849"/>
        <xdr:cNvSpPr/>
      </xdr:nvSpPr>
      <xdr:spPr>
        <a:xfrm>
          <a:off x="22110700" y="132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22635</xdr:rowOff>
    </xdr:from>
    <xdr:ext cx="534377" cy="259045"/>
    <xdr:sp macro="" textlink="">
      <xdr:nvSpPr>
        <xdr:cNvPr id="851" name="繰出金該当値テキスト"/>
        <xdr:cNvSpPr txBox="1"/>
      </xdr:nvSpPr>
      <xdr:spPr>
        <a:xfrm>
          <a:off x="22212300" y="1322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89643</xdr:rowOff>
    </xdr:from>
    <xdr:to>
      <xdr:col>112</xdr:col>
      <xdr:colOff>38100</xdr:colOff>
      <xdr:row>78</xdr:row>
      <xdr:rowOff>19793</xdr:rowOff>
    </xdr:to>
    <xdr:sp macro="" textlink="">
      <xdr:nvSpPr>
        <xdr:cNvPr id="852" name="楕円 851"/>
        <xdr:cNvSpPr/>
      </xdr:nvSpPr>
      <xdr:spPr>
        <a:xfrm>
          <a:off x="21272500" y="132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10920</xdr:rowOff>
    </xdr:from>
    <xdr:ext cx="534377" cy="259045"/>
    <xdr:sp macro="" textlink="">
      <xdr:nvSpPr>
        <xdr:cNvPr id="853" name="テキスト ボックス 852"/>
        <xdr:cNvSpPr txBox="1"/>
      </xdr:nvSpPr>
      <xdr:spPr>
        <a:xfrm>
          <a:off x="21056111" y="133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85452</xdr:rowOff>
    </xdr:from>
    <xdr:to>
      <xdr:col>107</xdr:col>
      <xdr:colOff>101600</xdr:colOff>
      <xdr:row>78</xdr:row>
      <xdr:rowOff>15602</xdr:rowOff>
    </xdr:to>
    <xdr:sp macro="" textlink="">
      <xdr:nvSpPr>
        <xdr:cNvPr id="854" name="楕円 853"/>
        <xdr:cNvSpPr/>
      </xdr:nvSpPr>
      <xdr:spPr>
        <a:xfrm>
          <a:off x="20383500" y="132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6729</xdr:rowOff>
    </xdr:from>
    <xdr:ext cx="534377" cy="259045"/>
    <xdr:sp macro="" textlink="">
      <xdr:nvSpPr>
        <xdr:cNvPr id="855" name="テキスト ボックス 854"/>
        <xdr:cNvSpPr txBox="1"/>
      </xdr:nvSpPr>
      <xdr:spPr>
        <a:xfrm>
          <a:off x="20167111" y="1337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101512</xdr:rowOff>
    </xdr:from>
    <xdr:to>
      <xdr:col>102</xdr:col>
      <xdr:colOff>165100</xdr:colOff>
      <xdr:row>78</xdr:row>
      <xdr:rowOff>31662</xdr:rowOff>
    </xdr:to>
    <xdr:sp macro="" textlink="">
      <xdr:nvSpPr>
        <xdr:cNvPr id="856" name="楕円 855"/>
        <xdr:cNvSpPr/>
      </xdr:nvSpPr>
      <xdr:spPr>
        <a:xfrm>
          <a:off x="194945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22789</xdr:rowOff>
    </xdr:from>
    <xdr:ext cx="534377" cy="259045"/>
    <xdr:sp macro="" textlink="">
      <xdr:nvSpPr>
        <xdr:cNvPr id="857" name="テキスト ボックス 856"/>
        <xdr:cNvSpPr txBox="1"/>
      </xdr:nvSpPr>
      <xdr:spPr>
        <a:xfrm>
          <a:off x="19278111" y="133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34398</xdr:rowOff>
    </xdr:from>
    <xdr:to>
      <xdr:col>98</xdr:col>
      <xdr:colOff>38100</xdr:colOff>
      <xdr:row>78</xdr:row>
      <xdr:rowOff>135998</xdr:rowOff>
    </xdr:to>
    <xdr:sp macro="" textlink="">
      <xdr:nvSpPr>
        <xdr:cNvPr id="858" name="楕円 857"/>
        <xdr:cNvSpPr/>
      </xdr:nvSpPr>
      <xdr:spPr>
        <a:xfrm>
          <a:off x="18605500" y="134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127125</xdr:rowOff>
    </xdr:from>
    <xdr:ext cx="534377" cy="259045"/>
    <xdr:sp macro="" textlink="">
      <xdr:nvSpPr>
        <xdr:cNvPr id="859" name="テキスト ボックス 858"/>
        <xdr:cNvSpPr txBox="1"/>
      </xdr:nvSpPr>
      <xdr:spPr>
        <a:xfrm>
          <a:off x="18389111" y="135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・人件費は、退職手当が減少（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・扶助費は、民間保育施設の受入定員数が増加したことから運営補助金が増加（民間保育所措置費：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百万円、小規模保育事業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百万円、事業所内保育事業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百万円、家庭的保育事業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・普通建設事業費は、補助事業費で、民間保育所等施設整備補助金が増加（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百万円）したこと等により増加したが、単独事業費で、市民陸上競技場改修事業の皆減（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百万円）や消防ポンプ自動車等整備事業が減少（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百万円）したことなどにより、普通建設事業全体で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・積立金は、財政調整基金積立金が減少（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・貸付金は、実践型地域雇用創造事業に係る貸付金が皆減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・災害復旧事業費は、平成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年台風第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号による被災等により、全体で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1,831.7%)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三重県名張市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79,278
78,614
129.77
27,091,497
26,779,139
299,113
15,827,319
34,687,732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15.9
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101219</xdr:rowOff>
    </xdr:from>
    <xdr:to>
      <xdr:col>24</xdr:col>
      <xdr:colOff>63500</xdr:colOff>
      <xdr:row>36</xdr:row>
      <xdr:rowOff>121412</xdr:rowOff>
    </xdr:to>
    <xdr:cxnSp macro="">
      <xdr:nvCxnSpPr>
        <xdr:cNvPr id="61" name="直線コネクタ 60"/>
        <xdr:cNvCxnSpPr/>
      </xdr:nvCxnSpPr>
      <xdr:spPr>
        <a:xfrm>
          <a:off x="3797300" y="6273419"/>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100076</xdr:rowOff>
    </xdr:from>
    <xdr:to>
      <xdr:col>19</xdr:col>
      <xdr:colOff>177800</xdr:colOff>
      <xdr:row>36</xdr:row>
      <xdr:rowOff>101219</xdr:rowOff>
    </xdr:to>
    <xdr:cxnSp macro="">
      <xdr:nvCxnSpPr>
        <xdr:cNvPr id="64" name="直線コネクタ 63"/>
        <xdr:cNvCxnSpPr/>
      </xdr:nvCxnSpPr>
      <xdr:spPr>
        <a:xfrm>
          <a:off x="2908300" y="6100826"/>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100076</xdr:rowOff>
    </xdr:from>
    <xdr:to>
      <xdr:col>15</xdr:col>
      <xdr:colOff>50800</xdr:colOff>
      <xdr:row>36</xdr:row>
      <xdr:rowOff>70358</xdr:rowOff>
    </xdr:to>
    <xdr:cxnSp macro="">
      <xdr:nvCxnSpPr>
        <xdr:cNvPr id="67" name="直線コネクタ 66"/>
        <xdr:cNvCxnSpPr/>
      </xdr:nvCxnSpPr>
      <xdr:spPr>
        <a:xfrm flipV="1">
          <a:off x="2019300" y="610082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53213</xdr:rowOff>
    </xdr:from>
    <xdr:to>
      <xdr:col>10</xdr:col>
      <xdr:colOff>114300</xdr:colOff>
      <xdr:row>36</xdr:row>
      <xdr:rowOff>70358</xdr:rowOff>
    </xdr:to>
    <xdr:cxnSp macro="">
      <xdr:nvCxnSpPr>
        <xdr:cNvPr id="70" name="直線コネクタ 69"/>
        <xdr:cNvCxnSpPr/>
      </xdr:nvCxnSpPr>
      <xdr:spPr>
        <a:xfrm>
          <a:off x="1130300" y="622541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70612</xdr:rowOff>
    </xdr:from>
    <xdr:to>
      <xdr:col>24</xdr:col>
      <xdr:colOff>114300</xdr:colOff>
      <xdr:row>37</xdr:row>
      <xdr:rowOff>762</xdr:rowOff>
    </xdr:to>
    <xdr:sp macro="" textlink="">
      <xdr:nvSpPr>
        <xdr:cNvPr id="80" name="楕円 79"/>
        <xdr:cNvSpPr/>
      </xdr:nvSpPr>
      <xdr:spPr>
        <a:xfrm>
          <a:off x="4584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49039</xdr:rowOff>
    </xdr:from>
    <xdr:ext cx="469744" cy="259045"/>
    <xdr:sp macro="" textlink="">
      <xdr:nvSpPr>
        <xdr:cNvPr id="81" name="議会費該当値テキスト"/>
        <xdr:cNvSpPr txBox="1"/>
      </xdr:nvSpPr>
      <xdr:spPr>
        <a:xfrm>
          <a:off x="4686300"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50419</xdr:rowOff>
    </xdr:from>
    <xdr:to>
      <xdr:col>20</xdr:col>
      <xdr:colOff>38100</xdr:colOff>
      <xdr:row>36</xdr:row>
      <xdr:rowOff>152019</xdr:rowOff>
    </xdr:to>
    <xdr:sp macro="" textlink="">
      <xdr:nvSpPr>
        <xdr:cNvPr id="82" name="楕円 81"/>
        <xdr:cNvSpPr/>
      </xdr:nvSpPr>
      <xdr:spPr>
        <a:xfrm>
          <a:off x="3746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143146</xdr:rowOff>
    </xdr:from>
    <xdr:ext cx="469744" cy="259045"/>
    <xdr:sp macro="" textlink="">
      <xdr:nvSpPr>
        <xdr:cNvPr id="83" name="テキスト ボックス 82"/>
        <xdr:cNvSpPr txBox="1"/>
      </xdr:nvSpPr>
      <xdr:spPr>
        <a:xfrm>
          <a:off x="3562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49276</xdr:rowOff>
    </xdr:from>
    <xdr:to>
      <xdr:col>15</xdr:col>
      <xdr:colOff>101600</xdr:colOff>
      <xdr:row>35</xdr:row>
      <xdr:rowOff>150876</xdr:rowOff>
    </xdr:to>
    <xdr:sp macro="" textlink="">
      <xdr:nvSpPr>
        <xdr:cNvPr id="84" name="楕円 83"/>
        <xdr:cNvSpPr/>
      </xdr:nvSpPr>
      <xdr:spPr>
        <a:xfrm>
          <a:off x="2857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167403</xdr:rowOff>
    </xdr:from>
    <xdr:ext cx="469744" cy="259045"/>
    <xdr:sp macro="" textlink="">
      <xdr:nvSpPr>
        <xdr:cNvPr id="85" name="テキスト ボックス 84"/>
        <xdr:cNvSpPr txBox="1"/>
      </xdr:nvSpPr>
      <xdr:spPr>
        <a:xfrm>
          <a:off x="2673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19558</xdr:rowOff>
    </xdr:from>
    <xdr:to>
      <xdr:col>10</xdr:col>
      <xdr:colOff>165100</xdr:colOff>
      <xdr:row>36</xdr:row>
      <xdr:rowOff>121158</xdr:rowOff>
    </xdr:to>
    <xdr:sp macro="" textlink="">
      <xdr:nvSpPr>
        <xdr:cNvPr id="86" name="楕円 85"/>
        <xdr:cNvSpPr/>
      </xdr:nvSpPr>
      <xdr:spPr>
        <a:xfrm>
          <a:off x="1968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112285</xdr:rowOff>
    </xdr:from>
    <xdr:ext cx="469744" cy="259045"/>
    <xdr:sp macro="" textlink="">
      <xdr:nvSpPr>
        <xdr:cNvPr id="87" name="テキスト ボックス 86"/>
        <xdr:cNvSpPr txBox="1"/>
      </xdr:nvSpPr>
      <xdr:spPr>
        <a:xfrm>
          <a:off x="1784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2413</xdr:rowOff>
    </xdr:from>
    <xdr:to>
      <xdr:col>6</xdr:col>
      <xdr:colOff>38100</xdr:colOff>
      <xdr:row>36</xdr:row>
      <xdr:rowOff>104013</xdr:rowOff>
    </xdr:to>
    <xdr:sp macro="" textlink="">
      <xdr:nvSpPr>
        <xdr:cNvPr id="88" name="楕円 87"/>
        <xdr:cNvSpPr/>
      </xdr:nvSpPr>
      <xdr:spPr>
        <a:xfrm>
          <a:off x="1079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95140</xdr:rowOff>
    </xdr:from>
    <xdr:ext cx="469744" cy="259045"/>
    <xdr:sp macro="" textlink="">
      <xdr:nvSpPr>
        <xdr:cNvPr id="89" name="テキスト ボックス 88"/>
        <xdr:cNvSpPr txBox="1"/>
      </xdr:nvSpPr>
      <xdr:spPr>
        <a:xfrm>
          <a:off x="895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135663</xdr:rowOff>
    </xdr:from>
    <xdr:to>
      <xdr:col>24</xdr:col>
      <xdr:colOff>63500</xdr:colOff>
      <xdr:row>57</xdr:row>
      <xdr:rowOff>146613</xdr:rowOff>
    </xdr:to>
    <xdr:cxnSp macro="">
      <xdr:nvCxnSpPr>
        <xdr:cNvPr id="116" name="直線コネクタ 115"/>
        <xdr:cNvCxnSpPr/>
      </xdr:nvCxnSpPr>
      <xdr:spPr>
        <a:xfrm>
          <a:off x="3797300" y="9908313"/>
          <a:ext cx="8382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135663</xdr:rowOff>
    </xdr:from>
    <xdr:to>
      <xdr:col>19</xdr:col>
      <xdr:colOff>177800</xdr:colOff>
      <xdr:row>57</xdr:row>
      <xdr:rowOff>137236</xdr:rowOff>
    </xdr:to>
    <xdr:cxnSp macro="">
      <xdr:nvCxnSpPr>
        <xdr:cNvPr id="119" name="直線コネクタ 118"/>
        <xdr:cNvCxnSpPr/>
      </xdr:nvCxnSpPr>
      <xdr:spPr>
        <a:xfrm flipV="1">
          <a:off x="2908300" y="9908313"/>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132920</xdr:rowOff>
    </xdr:from>
    <xdr:to>
      <xdr:col>15</xdr:col>
      <xdr:colOff>50800</xdr:colOff>
      <xdr:row>57</xdr:row>
      <xdr:rowOff>137236</xdr:rowOff>
    </xdr:to>
    <xdr:cxnSp macro="">
      <xdr:nvCxnSpPr>
        <xdr:cNvPr id="122" name="直線コネクタ 121"/>
        <xdr:cNvCxnSpPr/>
      </xdr:nvCxnSpPr>
      <xdr:spPr>
        <a:xfrm>
          <a:off x="2019300" y="9905570"/>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132920</xdr:rowOff>
    </xdr:from>
    <xdr:to>
      <xdr:col>10</xdr:col>
      <xdr:colOff>114300</xdr:colOff>
      <xdr:row>57</xdr:row>
      <xdr:rowOff>140884</xdr:rowOff>
    </xdr:to>
    <xdr:cxnSp macro="">
      <xdr:nvCxnSpPr>
        <xdr:cNvPr id="125" name="直線コネクタ 124"/>
        <xdr:cNvCxnSpPr/>
      </xdr:nvCxnSpPr>
      <xdr:spPr>
        <a:xfrm flipV="1">
          <a:off x="1130300" y="9905570"/>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95813</xdr:rowOff>
    </xdr:from>
    <xdr:to>
      <xdr:col>24</xdr:col>
      <xdr:colOff>114300</xdr:colOff>
      <xdr:row>58</xdr:row>
      <xdr:rowOff>25963</xdr:rowOff>
    </xdr:to>
    <xdr:sp macro="" textlink="">
      <xdr:nvSpPr>
        <xdr:cNvPr id="135" name="楕円 134"/>
        <xdr:cNvSpPr/>
      </xdr:nvSpPr>
      <xdr:spPr>
        <a:xfrm>
          <a:off x="4584700" y="986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10740</xdr:rowOff>
    </xdr:from>
    <xdr:ext cx="534377" cy="259045"/>
    <xdr:sp macro="" textlink="">
      <xdr:nvSpPr>
        <xdr:cNvPr id="136" name="総務費該当値テキスト"/>
        <xdr:cNvSpPr txBox="1"/>
      </xdr:nvSpPr>
      <xdr:spPr>
        <a:xfrm>
          <a:off x="4686300" y="97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84863</xdr:rowOff>
    </xdr:from>
    <xdr:to>
      <xdr:col>20</xdr:col>
      <xdr:colOff>38100</xdr:colOff>
      <xdr:row>58</xdr:row>
      <xdr:rowOff>15013</xdr:rowOff>
    </xdr:to>
    <xdr:sp macro="" textlink="">
      <xdr:nvSpPr>
        <xdr:cNvPr id="137" name="楕円 136"/>
        <xdr:cNvSpPr/>
      </xdr:nvSpPr>
      <xdr:spPr>
        <a:xfrm>
          <a:off x="3746500" y="985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6140</xdr:rowOff>
    </xdr:from>
    <xdr:ext cx="534377" cy="259045"/>
    <xdr:sp macro="" textlink="">
      <xdr:nvSpPr>
        <xdr:cNvPr id="138" name="テキスト ボックス 137"/>
        <xdr:cNvSpPr txBox="1"/>
      </xdr:nvSpPr>
      <xdr:spPr>
        <a:xfrm>
          <a:off x="3530111" y="99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86436</xdr:rowOff>
    </xdr:from>
    <xdr:to>
      <xdr:col>15</xdr:col>
      <xdr:colOff>101600</xdr:colOff>
      <xdr:row>58</xdr:row>
      <xdr:rowOff>16586</xdr:rowOff>
    </xdr:to>
    <xdr:sp macro="" textlink="">
      <xdr:nvSpPr>
        <xdr:cNvPr id="139" name="楕円 138"/>
        <xdr:cNvSpPr/>
      </xdr:nvSpPr>
      <xdr:spPr>
        <a:xfrm>
          <a:off x="2857500" y="98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7713</xdr:rowOff>
    </xdr:from>
    <xdr:ext cx="534377" cy="259045"/>
    <xdr:sp macro="" textlink="">
      <xdr:nvSpPr>
        <xdr:cNvPr id="140" name="テキスト ボックス 139"/>
        <xdr:cNvSpPr txBox="1"/>
      </xdr:nvSpPr>
      <xdr:spPr>
        <a:xfrm>
          <a:off x="2641111" y="99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82120</xdr:rowOff>
    </xdr:from>
    <xdr:to>
      <xdr:col>10</xdr:col>
      <xdr:colOff>165100</xdr:colOff>
      <xdr:row>58</xdr:row>
      <xdr:rowOff>12270</xdr:rowOff>
    </xdr:to>
    <xdr:sp macro="" textlink="">
      <xdr:nvSpPr>
        <xdr:cNvPr id="141" name="楕円 140"/>
        <xdr:cNvSpPr/>
      </xdr:nvSpPr>
      <xdr:spPr>
        <a:xfrm>
          <a:off x="1968500" y="985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3397</xdr:rowOff>
    </xdr:from>
    <xdr:ext cx="534377" cy="259045"/>
    <xdr:sp macro="" textlink="">
      <xdr:nvSpPr>
        <xdr:cNvPr id="142" name="テキスト ボックス 141"/>
        <xdr:cNvSpPr txBox="1"/>
      </xdr:nvSpPr>
      <xdr:spPr>
        <a:xfrm>
          <a:off x="1752111" y="994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90084</xdr:rowOff>
    </xdr:from>
    <xdr:to>
      <xdr:col>6</xdr:col>
      <xdr:colOff>38100</xdr:colOff>
      <xdr:row>58</xdr:row>
      <xdr:rowOff>20234</xdr:rowOff>
    </xdr:to>
    <xdr:sp macro="" textlink="">
      <xdr:nvSpPr>
        <xdr:cNvPr id="143" name="楕円 142"/>
        <xdr:cNvSpPr/>
      </xdr:nvSpPr>
      <xdr:spPr>
        <a:xfrm>
          <a:off x="1079500" y="98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11361</xdr:rowOff>
    </xdr:from>
    <xdr:ext cx="534377" cy="259045"/>
    <xdr:sp macro="" textlink="">
      <xdr:nvSpPr>
        <xdr:cNvPr id="144" name="テキスト ボックス 143"/>
        <xdr:cNvSpPr txBox="1"/>
      </xdr:nvSpPr>
      <xdr:spPr>
        <a:xfrm>
          <a:off x="863111" y="99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133212</xdr:rowOff>
    </xdr:from>
    <xdr:to>
      <xdr:col>24</xdr:col>
      <xdr:colOff>63500</xdr:colOff>
      <xdr:row>78</xdr:row>
      <xdr:rowOff>6485</xdr:rowOff>
    </xdr:to>
    <xdr:cxnSp macro="">
      <xdr:nvCxnSpPr>
        <xdr:cNvPr id="172" name="直線コネクタ 171"/>
        <xdr:cNvCxnSpPr/>
      </xdr:nvCxnSpPr>
      <xdr:spPr>
        <a:xfrm flipV="1">
          <a:off x="3797300" y="13334862"/>
          <a:ext cx="838200" cy="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161325</xdr:rowOff>
    </xdr:from>
    <xdr:to>
      <xdr:col>19</xdr:col>
      <xdr:colOff>177800</xdr:colOff>
      <xdr:row>78</xdr:row>
      <xdr:rowOff>6485</xdr:rowOff>
    </xdr:to>
    <xdr:cxnSp macro="">
      <xdr:nvCxnSpPr>
        <xdr:cNvPr id="175" name="直線コネクタ 174"/>
        <xdr:cNvCxnSpPr/>
      </xdr:nvCxnSpPr>
      <xdr:spPr>
        <a:xfrm>
          <a:off x="2908300" y="13362975"/>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161325</xdr:rowOff>
    </xdr:from>
    <xdr:to>
      <xdr:col>15</xdr:col>
      <xdr:colOff>50800</xdr:colOff>
      <xdr:row>78</xdr:row>
      <xdr:rowOff>40630</xdr:rowOff>
    </xdr:to>
    <xdr:cxnSp macro="">
      <xdr:nvCxnSpPr>
        <xdr:cNvPr id="178" name="直線コネクタ 177"/>
        <xdr:cNvCxnSpPr/>
      </xdr:nvCxnSpPr>
      <xdr:spPr>
        <a:xfrm flipV="1">
          <a:off x="2019300" y="13362975"/>
          <a:ext cx="889000" cy="5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40630</xdr:rowOff>
    </xdr:from>
    <xdr:to>
      <xdr:col>10</xdr:col>
      <xdr:colOff>114300</xdr:colOff>
      <xdr:row>78</xdr:row>
      <xdr:rowOff>90258</xdr:rowOff>
    </xdr:to>
    <xdr:cxnSp macro="">
      <xdr:nvCxnSpPr>
        <xdr:cNvPr id="181" name="直線コネクタ 180"/>
        <xdr:cNvCxnSpPr/>
      </xdr:nvCxnSpPr>
      <xdr:spPr>
        <a:xfrm flipV="1">
          <a:off x="1130300" y="13413730"/>
          <a:ext cx="889000" cy="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82412</xdr:rowOff>
    </xdr:from>
    <xdr:to>
      <xdr:col>24</xdr:col>
      <xdr:colOff>114300</xdr:colOff>
      <xdr:row>78</xdr:row>
      <xdr:rowOff>12562</xdr:rowOff>
    </xdr:to>
    <xdr:sp macro="" textlink="">
      <xdr:nvSpPr>
        <xdr:cNvPr id="191" name="楕円 190"/>
        <xdr:cNvSpPr/>
      </xdr:nvSpPr>
      <xdr:spPr>
        <a:xfrm>
          <a:off x="4584700" y="13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60839</xdr:rowOff>
    </xdr:from>
    <xdr:ext cx="599010" cy="259045"/>
    <xdr:sp macro="" textlink="">
      <xdr:nvSpPr>
        <xdr:cNvPr id="192" name="民生費該当値テキスト"/>
        <xdr:cNvSpPr txBox="1"/>
      </xdr:nvSpPr>
      <xdr:spPr>
        <a:xfrm>
          <a:off x="4686300" y="13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127135</xdr:rowOff>
    </xdr:from>
    <xdr:to>
      <xdr:col>20</xdr:col>
      <xdr:colOff>38100</xdr:colOff>
      <xdr:row>78</xdr:row>
      <xdr:rowOff>57285</xdr:rowOff>
    </xdr:to>
    <xdr:sp macro="" textlink="">
      <xdr:nvSpPr>
        <xdr:cNvPr id="193" name="楕円 192"/>
        <xdr:cNvSpPr/>
      </xdr:nvSpPr>
      <xdr:spPr>
        <a:xfrm>
          <a:off x="3746500" y="13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48412</xdr:rowOff>
    </xdr:from>
    <xdr:ext cx="599010" cy="259045"/>
    <xdr:sp macro="" textlink="">
      <xdr:nvSpPr>
        <xdr:cNvPr id="194" name="テキスト ボックス 193"/>
        <xdr:cNvSpPr txBox="1"/>
      </xdr:nvSpPr>
      <xdr:spPr>
        <a:xfrm>
          <a:off x="3497795" y="134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110525</xdr:rowOff>
    </xdr:from>
    <xdr:to>
      <xdr:col>15</xdr:col>
      <xdr:colOff>101600</xdr:colOff>
      <xdr:row>78</xdr:row>
      <xdr:rowOff>40675</xdr:rowOff>
    </xdr:to>
    <xdr:sp macro="" textlink="">
      <xdr:nvSpPr>
        <xdr:cNvPr id="195" name="楕円 194"/>
        <xdr:cNvSpPr/>
      </xdr:nvSpPr>
      <xdr:spPr>
        <a:xfrm>
          <a:off x="2857500" y="133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57202</xdr:rowOff>
    </xdr:from>
    <xdr:ext cx="599010" cy="259045"/>
    <xdr:sp macro="" textlink="">
      <xdr:nvSpPr>
        <xdr:cNvPr id="196" name="テキスト ボックス 195"/>
        <xdr:cNvSpPr txBox="1"/>
      </xdr:nvSpPr>
      <xdr:spPr>
        <a:xfrm>
          <a:off x="2608795" y="1308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161280</xdr:rowOff>
    </xdr:from>
    <xdr:to>
      <xdr:col>10</xdr:col>
      <xdr:colOff>165100</xdr:colOff>
      <xdr:row>78</xdr:row>
      <xdr:rowOff>91430</xdr:rowOff>
    </xdr:to>
    <xdr:sp macro="" textlink="">
      <xdr:nvSpPr>
        <xdr:cNvPr id="197" name="楕円 196"/>
        <xdr:cNvSpPr/>
      </xdr:nvSpPr>
      <xdr:spPr>
        <a:xfrm>
          <a:off x="1968500" y="13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82557</xdr:rowOff>
    </xdr:from>
    <xdr:ext cx="599010" cy="259045"/>
    <xdr:sp macro="" textlink="">
      <xdr:nvSpPr>
        <xdr:cNvPr id="198" name="テキスト ボックス 197"/>
        <xdr:cNvSpPr txBox="1"/>
      </xdr:nvSpPr>
      <xdr:spPr>
        <a:xfrm>
          <a:off x="1719795" y="1345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39458</xdr:rowOff>
    </xdr:from>
    <xdr:to>
      <xdr:col>6</xdr:col>
      <xdr:colOff>38100</xdr:colOff>
      <xdr:row>78</xdr:row>
      <xdr:rowOff>141058</xdr:rowOff>
    </xdr:to>
    <xdr:sp macro="" textlink="">
      <xdr:nvSpPr>
        <xdr:cNvPr id="199" name="楕円 198"/>
        <xdr:cNvSpPr/>
      </xdr:nvSpPr>
      <xdr:spPr>
        <a:xfrm>
          <a:off x="1079500" y="134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132185</xdr:rowOff>
    </xdr:from>
    <xdr:ext cx="599010" cy="259045"/>
    <xdr:sp macro="" textlink="">
      <xdr:nvSpPr>
        <xdr:cNvPr id="200" name="テキスト ボックス 199"/>
        <xdr:cNvSpPr txBox="1"/>
      </xdr:nvSpPr>
      <xdr:spPr>
        <a:xfrm>
          <a:off x="830795" y="135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123447</xdr:rowOff>
    </xdr:from>
    <xdr:to>
      <xdr:col>24</xdr:col>
      <xdr:colOff>63500</xdr:colOff>
      <xdr:row>95</xdr:row>
      <xdr:rowOff>30314</xdr:rowOff>
    </xdr:to>
    <xdr:cxnSp macro="">
      <xdr:nvCxnSpPr>
        <xdr:cNvPr id="228" name="直線コネクタ 227"/>
        <xdr:cNvCxnSpPr/>
      </xdr:nvCxnSpPr>
      <xdr:spPr>
        <a:xfrm flipV="1">
          <a:off x="3797300" y="16239747"/>
          <a:ext cx="838200" cy="7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60672</xdr:rowOff>
    </xdr:from>
    <xdr:to>
      <xdr:col>19</xdr:col>
      <xdr:colOff>177800</xdr:colOff>
      <xdr:row>95</xdr:row>
      <xdr:rowOff>30314</xdr:rowOff>
    </xdr:to>
    <xdr:cxnSp macro="">
      <xdr:nvCxnSpPr>
        <xdr:cNvPr id="231" name="直線コネクタ 230"/>
        <xdr:cNvCxnSpPr/>
      </xdr:nvCxnSpPr>
      <xdr:spPr>
        <a:xfrm>
          <a:off x="2908300" y="16176972"/>
          <a:ext cx="889000" cy="1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60672</xdr:rowOff>
    </xdr:from>
    <xdr:to>
      <xdr:col>15</xdr:col>
      <xdr:colOff>50800</xdr:colOff>
      <xdr:row>95</xdr:row>
      <xdr:rowOff>20737</xdr:rowOff>
    </xdr:to>
    <xdr:cxnSp macro="">
      <xdr:nvCxnSpPr>
        <xdr:cNvPr id="234" name="直線コネクタ 233"/>
        <xdr:cNvCxnSpPr/>
      </xdr:nvCxnSpPr>
      <xdr:spPr>
        <a:xfrm flipV="1">
          <a:off x="2019300" y="16176972"/>
          <a:ext cx="889000" cy="1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20737</xdr:rowOff>
    </xdr:from>
    <xdr:to>
      <xdr:col>10</xdr:col>
      <xdr:colOff>114300</xdr:colOff>
      <xdr:row>95</xdr:row>
      <xdr:rowOff>86322</xdr:rowOff>
    </xdr:to>
    <xdr:cxnSp macro="">
      <xdr:nvCxnSpPr>
        <xdr:cNvPr id="237" name="直線コネクタ 236"/>
        <xdr:cNvCxnSpPr/>
      </xdr:nvCxnSpPr>
      <xdr:spPr>
        <a:xfrm flipV="1">
          <a:off x="1130300" y="16308487"/>
          <a:ext cx="8890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72647</xdr:rowOff>
    </xdr:from>
    <xdr:to>
      <xdr:col>24</xdr:col>
      <xdr:colOff>114300</xdr:colOff>
      <xdr:row>95</xdr:row>
      <xdr:rowOff>2797</xdr:rowOff>
    </xdr:to>
    <xdr:sp macro="" textlink="">
      <xdr:nvSpPr>
        <xdr:cNvPr id="247" name="楕円 246"/>
        <xdr:cNvSpPr/>
      </xdr:nvSpPr>
      <xdr:spPr>
        <a:xfrm>
          <a:off x="4584700" y="161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95524</xdr:rowOff>
    </xdr:from>
    <xdr:ext cx="534377" cy="259045"/>
    <xdr:sp macro="" textlink="">
      <xdr:nvSpPr>
        <xdr:cNvPr id="248" name="衛生費該当値テキスト"/>
        <xdr:cNvSpPr txBox="1"/>
      </xdr:nvSpPr>
      <xdr:spPr>
        <a:xfrm>
          <a:off x="4686300" y="160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150964</xdr:rowOff>
    </xdr:from>
    <xdr:to>
      <xdr:col>20</xdr:col>
      <xdr:colOff>38100</xdr:colOff>
      <xdr:row>95</xdr:row>
      <xdr:rowOff>81114</xdr:rowOff>
    </xdr:to>
    <xdr:sp macro="" textlink="">
      <xdr:nvSpPr>
        <xdr:cNvPr id="249" name="楕円 248"/>
        <xdr:cNvSpPr/>
      </xdr:nvSpPr>
      <xdr:spPr>
        <a:xfrm>
          <a:off x="3746500" y="162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97641</xdr:rowOff>
    </xdr:from>
    <xdr:ext cx="534377" cy="259045"/>
    <xdr:sp macro="" textlink="">
      <xdr:nvSpPr>
        <xdr:cNvPr id="250" name="テキスト ボックス 249"/>
        <xdr:cNvSpPr txBox="1"/>
      </xdr:nvSpPr>
      <xdr:spPr>
        <a:xfrm>
          <a:off x="3530111" y="16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9872</xdr:rowOff>
    </xdr:from>
    <xdr:to>
      <xdr:col>15</xdr:col>
      <xdr:colOff>101600</xdr:colOff>
      <xdr:row>94</xdr:row>
      <xdr:rowOff>111472</xdr:rowOff>
    </xdr:to>
    <xdr:sp macro="" textlink="">
      <xdr:nvSpPr>
        <xdr:cNvPr id="251" name="楕円 250"/>
        <xdr:cNvSpPr/>
      </xdr:nvSpPr>
      <xdr:spPr>
        <a:xfrm>
          <a:off x="2857500" y="1612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127999</xdr:rowOff>
    </xdr:from>
    <xdr:ext cx="534377" cy="259045"/>
    <xdr:sp macro="" textlink="">
      <xdr:nvSpPr>
        <xdr:cNvPr id="252" name="テキスト ボックス 251"/>
        <xdr:cNvSpPr txBox="1"/>
      </xdr:nvSpPr>
      <xdr:spPr>
        <a:xfrm>
          <a:off x="2641111" y="1590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141387</xdr:rowOff>
    </xdr:from>
    <xdr:to>
      <xdr:col>10</xdr:col>
      <xdr:colOff>165100</xdr:colOff>
      <xdr:row>95</xdr:row>
      <xdr:rowOff>71537</xdr:rowOff>
    </xdr:to>
    <xdr:sp macro="" textlink="">
      <xdr:nvSpPr>
        <xdr:cNvPr id="253" name="楕円 252"/>
        <xdr:cNvSpPr/>
      </xdr:nvSpPr>
      <xdr:spPr>
        <a:xfrm>
          <a:off x="1968500" y="162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88064</xdr:rowOff>
    </xdr:from>
    <xdr:ext cx="534377" cy="259045"/>
    <xdr:sp macro="" textlink="">
      <xdr:nvSpPr>
        <xdr:cNvPr id="254" name="テキスト ボックス 253"/>
        <xdr:cNvSpPr txBox="1"/>
      </xdr:nvSpPr>
      <xdr:spPr>
        <a:xfrm>
          <a:off x="1752111" y="160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35522</xdr:rowOff>
    </xdr:from>
    <xdr:to>
      <xdr:col>6</xdr:col>
      <xdr:colOff>38100</xdr:colOff>
      <xdr:row>95</xdr:row>
      <xdr:rowOff>137122</xdr:rowOff>
    </xdr:to>
    <xdr:sp macro="" textlink="">
      <xdr:nvSpPr>
        <xdr:cNvPr id="255" name="楕円 254"/>
        <xdr:cNvSpPr/>
      </xdr:nvSpPr>
      <xdr:spPr>
        <a:xfrm>
          <a:off x="1079500" y="163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153649</xdr:rowOff>
    </xdr:from>
    <xdr:ext cx="534377" cy="259045"/>
    <xdr:sp macro="" textlink="">
      <xdr:nvSpPr>
        <xdr:cNvPr id="256" name="テキスト ボックス 255"/>
        <xdr:cNvSpPr txBox="1"/>
      </xdr:nvSpPr>
      <xdr:spPr>
        <a:xfrm>
          <a:off x="863111" y="160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121824</xdr:rowOff>
    </xdr:from>
    <xdr:to>
      <xdr:col>55</xdr:col>
      <xdr:colOff>0</xdr:colOff>
      <xdr:row>38</xdr:row>
      <xdr:rowOff>137963</xdr:rowOff>
    </xdr:to>
    <xdr:cxnSp macro="">
      <xdr:nvCxnSpPr>
        <xdr:cNvPr id="283" name="直線コネクタ 282"/>
        <xdr:cNvCxnSpPr/>
      </xdr:nvCxnSpPr>
      <xdr:spPr>
        <a:xfrm flipV="1">
          <a:off x="9639300" y="6636924"/>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122464</xdr:rowOff>
    </xdr:from>
    <xdr:to>
      <xdr:col>50</xdr:col>
      <xdr:colOff>114300</xdr:colOff>
      <xdr:row>38</xdr:row>
      <xdr:rowOff>137963</xdr:rowOff>
    </xdr:to>
    <xdr:cxnSp macro="">
      <xdr:nvCxnSpPr>
        <xdr:cNvPr id="286" name="直線コネクタ 285"/>
        <xdr:cNvCxnSpPr/>
      </xdr:nvCxnSpPr>
      <xdr:spPr>
        <a:xfrm>
          <a:off x="8750300" y="6637564"/>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110942</xdr:rowOff>
    </xdr:from>
    <xdr:to>
      <xdr:col>45</xdr:col>
      <xdr:colOff>177800</xdr:colOff>
      <xdr:row>38</xdr:row>
      <xdr:rowOff>122464</xdr:rowOff>
    </xdr:to>
    <xdr:cxnSp macro="">
      <xdr:nvCxnSpPr>
        <xdr:cNvPr id="289" name="直線コネクタ 288"/>
        <xdr:cNvCxnSpPr/>
      </xdr:nvCxnSpPr>
      <xdr:spPr>
        <a:xfrm>
          <a:off x="7861300" y="6626042"/>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109113</xdr:rowOff>
    </xdr:from>
    <xdr:to>
      <xdr:col>41</xdr:col>
      <xdr:colOff>50800</xdr:colOff>
      <xdr:row>38</xdr:row>
      <xdr:rowOff>110942</xdr:rowOff>
    </xdr:to>
    <xdr:cxnSp macro="">
      <xdr:nvCxnSpPr>
        <xdr:cNvPr id="292" name="直線コネクタ 291"/>
        <xdr:cNvCxnSpPr/>
      </xdr:nvCxnSpPr>
      <xdr:spPr>
        <a:xfrm>
          <a:off x="6972300" y="662421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71024</xdr:rowOff>
    </xdr:from>
    <xdr:to>
      <xdr:col>55</xdr:col>
      <xdr:colOff>50800</xdr:colOff>
      <xdr:row>39</xdr:row>
      <xdr:rowOff>1174</xdr:rowOff>
    </xdr:to>
    <xdr:sp macro="" textlink="">
      <xdr:nvSpPr>
        <xdr:cNvPr id="302" name="楕円 301"/>
        <xdr:cNvSpPr/>
      </xdr:nvSpPr>
      <xdr:spPr>
        <a:xfrm>
          <a:off x="10426700" y="65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87163</xdr:rowOff>
    </xdr:from>
    <xdr:to>
      <xdr:col>50</xdr:col>
      <xdr:colOff>165100</xdr:colOff>
      <xdr:row>39</xdr:row>
      <xdr:rowOff>17313</xdr:rowOff>
    </xdr:to>
    <xdr:sp macro="" textlink="">
      <xdr:nvSpPr>
        <xdr:cNvPr id="304" name="楕円 303"/>
        <xdr:cNvSpPr/>
      </xdr:nvSpPr>
      <xdr:spPr>
        <a:xfrm>
          <a:off x="9588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8440</xdr:rowOff>
    </xdr:from>
    <xdr:ext cx="313932" cy="259045"/>
    <xdr:sp macro="" textlink="">
      <xdr:nvSpPr>
        <xdr:cNvPr id="305" name="テキスト ボックス 304"/>
        <xdr:cNvSpPr txBox="1"/>
      </xdr:nvSpPr>
      <xdr:spPr>
        <a:xfrm>
          <a:off x="9482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71664</xdr:rowOff>
    </xdr:from>
    <xdr:to>
      <xdr:col>46</xdr:col>
      <xdr:colOff>38100</xdr:colOff>
      <xdr:row>39</xdr:row>
      <xdr:rowOff>1814</xdr:rowOff>
    </xdr:to>
    <xdr:sp macro="" textlink="">
      <xdr:nvSpPr>
        <xdr:cNvPr id="306" name="楕円 305"/>
        <xdr:cNvSpPr/>
      </xdr:nvSpPr>
      <xdr:spPr>
        <a:xfrm>
          <a:off x="8699500" y="65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164391</xdr:rowOff>
    </xdr:from>
    <xdr:ext cx="378565" cy="259045"/>
    <xdr:sp macro="" textlink="">
      <xdr:nvSpPr>
        <xdr:cNvPr id="307" name="テキスト ボックス 306"/>
        <xdr:cNvSpPr txBox="1"/>
      </xdr:nvSpPr>
      <xdr:spPr>
        <a:xfrm>
          <a:off x="8561017" y="66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60142</xdr:rowOff>
    </xdr:from>
    <xdr:to>
      <xdr:col>41</xdr:col>
      <xdr:colOff>101600</xdr:colOff>
      <xdr:row>38</xdr:row>
      <xdr:rowOff>161742</xdr:rowOff>
    </xdr:to>
    <xdr:sp macro="" textlink="">
      <xdr:nvSpPr>
        <xdr:cNvPr id="308" name="楕円 307"/>
        <xdr:cNvSpPr/>
      </xdr:nvSpPr>
      <xdr:spPr>
        <a:xfrm>
          <a:off x="7810500" y="6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152869</xdr:rowOff>
    </xdr:from>
    <xdr:ext cx="378565" cy="259045"/>
    <xdr:sp macro="" textlink="">
      <xdr:nvSpPr>
        <xdr:cNvPr id="309" name="テキスト ボックス 308"/>
        <xdr:cNvSpPr txBox="1"/>
      </xdr:nvSpPr>
      <xdr:spPr>
        <a:xfrm>
          <a:off x="7672017" y="666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58313</xdr:rowOff>
    </xdr:from>
    <xdr:to>
      <xdr:col>36</xdr:col>
      <xdr:colOff>165100</xdr:colOff>
      <xdr:row>38</xdr:row>
      <xdr:rowOff>159913</xdr:rowOff>
    </xdr:to>
    <xdr:sp macro="" textlink="">
      <xdr:nvSpPr>
        <xdr:cNvPr id="310" name="楕円 309"/>
        <xdr:cNvSpPr/>
      </xdr:nvSpPr>
      <xdr:spPr>
        <a:xfrm>
          <a:off x="6921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151040</xdr:rowOff>
    </xdr:from>
    <xdr:ext cx="378565" cy="259045"/>
    <xdr:sp macro="" textlink="">
      <xdr:nvSpPr>
        <xdr:cNvPr id="311" name="テキスト ボックス 310"/>
        <xdr:cNvSpPr txBox="1"/>
      </xdr:nvSpPr>
      <xdr:spPr>
        <a:xfrm>
          <a:off x="6783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154656</xdr:rowOff>
    </xdr:from>
    <xdr:to>
      <xdr:col>55</xdr:col>
      <xdr:colOff>0</xdr:colOff>
      <xdr:row>57</xdr:row>
      <xdr:rowOff>158297</xdr:rowOff>
    </xdr:to>
    <xdr:cxnSp macro="">
      <xdr:nvCxnSpPr>
        <xdr:cNvPr id="336" name="直線コネクタ 335"/>
        <xdr:cNvCxnSpPr/>
      </xdr:nvCxnSpPr>
      <xdr:spPr>
        <a:xfrm>
          <a:off x="9639300" y="9927306"/>
          <a:ext cx="8382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154656</xdr:rowOff>
    </xdr:from>
    <xdr:to>
      <xdr:col>50</xdr:col>
      <xdr:colOff>114300</xdr:colOff>
      <xdr:row>57</xdr:row>
      <xdr:rowOff>154879</xdr:rowOff>
    </xdr:to>
    <xdr:cxnSp macro="">
      <xdr:nvCxnSpPr>
        <xdr:cNvPr id="339" name="直線コネクタ 338"/>
        <xdr:cNvCxnSpPr/>
      </xdr:nvCxnSpPr>
      <xdr:spPr>
        <a:xfrm flipV="1">
          <a:off x="8750300" y="9927306"/>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152198</xdr:rowOff>
    </xdr:from>
    <xdr:to>
      <xdr:col>45</xdr:col>
      <xdr:colOff>177800</xdr:colOff>
      <xdr:row>57</xdr:row>
      <xdr:rowOff>154879</xdr:rowOff>
    </xdr:to>
    <xdr:cxnSp macro="">
      <xdr:nvCxnSpPr>
        <xdr:cNvPr id="342" name="直線コネクタ 341"/>
        <xdr:cNvCxnSpPr/>
      </xdr:nvCxnSpPr>
      <xdr:spPr>
        <a:xfrm>
          <a:off x="7861300" y="9924848"/>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151959</xdr:rowOff>
    </xdr:from>
    <xdr:to>
      <xdr:col>41</xdr:col>
      <xdr:colOff>50800</xdr:colOff>
      <xdr:row>57</xdr:row>
      <xdr:rowOff>152198</xdr:rowOff>
    </xdr:to>
    <xdr:cxnSp macro="">
      <xdr:nvCxnSpPr>
        <xdr:cNvPr id="345" name="直線コネクタ 344"/>
        <xdr:cNvCxnSpPr/>
      </xdr:nvCxnSpPr>
      <xdr:spPr>
        <a:xfrm>
          <a:off x="6972300" y="9924609"/>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107497</xdr:rowOff>
    </xdr:from>
    <xdr:to>
      <xdr:col>55</xdr:col>
      <xdr:colOff>50800</xdr:colOff>
      <xdr:row>58</xdr:row>
      <xdr:rowOff>37647</xdr:rowOff>
    </xdr:to>
    <xdr:sp macro="" textlink="">
      <xdr:nvSpPr>
        <xdr:cNvPr id="355" name="楕円 354"/>
        <xdr:cNvSpPr/>
      </xdr:nvSpPr>
      <xdr:spPr>
        <a:xfrm>
          <a:off x="10426700" y="98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469744" cy="259045"/>
    <xdr:sp macro="" textlink="">
      <xdr:nvSpPr>
        <xdr:cNvPr id="356" name="農林水産業費該当値テキスト"/>
        <xdr:cNvSpPr txBox="1"/>
      </xdr:nvSpPr>
      <xdr:spPr>
        <a:xfrm>
          <a:off x="10528300" y="98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103856</xdr:rowOff>
    </xdr:from>
    <xdr:to>
      <xdr:col>50</xdr:col>
      <xdr:colOff>165100</xdr:colOff>
      <xdr:row>58</xdr:row>
      <xdr:rowOff>34006</xdr:rowOff>
    </xdr:to>
    <xdr:sp macro="" textlink="">
      <xdr:nvSpPr>
        <xdr:cNvPr id="357" name="楕円 356"/>
        <xdr:cNvSpPr/>
      </xdr:nvSpPr>
      <xdr:spPr>
        <a:xfrm>
          <a:off x="9588500" y="98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25133</xdr:rowOff>
    </xdr:from>
    <xdr:ext cx="469744" cy="259045"/>
    <xdr:sp macro="" textlink="">
      <xdr:nvSpPr>
        <xdr:cNvPr id="358" name="テキスト ボックス 357"/>
        <xdr:cNvSpPr txBox="1"/>
      </xdr:nvSpPr>
      <xdr:spPr>
        <a:xfrm>
          <a:off x="9404428" y="996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104079</xdr:rowOff>
    </xdr:from>
    <xdr:to>
      <xdr:col>46</xdr:col>
      <xdr:colOff>38100</xdr:colOff>
      <xdr:row>58</xdr:row>
      <xdr:rowOff>34229</xdr:rowOff>
    </xdr:to>
    <xdr:sp macro="" textlink="">
      <xdr:nvSpPr>
        <xdr:cNvPr id="359" name="楕円 358"/>
        <xdr:cNvSpPr/>
      </xdr:nvSpPr>
      <xdr:spPr>
        <a:xfrm>
          <a:off x="8699500" y="98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25356</xdr:rowOff>
    </xdr:from>
    <xdr:ext cx="469744" cy="259045"/>
    <xdr:sp macro="" textlink="">
      <xdr:nvSpPr>
        <xdr:cNvPr id="360" name="テキスト ボックス 359"/>
        <xdr:cNvSpPr txBox="1"/>
      </xdr:nvSpPr>
      <xdr:spPr>
        <a:xfrm>
          <a:off x="8515428" y="996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101398</xdr:rowOff>
    </xdr:from>
    <xdr:to>
      <xdr:col>41</xdr:col>
      <xdr:colOff>101600</xdr:colOff>
      <xdr:row>58</xdr:row>
      <xdr:rowOff>31548</xdr:rowOff>
    </xdr:to>
    <xdr:sp macro="" textlink="">
      <xdr:nvSpPr>
        <xdr:cNvPr id="361" name="楕円 360"/>
        <xdr:cNvSpPr/>
      </xdr:nvSpPr>
      <xdr:spPr>
        <a:xfrm>
          <a:off x="7810500" y="987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22675</xdr:rowOff>
    </xdr:from>
    <xdr:ext cx="469744" cy="259045"/>
    <xdr:sp macro="" textlink="">
      <xdr:nvSpPr>
        <xdr:cNvPr id="362" name="テキスト ボックス 361"/>
        <xdr:cNvSpPr txBox="1"/>
      </xdr:nvSpPr>
      <xdr:spPr>
        <a:xfrm>
          <a:off x="7626428" y="996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101159</xdr:rowOff>
    </xdr:from>
    <xdr:to>
      <xdr:col>36</xdr:col>
      <xdr:colOff>165100</xdr:colOff>
      <xdr:row>58</xdr:row>
      <xdr:rowOff>31309</xdr:rowOff>
    </xdr:to>
    <xdr:sp macro="" textlink="">
      <xdr:nvSpPr>
        <xdr:cNvPr id="363" name="楕円 362"/>
        <xdr:cNvSpPr/>
      </xdr:nvSpPr>
      <xdr:spPr>
        <a:xfrm>
          <a:off x="6921500" y="98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22436</xdr:rowOff>
    </xdr:from>
    <xdr:ext cx="469744" cy="259045"/>
    <xdr:sp macro="" textlink="">
      <xdr:nvSpPr>
        <xdr:cNvPr id="364" name="テキスト ボックス 363"/>
        <xdr:cNvSpPr txBox="1"/>
      </xdr:nvSpPr>
      <xdr:spPr>
        <a:xfrm>
          <a:off x="6737428" y="99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162579</xdr:rowOff>
    </xdr:from>
    <xdr:to>
      <xdr:col>55</xdr:col>
      <xdr:colOff>0</xdr:colOff>
      <xdr:row>79</xdr:row>
      <xdr:rowOff>1149</xdr:rowOff>
    </xdr:to>
    <xdr:cxnSp macro="">
      <xdr:nvCxnSpPr>
        <xdr:cNvPr id="393" name="直線コネクタ 392"/>
        <xdr:cNvCxnSpPr/>
      </xdr:nvCxnSpPr>
      <xdr:spPr>
        <a:xfrm flipV="1">
          <a:off x="9639300" y="13535679"/>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142939</xdr:rowOff>
    </xdr:from>
    <xdr:to>
      <xdr:col>50</xdr:col>
      <xdr:colOff>114300</xdr:colOff>
      <xdr:row>79</xdr:row>
      <xdr:rowOff>1149</xdr:rowOff>
    </xdr:to>
    <xdr:cxnSp macro="">
      <xdr:nvCxnSpPr>
        <xdr:cNvPr id="396" name="直線コネクタ 395"/>
        <xdr:cNvCxnSpPr/>
      </xdr:nvCxnSpPr>
      <xdr:spPr>
        <a:xfrm>
          <a:off x="8750300" y="13516039"/>
          <a:ext cx="889000" cy="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142939</xdr:rowOff>
    </xdr:from>
    <xdr:to>
      <xdr:col>45</xdr:col>
      <xdr:colOff>177800</xdr:colOff>
      <xdr:row>78</xdr:row>
      <xdr:rowOff>145929</xdr:rowOff>
    </xdr:to>
    <xdr:cxnSp macro="">
      <xdr:nvCxnSpPr>
        <xdr:cNvPr id="399" name="直線コネクタ 398"/>
        <xdr:cNvCxnSpPr/>
      </xdr:nvCxnSpPr>
      <xdr:spPr>
        <a:xfrm flipV="1">
          <a:off x="7861300" y="13516039"/>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145929</xdr:rowOff>
    </xdr:from>
    <xdr:to>
      <xdr:col>41</xdr:col>
      <xdr:colOff>50800</xdr:colOff>
      <xdr:row>78</xdr:row>
      <xdr:rowOff>170828</xdr:rowOff>
    </xdr:to>
    <xdr:cxnSp macro="">
      <xdr:nvCxnSpPr>
        <xdr:cNvPr id="402" name="直線コネクタ 401"/>
        <xdr:cNvCxnSpPr/>
      </xdr:nvCxnSpPr>
      <xdr:spPr>
        <a:xfrm flipV="1">
          <a:off x="6972300" y="13519029"/>
          <a:ext cx="8890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111779</xdr:rowOff>
    </xdr:from>
    <xdr:to>
      <xdr:col>55</xdr:col>
      <xdr:colOff>50800</xdr:colOff>
      <xdr:row>79</xdr:row>
      <xdr:rowOff>41929</xdr:rowOff>
    </xdr:to>
    <xdr:sp macro="" textlink="">
      <xdr:nvSpPr>
        <xdr:cNvPr id="412" name="楕円 411"/>
        <xdr:cNvSpPr/>
      </xdr:nvSpPr>
      <xdr:spPr>
        <a:xfrm>
          <a:off x="10426700" y="134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26706</xdr:rowOff>
    </xdr:from>
    <xdr:ext cx="469744" cy="259045"/>
    <xdr:sp macro="" textlink="">
      <xdr:nvSpPr>
        <xdr:cNvPr id="413" name="商工費該当値テキスト"/>
        <xdr:cNvSpPr txBox="1"/>
      </xdr:nvSpPr>
      <xdr:spPr>
        <a:xfrm>
          <a:off x="10528300" y="1339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121799</xdr:rowOff>
    </xdr:from>
    <xdr:to>
      <xdr:col>50</xdr:col>
      <xdr:colOff>165100</xdr:colOff>
      <xdr:row>79</xdr:row>
      <xdr:rowOff>51949</xdr:rowOff>
    </xdr:to>
    <xdr:sp macro="" textlink="">
      <xdr:nvSpPr>
        <xdr:cNvPr id="414" name="楕円 413"/>
        <xdr:cNvSpPr/>
      </xdr:nvSpPr>
      <xdr:spPr>
        <a:xfrm>
          <a:off x="9588500" y="134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43076</xdr:rowOff>
    </xdr:from>
    <xdr:ext cx="469744" cy="259045"/>
    <xdr:sp macro="" textlink="">
      <xdr:nvSpPr>
        <xdr:cNvPr id="415" name="テキスト ボックス 414"/>
        <xdr:cNvSpPr txBox="1"/>
      </xdr:nvSpPr>
      <xdr:spPr>
        <a:xfrm>
          <a:off x="9404428" y="135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92139</xdr:rowOff>
    </xdr:from>
    <xdr:to>
      <xdr:col>46</xdr:col>
      <xdr:colOff>38100</xdr:colOff>
      <xdr:row>79</xdr:row>
      <xdr:rowOff>22289</xdr:rowOff>
    </xdr:to>
    <xdr:sp macro="" textlink="">
      <xdr:nvSpPr>
        <xdr:cNvPr id="416" name="楕円 415"/>
        <xdr:cNvSpPr/>
      </xdr:nvSpPr>
      <xdr:spPr>
        <a:xfrm>
          <a:off x="8699500" y="134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13416</xdr:rowOff>
    </xdr:from>
    <xdr:ext cx="469744" cy="259045"/>
    <xdr:sp macro="" textlink="">
      <xdr:nvSpPr>
        <xdr:cNvPr id="417" name="テキスト ボックス 416"/>
        <xdr:cNvSpPr txBox="1"/>
      </xdr:nvSpPr>
      <xdr:spPr>
        <a:xfrm>
          <a:off x="8515428" y="135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95129</xdr:rowOff>
    </xdr:from>
    <xdr:to>
      <xdr:col>41</xdr:col>
      <xdr:colOff>101600</xdr:colOff>
      <xdr:row>79</xdr:row>
      <xdr:rowOff>25279</xdr:rowOff>
    </xdr:to>
    <xdr:sp macro="" textlink="">
      <xdr:nvSpPr>
        <xdr:cNvPr id="418" name="楕円 417"/>
        <xdr:cNvSpPr/>
      </xdr:nvSpPr>
      <xdr:spPr>
        <a:xfrm>
          <a:off x="7810500" y="134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16406</xdr:rowOff>
    </xdr:from>
    <xdr:ext cx="469744" cy="259045"/>
    <xdr:sp macro="" textlink="">
      <xdr:nvSpPr>
        <xdr:cNvPr id="419" name="テキスト ボックス 418"/>
        <xdr:cNvSpPr txBox="1"/>
      </xdr:nvSpPr>
      <xdr:spPr>
        <a:xfrm>
          <a:off x="7626428" y="135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120028</xdr:rowOff>
    </xdr:from>
    <xdr:to>
      <xdr:col>36</xdr:col>
      <xdr:colOff>165100</xdr:colOff>
      <xdr:row>79</xdr:row>
      <xdr:rowOff>50178</xdr:rowOff>
    </xdr:to>
    <xdr:sp macro="" textlink="">
      <xdr:nvSpPr>
        <xdr:cNvPr id="420" name="楕円 419"/>
        <xdr:cNvSpPr/>
      </xdr:nvSpPr>
      <xdr:spPr>
        <a:xfrm>
          <a:off x="6921500" y="134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41305</xdr:rowOff>
    </xdr:from>
    <xdr:ext cx="469744" cy="259045"/>
    <xdr:sp macro="" textlink="">
      <xdr:nvSpPr>
        <xdr:cNvPr id="421" name="テキスト ボックス 420"/>
        <xdr:cNvSpPr txBox="1"/>
      </xdr:nvSpPr>
      <xdr:spPr>
        <a:xfrm>
          <a:off x="6737428" y="135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31028</xdr:rowOff>
    </xdr:from>
    <xdr:to>
      <xdr:col>55</xdr:col>
      <xdr:colOff>0</xdr:colOff>
      <xdr:row>99</xdr:row>
      <xdr:rowOff>32953</xdr:rowOff>
    </xdr:to>
    <xdr:cxnSp macro="">
      <xdr:nvCxnSpPr>
        <xdr:cNvPr id="452" name="直線コネクタ 451"/>
        <xdr:cNvCxnSpPr/>
      </xdr:nvCxnSpPr>
      <xdr:spPr>
        <a:xfrm>
          <a:off x="9639300" y="17004578"/>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31028</xdr:rowOff>
    </xdr:from>
    <xdr:to>
      <xdr:col>50</xdr:col>
      <xdr:colOff>114300</xdr:colOff>
      <xdr:row>99</xdr:row>
      <xdr:rowOff>43182</xdr:rowOff>
    </xdr:to>
    <xdr:cxnSp macro="">
      <xdr:nvCxnSpPr>
        <xdr:cNvPr id="455" name="直線コネクタ 454"/>
        <xdr:cNvCxnSpPr/>
      </xdr:nvCxnSpPr>
      <xdr:spPr>
        <a:xfrm flipV="1">
          <a:off x="8750300" y="17004578"/>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31300</xdr:rowOff>
    </xdr:from>
    <xdr:to>
      <xdr:col>45</xdr:col>
      <xdr:colOff>177800</xdr:colOff>
      <xdr:row>99</xdr:row>
      <xdr:rowOff>43182</xdr:rowOff>
    </xdr:to>
    <xdr:cxnSp macro="">
      <xdr:nvCxnSpPr>
        <xdr:cNvPr id="458" name="直線コネクタ 457"/>
        <xdr:cNvCxnSpPr/>
      </xdr:nvCxnSpPr>
      <xdr:spPr>
        <a:xfrm>
          <a:off x="7861300" y="17004850"/>
          <a:ext cx="889000" cy="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31300</xdr:rowOff>
    </xdr:from>
    <xdr:to>
      <xdr:col>41</xdr:col>
      <xdr:colOff>50800</xdr:colOff>
      <xdr:row>99</xdr:row>
      <xdr:rowOff>37796</xdr:rowOff>
    </xdr:to>
    <xdr:cxnSp macro="">
      <xdr:nvCxnSpPr>
        <xdr:cNvPr id="461" name="直線コネクタ 460"/>
        <xdr:cNvCxnSpPr/>
      </xdr:nvCxnSpPr>
      <xdr:spPr>
        <a:xfrm flipV="1">
          <a:off x="6972300" y="17004850"/>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153603</xdr:rowOff>
    </xdr:from>
    <xdr:to>
      <xdr:col>55</xdr:col>
      <xdr:colOff>50800</xdr:colOff>
      <xdr:row>99</xdr:row>
      <xdr:rowOff>83753</xdr:rowOff>
    </xdr:to>
    <xdr:sp macro="" textlink="">
      <xdr:nvSpPr>
        <xdr:cNvPr id="471" name="楕円 470"/>
        <xdr:cNvSpPr/>
      </xdr:nvSpPr>
      <xdr:spPr>
        <a:xfrm>
          <a:off x="10426700" y="169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68530</xdr:rowOff>
    </xdr:from>
    <xdr:ext cx="534377" cy="259045"/>
    <xdr:sp macro="" textlink="">
      <xdr:nvSpPr>
        <xdr:cNvPr id="472" name="土木費該当値テキスト"/>
        <xdr:cNvSpPr txBox="1"/>
      </xdr:nvSpPr>
      <xdr:spPr>
        <a:xfrm>
          <a:off x="10528300" y="168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151678</xdr:rowOff>
    </xdr:from>
    <xdr:to>
      <xdr:col>50</xdr:col>
      <xdr:colOff>165100</xdr:colOff>
      <xdr:row>99</xdr:row>
      <xdr:rowOff>81828</xdr:rowOff>
    </xdr:to>
    <xdr:sp macro="" textlink="">
      <xdr:nvSpPr>
        <xdr:cNvPr id="473" name="楕円 472"/>
        <xdr:cNvSpPr/>
      </xdr:nvSpPr>
      <xdr:spPr>
        <a:xfrm>
          <a:off x="9588500" y="169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72955</xdr:rowOff>
    </xdr:from>
    <xdr:ext cx="534377" cy="259045"/>
    <xdr:sp macro="" textlink="">
      <xdr:nvSpPr>
        <xdr:cNvPr id="474" name="テキスト ボックス 473"/>
        <xdr:cNvSpPr txBox="1"/>
      </xdr:nvSpPr>
      <xdr:spPr>
        <a:xfrm>
          <a:off x="9372111" y="170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163832</xdr:rowOff>
    </xdr:from>
    <xdr:to>
      <xdr:col>46</xdr:col>
      <xdr:colOff>38100</xdr:colOff>
      <xdr:row>99</xdr:row>
      <xdr:rowOff>93982</xdr:rowOff>
    </xdr:to>
    <xdr:sp macro="" textlink="">
      <xdr:nvSpPr>
        <xdr:cNvPr id="475" name="楕円 474"/>
        <xdr:cNvSpPr/>
      </xdr:nvSpPr>
      <xdr:spPr>
        <a:xfrm>
          <a:off x="8699500" y="169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85109</xdr:rowOff>
    </xdr:from>
    <xdr:ext cx="534377" cy="259045"/>
    <xdr:sp macro="" textlink="">
      <xdr:nvSpPr>
        <xdr:cNvPr id="476" name="テキスト ボックス 475"/>
        <xdr:cNvSpPr txBox="1"/>
      </xdr:nvSpPr>
      <xdr:spPr>
        <a:xfrm>
          <a:off x="8483111" y="170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151950</xdr:rowOff>
    </xdr:from>
    <xdr:to>
      <xdr:col>41</xdr:col>
      <xdr:colOff>101600</xdr:colOff>
      <xdr:row>99</xdr:row>
      <xdr:rowOff>82100</xdr:rowOff>
    </xdr:to>
    <xdr:sp macro="" textlink="">
      <xdr:nvSpPr>
        <xdr:cNvPr id="477" name="楕円 476"/>
        <xdr:cNvSpPr/>
      </xdr:nvSpPr>
      <xdr:spPr>
        <a:xfrm>
          <a:off x="7810500" y="169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73227</xdr:rowOff>
    </xdr:from>
    <xdr:ext cx="534377" cy="259045"/>
    <xdr:sp macro="" textlink="">
      <xdr:nvSpPr>
        <xdr:cNvPr id="478" name="テキスト ボックス 477"/>
        <xdr:cNvSpPr txBox="1"/>
      </xdr:nvSpPr>
      <xdr:spPr>
        <a:xfrm>
          <a:off x="7594111" y="17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158446</xdr:rowOff>
    </xdr:from>
    <xdr:to>
      <xdr:col>36</xdr:col>
      <xdr:colOff>165100</xdr:colOff>
      <xdr:row>99</xdr:row>
      <xdr:rowOff>88596</xdr:rowOff>
    </xdr:to>
    <xdr:sp macro="" textlink="">
      <xdr:nvSpPr>
        <xdr:cNvPr id="479" name="楕円 478"/>
        <xdr:cNvSpPr/>
      </xdr:nvSpPr>
      <xdr:spPr>
        <a:xfrm>
          <a:off x="6921500" y="169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79723</xdr:rowOff>
    </xdr:from>
    <xdr:ext cx="534377" cy="259045"/>
    <xdr:sp macro="" textlink="">
      <xdr:nvSpPr>
        <xdr:cNvPr id="480" name="テキスト ボックス 479"/>
        <xdr:cNvSpPr txBox="1"/>
      </xdr:nvSpPr>
      <xdr:spPr>
        <a:xfrm>
          <a:off x="6705111" y="170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39162</xdr:rowOff>
    </xdr:from>
    <xdr:to>
      <xdr:col>85</xdr:col>
      <xdr:colOff>127000</xdr:colOff>
      <xdr:row>37</xdr:row>
      <xdr:rowOff>119903</xdr:rowOff>
    </xdr:to>
    <xdr:cxnSp macro="">
      <xdr:nvCxnSpPr>
        <xdr:cNvPr id="508" name="直線コネクタ 507"/>
        <xdr:cNvCxnSpPr/>
      </xdr:nvCxnSpPr>
      <xdr:spPr>
        <a:xfrm>
          <a:off x="15481300" y="6382812"/>
          <a:ext cx="838200" cy="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39162</xdr:rowOff>
    </xdr:from>
    <xdr:to>
      <xdr:col>81</xdr:col>
      <xdr:colOff>50800</xdr:colOff>
      <xdr:row>37</xdr:row>
      <xdr:rowOff>90643</xdr:rowOff>
    </xdr:to>
    <xdr:cxnSp macro="">
      <xdr:nvCxnSpPr>
        <xdr:cNvPr id="511" name="直線コネクタ 510"/>
        <xdr:cNvCxnSpPr/>
      </xdr:nvCxnSpPr>
      <xdr:spPr>
        <a:xfrm flipV="1">
          <a:off x="14592300" y="6382812"/>
          <a:ext cx="8890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90643</xdr:rowOff>
    </xdr:from>
    <xdr:to>
      <xdr:col>76</xdr:col>
      <xdr:colOff>114300</xdr:colOff>
      <xdr:row>37</xdr:row>
      <xdr:rowOff>104770</xdr:rowOff>
    </xdr:to>
    <xdr:cxnSp macro="">
      <xdr:nvCxnSpPr>
        <xdr:cNvPr id="514" name="直線コネクタ 513"/>
        <xdr:cNvCxnSpPr/>
      </xdr:nvCxnSpPr>
      <xdr:spPr>
        <a:xfrm flipV="1">
          <a:off x="13703300" y="6434293"/>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104770</xdr:rowOff>
    </xdr:from>
    <xdr:to>
      <xdr:col>71</xdr:col>
      <xdr:colOff>177800</xdr:colOff>
      <xdr:row>37</xdr:row>
      <xdr:rowOff>162697</xdr:rowOff>
    </xdr:to>
    <xdr:cxnSp macro="">
      <xdr:nvCxnSpPr>
        <xdr:cNvPr id="517" name="直線コネクタ 516"/>
        <xdr:cNvCxnSpPr/>
      </xdr:nvCxnSpPr>
      <xdr:spPr>
        <a:xfrm flipV="1">
          <a:off x="12814300" y="6448420"/>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69103</xdr:rowOff>
    </xdr:from>
    <xdr:to>
      <xdr:col>85</xdr:col>
      <xdr:colOff>177800</xdr:colOff>
      <xdr:row>37</xdr:row>
      <xdr:rowOff>170703</xdr:rowOff>
    </xdr:to>
    <xdr:sp macro="" textlink="">
      <xdr:nvSpPr>
        <xdr:cNvPr id="527" name="楕円 526"/>
        <xdr:cNvSpPr/>
      </xdr:nvSpPr>
      <xdr:spPr>
        <a:xfrm>
          <a:off x="16268700" y="64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47530</xdr:rowOff>
    </xdr:from>
    <xdr:ext cx="534377" cy="259045"/>
    <xdr:sp macro="" textlink="">
      <xdr:nvSpPr>
        <xdr:cNvPr id="528" name="消防費該当値テキスト"/>
        <xdr:cNvSpPr txBox="1"/>
      </xdr:nvSpPr>
      <xdr:spPr>
        <a:xfrm>
          <a:off x="16370300"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159812</xdr:rowOff>
    </xdr:from>
    <xdr:to>
      <xdr:col>81</xdr:col>
      <xdr:colOff>101600</xdr:colOff>
      <xdr:row>37</xdr:row>
      <xdr:rowOff>89962</xdr:rowOff>
    </xdr:to>
    <xdr:sp macro="" textlink="">
      <xdr:nvSpPr>
        <xdr:cNvPr id="529" name="楕円 528"/>
        <xdr:cNvSpPr/>
      </xdr:nvSpPr>
      <xdr:spPr>
        <a:xfrm>
          <a:off x="15430500" y="63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106489</xdr:rowOff>
    </xdr:from>
    <xdr:ext cx="534377" cy="259045"/>
    <xdr:sp macro="" textlink="">
      <xdr:nvSpPr>
        <xdr:cNvPr id="530" name="テキスト ボックス 529"/>
        <xdr:cNvSpPr txBox="1"/>
      </xdr:nvSpPr>
      <xdr:spPr>
        <a:xfrm>
          <a:off x="15214111" y="610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39843</xdr:rowOff>
    </xdr:from>
    <xdr:to>
      <xdr:col>76</xdr:col>
      <xdr:colOff>165100</xdr:colOff>
      <xdr:row>37</xdr:row>
      <xdr:rowOff>141443</xdr:rowOff>
    </xdr:to>
    <xdr:sp macro="" textlink="">
      <xdr:nvSpPr>
        <xdr:cNvPr id="531" name="楕円 530"/>
        <xdr:cNvSpPr/>
      </xdr:nvSpPr>
      <xdr:spPr>
        <a:xfrm>
          <a:off x="14541500" y="63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132570</xdr:rowOff>
    </xdr:from>
    <xdr:ext cx="534377" cy="259045"/>
    <xdr:sp macro="" textlink="">
      <xdr:nvSpPr>
        <xdr:cNvPr id="532" name="テキスト ボックス 531"/>
        <xdr:cNvSpPr txBox="1"/>
      </xdr:nvSpPr>
      <xdr:spPr>
        <a:xfrm>
          <a:off x="14325111" y="647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53970</xdr:rowOff>
    </xdr:from>
    <xdr:to>
      <xdr:col>72</xdr:col>
      <xdr:colOff>38100</xdr:colOff>
      <xdr:row>37</xdr:row>
      <xdr:rowOff>155570</xdr:rowOff>
    </xdr:to>
    <xdr:sp macro="" textlink="">
      <xdr:nvSpPr>
        <xdr:cNvPr id="533" name="楕円 532"/>
        <xdr:cNvSpPr/>
      </xdr:nvSpPr>
      <xdr:spPr>
        <a:xfrm>
          <a:off x="13652500" y="639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146697</xdr:rowOff>
    </xdr:from>
    <xdr:ext cx="534377" cy="259045"/>
    <xdr:sp macro="" textlink="">
      <xdr:nvSpPr>
        <xdr:cNvPr id="534" name="テキスト ボックス 533"/>
        <xdr:cNvSpPr txBox="1"/>
      </xdr:nvSpPr>
      <xdr:spPr>
        <a:xfrm>
          <a:off x="13436111" y="649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111897</xdr:rowOff>
    </xdr:from>
    <xdr:to>
      <xdr:col>67</xdr:col>
      <xdr:colOff>101600</xdr:colOff>
      <xdr:row>38</xdr:row>
      <xdr:rowOff>42047</xdr:rowOff>
    </xdr:to>
    <xdr:sp macro="" textlink="">
      <xdr:nvSpPr>
        <xdr:cNvPr id="535" name="楕円 534"/>
        <xdr:cNvSpPr/>
      </xdr:nvSpPr>
      <xdr:spPr>
        <a:xfrm>
          <a:off x="12763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33174</xdr:rowOff>
    </xdr:from>
    <xdr:ext cx="534377" cy="259045"/>
    <xdr:sp macro="" textlink="">
      <xdr:nvSpPr>
        <xdr:cNvPr id="536" name="テキスト ボックス 535"/>
        <xdr:cNvSpPr txBox="1"/>
      </xdr:nvSpPr>
      <xdr:spPr>
        <a:xfrm>
          <a:off x="12547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66218</xdr:rowOff>
    </xdr:from>
    <xdr:to>
      <xdr:col>85</xdr:col>
      <xdr:colOff>127000</xdr:colOff>
      <xdr:row>59</xdr:row>
      <xdr:rowOff>131953</xdr:rowOff>
    </xdr:to>
    <xdr:cxnSp macro="">
      <xdr:nvCxnSpPr>
        <xdr:cNvPr id="566" name="直線コネクタ 565"/>
        <xdr:cNvCxnSpPr/>
      </xdr:nvCxnSpPr>
      <xdr:spPr>
        <a:xfrm>
          <a:off x="15481300" y="10181768"/>
          <a:ext cx="838200" cy="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147498</xdr:rowOff>
    </xdr:from>
    <xdr:to>
      <xdr:col>81</xdr:col>
      <xdr:colOff>50800</xdr:colOff>
      <xdr:row>59</xdr:row>
      <xdr:rowOff>66218</xdr:rowOff>
    </xdr:to>
    <xdr:cxnSp macro="">
      <xdr:nvCxnSpPr>
        <xdr:cNvPr id="569" name="直線コネクタ 568"/>
        <xdr:cNvCxnSpPr/>
      </xdr:nvCxnSpPr>
      <xdr:spPr>
        <a:xfrm>
          <a:off x="14592300" y="9920148"/>
          <a:ext cx="889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147498</xdr:rowOff>
    </xdr:from>
    <xdr:to>
      <xdr:col>76</xdr:col>
      <xdr:colOff>114300</xdr:colOff>
      <xdr:row>58</xdr:row>
      <xdr:rowOff>107861</xdr:rowOff>
    </xdr:to>
    <xdr:cxnSp macro="">
      <xdr:nvCxnSpPr>
        <xdr:cNvPr id="572" name="直線コネクタ 571"/>
        <xdr:cNvCxnSpPr/>
      </xdr:nvCxnSpPr>
      <xdr:spPr>
        <a:xfrm flipV="1">
          <a:off x="13703300" y="9920148"/>
          <a:ext cx="889000" cy="1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107861</xdr:rowOff>
    </xdr:from>
    <xdr:to>
      <xdr:col>71</xdr:col>
      <xdr:colOff>177800</xdr:colOff>
      <xdr:row>59</xdr:row>
      <xdr:rowOff>58433</xdr:rowOff>
    </xdr:to>
    <xdr:cxnSp macro="">
      <xdr:nvCxnSpPr>
        <xdr:cNvPr id="575" name="直線コネクタ 574"/>
        <xdr:cNvCxnSpPr/>
      </xdr:nvCxnSpPr>
      <xdr:spPr>
        <a:xfrm flipV="1">
          <a:off x="12814300" y="10051961"/>
          <a:ext cx="889000" cy="1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81153</xdr:rowOff>
    </xdr:from>
    <xdr:to>
      <xdr:col>85</xdr:col>
      <xdr:colOff>177800</xdr:colOff>
      <xdr:row>60</xdr:row>
      <xdr:rowOff>11303</xdr:rowOff>
    </xdr:to>
    <xdr:sp macro="" textlink="">
      <xdr:nvSpPr>
        <xdr:cNvPr id="585" name="楕円 584"/>
        <xdr:cNvSpPr/>
      </xdr:nvSpPr>
      <xdr:spPr>
        <a:xfrm>
          <a:off x="16268700" y="101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167530</xdr:rowOff>
    </xdr:from>
    <xdr:ext cx="534377" cy="259045"/>
    <xdr:sp macro="" textlink="">
      <xdr:nvSpPr>
        <xdr:cNvPr id="586" name="教育費該当値テキスト"/>
        <xdr:cNvSpPr txBox="1"/>
      </xdr:nvSpPr>
      <xdr:spPr>
        <a:xfrm>
          <a:off x="16370300" y="101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15418</xdr:rowOff>
    </xdr:from>
    <xdr:to>
      <xdr:col>81</xdr:col>
      <xdr:colOff>101600</xdr:colOff>
      <xdr:row>59</xdr:row>
      <xdr:rowOff>117018</xdr:rowOff>
    </xdr:to>
    <xdr:sp macro="" textlink="">
      <xdr:nvSpPr>
        <xdr:cNvPr id="587" name="楕円 586"/>
        <xdr:cNvSpPr/>
      </xdr:nvSpPr>
      <xdr:spPr>
        <a:xfrm>
          <a:off x="15430500" y="101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108145</xdr:rowOff>
    </xdr:from>
    <xdr:ext cx="534377" cy="259045"/>
    <xdr:sp macro="" textlink="">
      <xdr:nvSpPr>
        <xdr:cNvPr id="588" name="テキスト ボックス 587"/>
        <xdr:cNvSpPr txBox="1"/>
      </xdr:nvSpPr>
      <xdr:spPr>
        <a:xfrm>
          <a:off x="15214111" y="102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96698</xdr:rowOff>
    </xdr:from>
    <xdr:to>
      <xdr:col>76</xdr:col>
      <xdr:colOff>165100</xdr:colOff>
      <xdr:row>58</xdr:row>
      <xdr:rowOff>26848</xdr:rowOff>
    </xdr:to>
    <xdr:sp macro="" textlink="">
      <xdr:nvSpPr>
        <xdr:cNvPr id="589" name="楕円 588"/>
        <xdr:cNvSpPr/>
      </xdr:nvSpPr>
      <xdr:spPr>
        <a:xfrm>
          <a:off x="14541500" y="98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43375</xdr:rowOff>
    </xdr:from>
    <xdr:ext cx="534377" cy="259045"/>
    <xdr:sp macro="" textlink="">
      <xdr:nvSpPr>
        <xdr:cNvPr id="590" name="テキスト ボックス 589"/>
        <xdr:cNvSpPr txBox="1"/>
      </xdr:nvSpPr>
      <xdr:spPr>
        <a:xfrm>
          <a:off x="14325111" y="96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57061</xdr:rowOff>
    </xdr:from>
    <xdr:to>
      <xdr:col>72</xdr:col>
      <xdr:colOff>38100</xdr:colOff>
      <xdr:row>58</xdr:row>
      <xdr:rowOff>158661</xdr:rowOff>
    </xdr:to>
    <xdr:sp macro="" textlink="">
      <xdr:nvSpPr>
        <xdr:cNvPr id="591" name="楕円 590"/>
        <xdr:cNvSpPr/>
      </xdr:nvSpPr>
      <xdr:spPr>
        <a:xfrm>
          <a:off x="13652500" y="100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149788</xdr:rowOff>
    </xdr:from>
    <xdr:ext cx="534377" cy="259045"/>
    <xdr:sp macro="" textlink="">
      <xdr:nvSpPr>
        <xdr:cNvPr id="592" name="テキスト ボックス 591"/>
        <xdr:cNvSpPr txBox="1"/>
      </xdr:nvSpPr>
      <xdr:spPr>
        <a:xfrm>
          <a:off x="13436111" y="1009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7633</xdr:rowOff>
    </xdr:from>
    <xdr:to>
      <xdr:col>67</xdr:col>
      <xdr:colOff>101600</xdr:colOff>
      <xdr:row>59</xdr:row>
      <xdr:rowOff>109233</xdr:rowOff>
    </xdr:to>
    <xdr:sp macro="" textlink="">
      <xdr:nvSpPr>
        <xdr:cNvPr id="593" name="楕円 592"/>
        <xdr:cNvSpPr/>
      </xdr:nvSpPr>
      <xdr:spPr>
        <a:xfrm>
          <a:off x="12763500" y="1012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100360</xdr:rowOff>
    </xdr:from>
    <xdr:ext cx="534377" cy="259045"/>
    <xdr:sp macro="" textlink="">
      <xdr:nvSpPr>
        <xdr:cNvPr id="594" name="テキスト ボックス 593"/>
        <xdr:cNvSpPr txBox="1"/>
      </xdr:nvSpPr>
      <xdr:spPr>
        <a:xfrm>
          <a:off x="12547111" y="102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6528</xdr:rowOff>
    </xdr:from>
    <xdr:to>
      <xdr:col>85</xdr:col>
      <xdr:colOff>127000</xdr:colOff>
      <xdr:row>79</xdr:row>
      <xdr:rowOff>42507</xdr:rowOff>
    </xdr:to>
    <xdr:cxnSp macro="">
      <xdr:nvCxnSpPr>
        <xdr:cNvPr id="623" name="直線コネクタ 622"/>
        <xdr:cNvCxnSpPr/>
      </xdr:nvCxnSpPr>
      <xdr:spPr>
        <a:xfrm flipV="1">
          <a:off x="15481300" y="13551078"/>
          <a:ext cx="8382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42507</xdr:rowOff>
    </xdr:from>
    <xdr:to>
      <xdr:col>81</xdr:col>
      <xdr:colOff>50800</xdr:colOff>
      <xdr:row>79</xdr:row>
      <xdr:rowOff>43053</xdr:rowOff>
    </xdr:to>
    <xdr:cxnSp macro="">
      <xdr:nvCxnSpPr>
        <xdr:cNvPr id="626" name="直線コネクタ 625"/>
        <xdr:cNvCxnSpPr/>
      </xdr:nvCxnSpPr>
      <xdr:spPr>
        <a:xfrm flipV="1">
          <a:off x="14592300" y="13587057"/>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36513</xdr:rowOff>
    </xdr:from>
    <xdr:to>
      <xdr:col>76</xdr:col>
      <xdr:colOff>114300</xdr:colOff>
      <xdr:row>79</xdr:row>
      <xdr:rowOff>43053</xdr:rowOff>
    </xdr:to>
    <xdr:cxnSp macro="">
      <xdr:nvCxnSpPr>
        <xdr:cNvPr id="629" name="直線コネクタ 628"/>
        <xdr:cNvCxnSpPr/>
      </xdr:nvCxnSpPr>
      <xdr:spPr>
        <a:xfrm>
          <a:off x="13703300" y="13581063"/>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20968</xdr:rowOff>
    </xdr:from>
    <xdr:to>
      <xdr:col>71</xdr:col>
      <xdr:colOff>177800</xdr:colOff>
      <xdr:row>79</xdr:row>
      <xdr:rowOff>36513</xdr:rowOff>
    </xdr:to>
    <xdr:cxnSp macro="">
      <xdr:nvCxnSpPr>
        <xdr:cNvPr id="632" name="直線コネクタ 631"/>
        <xdr:cNvCxnSpPr/>
      </xdr:nvCxnSpPr>
      <xdr:spPr>
        <a:xfrm>
          <a:off x="12814300" y="1356551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127178</xdr:rowOff>
    </xdr:from>
    <xdr:to>
      <xdr:col>85</xdr:col>
      <xdr:colOff>177800</xdr:colOff>
      <xdr:row>79</xdr:row>
      <xdr:rowOff>57328</xdr:rowOff>
    </xdr:to>
    <xdr:sp macro="" textlink="">
      <xdr:nvSpPr>
        <xdr:cNvPr id="642" name="楕円 641"/>
        <xdr:cNvSpPr/>
      </xdr:nvSpPr>
      <xdr:spPr>
        <a:xfrm>
          <a:off x="16268700" y="135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86555</xdr:rowOff>
    </xdr:from>
    <xdr:ext cx="469744" cy="259045"/>
    <xdr:sp macro="" textlink="">
      <xdr:nvSpPr>
        <xdr:cNvPr id="643" name="災害復旧費該当値テキスト"/>
        <xdr:cNvSpPr txBox="1"/>
      </xdr:nvSpPr>
      <xdr:spPr>
        <a:xfrm>
          <a:off x="16370300" y="1328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163157</xdr:rowOff>
    </xdr:from>
    <xdr:to>
      <xdr:col>81</xdr:col>
      <xdr:colOff>101600</xdr:colOff>
      <xdr:row>79</xdr:row>
      <xdr:rowOff>93307</xdr:rowOff>
    </xdr:to>
    <xdr:sp macro="" textlink="">
      <xdr:nvSpPr>
        <xdr:cNvPr id="644" name="楕円 643"/>
        <xdr:cNvSpPr/>
      </xdr:nvSpPr>
      <xdr:spPr>
        <a:xfrm>
          <a:off x="15430500" y="135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84434</xdr:rowOff>
    </xdr:from>
    <xdr:ext cx="378565" cy="259045"/>
    <xdr:sp macro="" textlink="">
      <xdr:nvSpPr>
        <xdr:cNvPr id="645" name="テキスト ボックス 644"/>
        <xdr:cNvSpPr txBox="1"/>
      </xdr:nvSpPr>
      <xdr:spPr>
        <a:xfrm>
          <a:off x="15292017" y="1362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163703</xdr:rowOff>
    </xdr:from>
    <xdr:to>
      <xdr:col>76</xdr:col>
      <xdr:colOff>165100</xdr:colOff>
      <xdr:row>79</xdr:row>
      <xdr:rowOff>93853</xdr:rowOff>
    </xdr:to>
    <xdr:sp macro="" textlink="">
      <xdr:nvSpPr>
        <xdr:cNvPr id="646" name="楕円 645"/>
        <xdr:cNvSpPr/>
      </xdr:nvSpPr>
      <xdr:spPr>
        <a:xfrm>
          <a:off x="14541500" y="13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84980</xdr:rowOff>
    </xdr:from>
    <xdr:ext cx="378565" cy="259045"/>
    <xdr:sp macro="" textlink="">
      <xdr:nvSpPr>
        <xdr:cNvPr id="647" name="テキスト ボックス 646"/>
        <xdr:cNvSpPr txBox="1"/>
      </xdr:nvSpPr>
      <xdr:spPr>
        <a:xfrm>
          <a:off x="14403017" y="13629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157163</xdr:rowOff>
    </xdr:from>
    <xdr:to>
      <xdr:col>72</xdr:col>
      <xdr:colOff>38100</xdr:colOff>
      <xdr:row>79</xdr:row>
      <xdr:rowOff>87313</xdr:rowOff>
    </xdr:to>
    <xdr:sp macro="" textlink="">
      <xdr:nvSpPr>
        <xdr:cNvPr id="648" name="楕円 647"/>
        <xdr:cNvSpPr/>
      </xdr:nvSpPr>
      <xdr:spPr>
        <a:xfrm>
          <a:off x="13652500" y="135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78440</xdr:rowOff>
    </xdr:from>
    <xdr:ext cx="378565" cy="259045"/>
    <xdr:sp macro="" textlink="">
      <xdr:nvSpPr>
        <xdr:cNvPr id="649" name="テキスト ボックス 648"/>
        <xdr:cNvSpPr txBox="1"/>
      </xdr:nvSpPr>
      <xdr:spPr>
        <a:xfrm>
          <a:off x="13514017" y="13622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141618</xdr:rowOff>
    </xdr:from>
    <xdr:to>
      <xdr:col>67</xdr:col>
      <xdr:colOff>101600</xdr:colOff>
      <xdr:row>79</xdr:row>
      <xdr:rowOff>71768</xdr:rowOff>
    </xdr:to>
    <xdr:sp macro="" textlink="">
      <xdr:nvSpPr>
        <xdr:cNvPr id="650" name="楕円 649"/>
        <xdr:cNvSpPr/>
      </xdr:nvSpPr>
      <xdr:spPr>
        <a:xfrm>
          <a:off x="12763500" y="135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62895</xdr:rowOff>
    </xdr:from>
    <xdr:ext cx="469744" cy="259045"/>
    <xdr:sp macro="" textlink="">
      <xdr:nvSpPr>
        <xdr:cNvPr id="651" name="テキスト ボックス 650"/>
        <xdr:cNvSpPr txBox="1"/>
      </xdr:nvSpPr>
      <xdr:spPr>
        <a:xfrm>
          <a:off x="12579428" y="1360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68314</xdr:rowOff>
    </xdr:from>
    <xdr:to>
      <xdr:col>85</xdr:col>
      <xdr:colOff>127000</xdr:colOff>
      <xdr:row>96</xdr:row>
      <xdr:rowOff>70320</xdr:rowOff>
    </xdr:to>
    <xdr:cxnSp macro="">
      <xdr:nvCxnSpPr>
        <xdr:cNvPr id="680" name="直線コネクタ 679"/>
        <xdr:cNvCxnSpPr/>
      </xdr:nvCxnSpPr>
      <xdr:spPr>
        <a:xfrm flipV="1">
          <a:off x="15481300" y="16527514"/>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70320</xdr:rowOff>
    </xdr:from>
    <xdr:to>
      <xdr:col>81</xdr:col>
      <xdr:colOff>50800</xdr:colOff>
      <xdr:row>96</xdr:row>
      <xdr:rowOff>86424</xdr:rowOff>
    </xdr:to>
    <xdr:cxnSp macro="">
      <xdr:nvCxnSpPr>
        <xdr:cNvPr id="683" name="直線コネクタ 682"/>
        <xdr:cNvCxnSpPr/>
      </xdr:nvCxnSpPr>
      <xdr:spPr>
        <a:xfrm flipV="1">
          <a:off x="14592300" y="16529520"/>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86424</xdr:rowOff>
    </xdr:from>
    <xdr:to>
      <xdr:col>76</xdr:col>
      <xdr:colOff>114300</xdr:colOff>
      <xdr:row>96</xdr:row>
      <xdr:rowOff>101803</xdr:rowOff>
    </xdr:to>
    <xdr:cxnSp macro="">
      <xdr:nvCxnSpPr>
        <xdr:cNvPr id="686" name="直線コネクタ 685"/>
        <xdr:cNvCxnSpPr/>
      </xdr:nvCxnSpPr>
      <xdr:spPr>
        <a:xfrm flipV="1">
          <a:off x="13703300" y="16545624"/>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92011</xdr:rowOff>
    </xdr:from>
    <xdr:to>
      <xdr:col>71</xdr:col>
      <xdr:colOff>177800</xdr:colOff>
      <xdr:row>96</xdr:row>
      <xdr:rowOff>101803</xdr:rowOff>
    </xdr:to>
    <xdr:cxnSp macro="">
      <xdr:nvCxnSpPr>
        <xdr:cNvPr id="689" name="直線コネクタ 688"/>
        <xdr:cNvCxnSpPr/>
      </xdr:nvCxnSpPr>
      <xdr:spPr>
        <a:xfrm>
          <a:off x="12814300" y="16551211"/>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17514</xdr:rowOff>
    </xdr:from>
    <xdr:to>
      <xdr:col>85</xdr:col>
      <xdr:colOff>177800</xdr:colOff>
      <xdr:row>96</xdr:row>
      <xdr:rowOff>119114</xdr:rowOff>
    </xdr:to>
    <xdr:sp macro="" textlink="">
      <xdr:nvSpPr>
        <xdr:cNvPr id="699" name="楕円 698"/>
        <xdr:cNvSpPr/>
      </xdr:nvSpPr>
      <xdr:spPr>
        <a:xfrm>
          <a:off x="16268700" y="164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167391</xdr:rowOff>
    </xdr:from>
    <xdr:ext cx="534377" cy="259045"/>
    <xdr:sp macro="" textlink="">
      <xdr:nvSpPr>
        <xdr:cNvPr id="700" name="公債費該当値テキスト"/>
        <xdr:cNvSpPr txBox="1"/>
      </xdr:nvSpPr>
      <xdr:spPr>
        <a:xfrm>
          <a:off x="16370300" y="164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19520</xdr:rowOff>
    </xdr:from>
    <xdr:to>
      <xdr:col>81</xdr:col>
      <xdr:colOff>101600</xdr:colOff>
      <xdr:row>96</xdr:row>
      <xdr:rowOff>121120</xdr:rowOff>
    </xdr:to>
    <xdr:sp macro="" textlink="">
      <xdr:nvSpPr>
        <xdr:cNvPr id="701" name="楕円 700"/>
        <xdr:cNvSpPr/>
      </xdr:nvSpPr>
      <xdr:spPr>
        <a:xfrm>
          <a:off x="15430500" y="16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112247</xdr:rowOff>
    </xdr:from>
    <xdr:ext cx="534377" cy="259045"/>
    <xdr:sp macro="" textlink="">
      <xdr:nvSpPr>
        <xdr:cNvPr id="702" name="テキスト ボックス 701"/>
        <xdr:cNvSpPr txBox="1"/>
      </xdr:nvSpPr>
      <xdr:spPr>
        <a:xfrm>
          <a:off x="15214111" y="165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35624</xdr:rowOff>
    </xdr:from>
    <xdr:to>
      <xdr:col>76</xdr:col>
      <xdr:colOff>165100</xdr:colOff>
      <xdr:row>96</xdr:row>
      <xdr:rowOff>137224</xdr:rowOff>
    </xdr:to>
    <xdr:sp macro="" textlink="">
      <xdr:nvSpPr>
        <xdr:cNvPr id="703" name="楕円 702"/>
        <xdr:cNvSpPr/>
      </xdr:nvSpPr>
      <xdr:spPr>
        <a:xfrm>
          <a:off x="14541500" y="164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128351</xdr:rowOff>
    </xdr:from>
    <xdr:ext cx="534377" cy="259045"/>
    <xdr:sp macro="" textlink="">
      <xdr:nvSpPr>
        <xdr:cNvPr id="704" name="テキスト ボックス 703"/>
        <xdr:cNvSpPr txBox="1"/>
      </xdr:nvSpPr>
      <xdr:spPr>
        <a:xfrm>
          <a:off x="14325111" y="165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51003</xdr:rowOff>
    </xdr:from>
    <xdr:to>
      <xdr:col>72</xdr:col>
      <xdr:colOff>38100</xdr:colOff>
      <xdr:row>96</xdr:row>
      <xdr:rowOff>152603</xdr:rowOff>
    </xdr:to>
    <xdr:sp macro="" textlink="">
      <xdr:nvSpPr>
        <xdr:cNvPr id="705" name="楕円 704"/>
        <xdr:cNvSpPr/>
      </xdr:nvSpPr>
      <xdr:spPr>
        <a:xfrm>
          <a:off x="13652500" y="1651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143730</xdr:rowOff>
    </xdr:from>
    <xdr:ext cx="534377" cy="259045"/>
    <xdr:sp macro="" textlink="">
      <xdr:nvSpPr>
        <xdr:cNvPr id="706" name="テキスト ボックス 705"/>
        <xdr:cNvSpPr txBox="1"/>
      </xdr:nvSpPr>
      <xdr:spPr>
        <a:xfrm>
          <a:off x="13436111" y="1660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41211</xdr:rowOff>
    </xdr:from>
    <xdr:to>
      <xdr:col>67</xdr:col>
      <xdr:colOff>101600</xdr:colOff>
      <xdr:row>96</xdr:row>
      <xdr:rowOff>142811</xdr:rowOff>
    </xdr:to>
    <xdr:sp macro="" textlink="">
      <xdr:nvSpPr>
        <xdr:cNvPr id="707" name="楕円 706"/>
        <xdr:cNvSpPr/>
      </xdr:nvSpPr>
      <xdr:spPr>
        <a:xfrm>
          <a:off x="12763500" y="165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133938</xdr:rowOff>
    </xdr:from>
    <xdr:ext cx="534377" cy="259045"/>
    <xdr:sp macro="" textlink="">
      <xdr:nvSpPr>
        <xdr:cNvPr id="708" name="テキスト ボックス 707"/>
        <xdr:cNvSpPr txBox="1"/>
      </xdr:nvSpPr>
      <xdr:spPr>
        <a:xfrm>
          <a:off x="12547111" y="165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・民生費は、認定こども園等の整備に係る民間保育所等施設整備補助金が増加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百万円）したことや民間保育施設の受入定員数の増に伴う運営補助金の増加（民間保育所措置費：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百万円、小規模保育事業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百万円、事業所内保育事業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百万円、家庭的保育事業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百万円）、総合福祉センターふれあいの空調整備等に係る投資的経費の増加（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百万円）などにより、全体で、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・衛生費は、施設改修事業等による伊賀南部環境衛生組合への分担金が増加（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百万円）したことや水道事業会計からの借入金が、元金償還が開始したことに伴い増加（元金償還：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百万円）したこと、更には、人件費の増加等に伴い病院事業会計繰出金が増加（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百万円）したことなどにより、全体で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・消防費は、消防ポンプ自動車等整備事業が減少（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百万円）したことなどにより、全体で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・教育費は、市民陸上競技場改修事業の皆減（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百万円）等により、全体で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市税減収や扶助費増大等の理由から平成</a:t>
          </a:r>
          <a:r>
            <a:rPr kumimoji="1" lang="en-US" altLang="ja-JP" sz="1300">
              <a:solidFill>
                <a:sysClr val="windowText" lastClr="000000"/>
              </a:solidFill>
              <a:latin typeface="ＭＳ ゴシック" pitchFamily="49" charset="-128"/>
              <a:ea typeface="ＭＳ ゴシック" pitchFamily="49" charset="-128"/>
            </a:rPr>
            <a:t>27</a:t>
          </a:r>
          <a:r>
            <a:rPr kumimoji="1" lang="ja-JP" altLang="en-US" sz="1300">
              <a:solidFill>
                <a:sysClr val="windowText" lastClr="000000"/>
              </a:solidFill>
              <a:latin typeface="ＭＳ ゴシック" pitchFamily="49" charset="-128"/>
              <a:ea typeface="ＭＳ ゴシック" pitchFamily="49" charset="-128"/>
            </a:rPr>
            <a:t>年度は実質単年度収支がマイナスに転じたものの、平成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以降は固定資産税における独自課税（都市振興税）を導入したことでプラスに復帰した。しかしながら、市税減収等の構造的な懸案要因は今後さらに顕在化することが予測されており、さらなる行財政改革の取組が必要である。また、社会経済状況の変化や新たな財政課題に即応できるよう、財政調整基金の計画的な積立を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三重県名張市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年度は、病院事業会計において、会計基準の改正により水道事業会計借入金の償還金が流動負債に計上されたことや、入院患者数が伸び悩み医業収益が予算割れしたこと等により赤字額が発生した。平成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年度以降は、全会計（一般会計・特別会計・事業会計）で黒字額を維持しており、標準財政規模に占める剰余額の割合は水道事業会計が最大で、この傾向はしばらく続くものと分析する。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BE34" sqref="BE34:CM3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74</v>
      </c>
      <c r="C3" s="588"/>
      <c r="D3" s="588"/>
      <c r="E3" s="589"/>
      <c r="F3" s="589"/>
      <c r="G3" s="589"/>
      <c r="H3" s="589"/>
      <c r="I3" s="589"/>
      <c r="J3" s="589"/>
      <c r="K3" s="589"/>
      <c r="L3" s="589" t="s">
        <v>75</v>
      </c>
      <c r="M3" s="589"/>
      <c r="N3" s="589"/>
      <c r="O3" s="589"/>
      <c r="P3" s="589"/>
      <c r="Q3" s="589"/>
      <c r="R3" s="592"/>
      <c r="S3" s="592"/>
      <c r="T3" s="592"/>
      <c r="U3" s="592"/>
      <c r="V3" s="593"/>
      <c r="W3" s="486" t="s">
        <v>76</v>
      </c>
      <c r="X3" s="487"/>
      <c r="Y3" s="487"/>
      <c r="Z3" s="487"/>
      <c r="AA3" s="487"/>
      <c r="AB3" s="588"/>
      <c r="AC3" s="592" t="s">
        <v>77</v>
      </c>
      <c r="AD3" s="487"/>
      <c r="AE3" s="487"/>
      <c r="AF3" s="487"/>
      <c r="AG3" s="487"/>
      <c r="AH3" s="487"/>
      <c r="AI3" s="487"/>
      <c r="AJ3" s="487"/>
      <c r="AK3" s="487"/>
      <c r="AL3" s="554"/>
      <c r="AM3" s="486" t="s">
        <v>78</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79</v>
      </c>
      <c r="BO3" s="487"/>
      <c r="BP3" s="487"/>
      <c r="BQ3" s="487"/>
      <c r="BR3" s="487"/>
      <c r="BS3" s="487"/>
      <c r="BT3" s="487"/>
      <c r="BU3" s="554"/>
      <c r="BV3" s="486" t="s">
        <v>80</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81</v>
      </c>
      <c r="CU3" s="487"/>
      <c r="CV3" s="487"/>
      <c r="CW3" s="487"/>
      <c r="CX3" s="487"/>
      <c r="CY3" s="487"/>
      <c r="CZ3" s="487"/>
      <c r="DA3" s="554"/>
      <c r="DB3" s="486" t="s">
        <v>82</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83</v>
      </c>
      <c r="AZ4" s="400"/>
      <c r="BA4" s="400"/>
      <c r="BB4" s="400"/>
      <c r="BC4" s="400"/>
      <c r="BD4" s="400"/>
      <c r="BE4" s="400"/>
      <c r="BF4" s="400"/>
      <c r="BG4" s="400"/>
      <c r="BH4" s="400"/>
      <c r="BI4" s="400"/>
      <c r="BJ4" s="400"/>
      <c r="BK4" s="400"/>
      <c r="BL4" s="400"/>
      <c r="BM4" s="401"/>
      <c r="BN4" s="402">
        <v>27091497</v>
      </c>
      <c r="BO4" s="403"/>
      <c r="BP4" s="403"/>
      <c r="BQ4" s="403"/>
      <c r="BR4" s="403"/>
      <c r="BS4" s="403"/>
      <c r="BT4" s="403"/>
      <c r="BU4" s="404"/>
      <c r="BV4" s="402">
        <v>26773228</v>
      </c>
      <c r="BW4" s="403"/>
      <c r="BX4" s="403"/>
      <c r="BY4" s="403"/>
      <c r="BZ4" s="403"/>
      <c r="CA4" s="403"/>
      <c r="CB4" s="403"/>
      <c r="CC4" s="404"/>
      <c r="CD4" s="580" t="s">
        <v>84</v>
      </c>
      <c r="CE4" s="581"/>
      <c r="CF4" s="581"/>
      <c r="CG4" s="581"/>
      <c r="CH4" s="581"/>
      <c r="CI4" s="581"/>
      <c r="CJ4" s="581"/>
      <c r="CK4" s="581"/>
      <c r="CL4" s="581"/>
      <c r="CM4" s="581"/>
      <c r="CN4" s="581"/>
      <c r="CO4" s="581"/>
      <c r="CP4" s="581"/>
      <c r="CQ4" s="581"/>
      <c r="CR4" s="581"/>
      <c r="CS4" s="582"/>
      <c r="CT4" s="583">
        <v>1.9</v>
      </c>
      <c r="CU4" s="584"/>
      <c r="CV4" s="584"/>
      <c r="CW4" s="584"/>
      <c r="CX4" s="584"/>
      <c r="CY4" s="584"/>
      <c r="CZ4" s="584"/>
      <c r="DA4" s="585"/>
      <c r="DB4" s="583">
        <v>1.8</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85</v>
      </c>
      <c r="AN5" s="381"/>
      <c r="AO5" s="381"/>
      <c r="AP5" s="381"/>
      <c r="AQ5" s="381"/>
      <c r="AR5" s="381"/>
      <c r="AS5" s="381"/>
      <c r="AT5" s="382"/>
      <c r="AU5" s="464" t="s">
        <v>86</v>
      </c>
      <c r="AV5" s="465"/>
      <c r="AW5" s="465"/>
      <c r="AX5" s="465"/>
      <c r="AY5" s="387" t="s">
        <v>87</v>
      </c>
      <c r="AZ5" s="388"/>
      <c r="BA5" s="388"/>
      <c r="BB5" s="388"/>
      <c r="BC5" s="388"/>
      <c r="BD5" s="388"/>
      <c r="BE5" s="388"/>
      <c r="BF5" s="388"/>
      <c r="BG5" s="388"/>
      <c r="BH5" s="388"/>
      <c r="BI5" s="388"/>
      <c r="BJ5" s="388"/>
      <c r="BK5" s="388"/>
      <c r="BL5" s="388"/>
      <c r="BM5" s="389"/>
      <c r="BN5" s="407">
        <v>26779139</v>
      </c>
      <c r="BO5" s="408"/>
      <c r="BP5" s="408"/>
      <c r="BQ5" s="408"/>
      <c r="BR5" s="408"/>
      <c r="BS5" s="408"/>
      <c r="BT5" s="408"/>
      <c r="BU5" s="409"/>
      <c r="BV5" s="407">
        <v>26487107</v>
      </c>
      <c r="BW5" s="408"/>
      <c r="BX5" s="408"/>
      <c r="BY5" s="408"/>
      <c r="BZ5" s="408"/>
      <c r="CA5" s="408"/>
      <c r="CB5" s="408"/>
      <c r="CC5" s="409"/>
      <c r="CD5" s="416" t="s">
        <v>88</v>
      </c>
      <c r="CE5" s="417"/>
      <c r="CF5" s="417"/>
      <c r="CG5" s="417"/>
      <c r="CH5" s="417"/>
      <c r="CI5" s="417"/>
      <c r="CJ5" s="417"/>
      <c r="CK5" s="417"/>
      <c r="CL5" s="417"/>
      <c r="CM5" s="417"/>
      <c r="CN5" s="417"/>
      <c r="CO5" s="417"/>
      <c r="CP5" s="417"/>
      <c r="CQ5" s="417"/>
      <c r="CR5" s="417"/>
      <c r="CS5" s="418"/>
      <c r="CT5" s="377">
        <v>99.7</v>
      </c>
      <c r="CU5" s="378"/>
      <c r="CV5" s="378"/>
      <c r="CW5" s="378"/>
      <c r="CX5" s="378"/>
      <c r="CY5" s="378"/>
      <c r="CZ5" s="378"/>
      <c r="DA5" s="379"/>
      <c r="DB5" s="377">
        <v>99.7</v>
      </c>
      <c r="DC5" s="378"/>
      <c r="DD5" s="378"/>
      <c r="DE5" s="378"/>
      <c r="DF5" s="378"/>
      <c r="DG5" s="378"/>
      <c r="DH5" s="378"/>
      <c r="DI5" s="379"/>
      <c r="DJ5" s="165"/>
      <c r="DK5" s="165"/>
      <c r="DL5" s="165"/>
      <c r="DM5" s="165"/>
      <c r="DN5" s="165"/>
      <c r="DO5" s="165"/>
    </row>
    <row r="6" spans="1:119" ht="18.75" customHeight="1" x14ac:dyDescent="0.15">
      <c r="A6" s="166"/>
      <c r="B6" s="560" t="s">
        <v>89</v>
      </c>
      <c r="C6" s="421"/>
      <c r="D6" s="421"/>
      <c r="E6" s="561"/>
      <c r="F6" s="561"/>
      <c r="G6" s="561"/>
      <c r="H6" s="561"/>
      <c r="I6" s="561"/>
      <c r="J6" s="561"/>
      <c r="K6" s="561"/>
      <c r="L6" s="561" t="s">
        <v>90</v>
      </c>
      <c r="M6" s="561"/>
      <c r="N6" s="561"/>
      <c r="O6" s="561"/>
      <c r="P6" s="561"/>
      <c r="Q6" s="561"/>
      <c r="R6" s="445"/>
      <c r="S6" s="445"/>
      <c r="T6" s="445"/>
      <c r="U6" s="445"/>
      <c r="V6" s="567"/>
      <c r="W6" s="498" t="s">
        <v>91</v>
      </c>
      <c r="X6" s="420"/>
      <c r="Y6" s="420"/>
      <c r="Z6" s="420"/>
      <c r="AA6" s="420"/>
      <c r="AB6" s="421"/>
      <c r="AC6" s="572" t="s">
        <v>92</v>
      </c>
      <c r="AD6" s="573"/>
      <c r="AE6" s="573"/>
      <c r="AF6" s="573"/>
      <c r="AG6" s="573"/>
      <c r="AH6" s="573"/>
      <c r="AI6" s="573"/>
      <c r="AJ6" s="573"/>
      <c r="AK6" s="573"/>
      <c r="AL6" s="574"/>
      <c r="AM6" s="476" t="s">
        <v>93</v>
      </c>
      <c r="AN6" s="381"/>
      <c r="AO6" s="381"/>
      <c r="AP6" s="381"/>
      <c r="AQ6" s="381"/>
      <c r="AR6" s="381"/>
      <c r="AS6" s="381"/>
      <c r="AT6" s="382"/>
      <c r="AU6" s="464" t="s">
        <v>86</v>
      </c>
      <c r="AV6" s="465"/>
      <c r="AW6" s="465"/>
      <c r="AX6" s="465"/>
      <c r="AY6" s="387" t="s">
        <v>94</v>
      </c>
      <c r="AZ6" s="388"/>
      <c r="BA6" s="388"/>
      <c r="BB6" s="388"/>
      <c r="BC6" s="388"/>
      <c r="BD6" s="388"/>
      <c r="BE6" s="388"/>
      <c r="BF6" s="388"/>
      <c r="BG6" s="388"/>
      <c r="BH6" s="388"/>
      <c r="BI6" s="388"/>
      <c r="BJ6" s="388"/>
      <c r="BK6" s="388"/>
      <c r="BL6" s="388"/>
      <c r="BM6" s="389"/>
      <c r="BN6" s="407">
        <v>312358</v>
      </c>
      <c r="BO6" s="408"/>
      <c r="BP6" s="408"/>
      <c r="BQ6" s="408"/>
      <c r="BR6" s="408"/>
      <c r="BS6" s="408"/>
      <c r="BT6" s="408"/>
      <c r="BU6" s="409"/>
      <c r="BV6" s="407">
        <v>286121</v>
      </c>
      <c r="BW6" s="408"/>
      <c r="BX6" s="408"/>
      <c r="BY6" s="408"/>
      <c r="BZ6" s="408"/>
      <c r="CA6" s="408"/>
      <c r="CB6" s="408"/>
      <c r="CC6" s="409"/>
      <c r="CD6" s="416" t="s">
        <v>95</v>
      </c>
      <c r="CE6" s="417"/>
      <c r="CF6" s="417"/>
      <c r="CG6" s="417"/>
      <c r="CH6" s="417"/>
      <c r="CI6" s="417"/>
      <c r="CJ6" s="417"/>
      <c r="CK6" s="417"/>
      <c r="CL6" s="417"/>
      <c r="CM6" s="417"/>
      <c r="CN6" s="417"/>
      <c r="CO6" s="417"/>
      <c r="CP6" s="417"/>
      <c r="CQ6" s="417"/>
      <c r="CR6" s="417"/>
      <c r="CS6" s="418"/>
      <c r="CT6" s="557">
        <v>108.3</v>
      </c>
      <c r="CU6" s="558"/>
      <c r="CV6" s="558"/>
      <c r="CW6" s="558"/>
      <c r="CX6" s="558"/>
      <c r="CY6" s="558"/>
      <c r="CZ6" s="558"/>
      <c r="DA6" s="559"/>
      <c r="DB6" s="557">
        <v>108.1</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96</v>
      </c>
      <c r="AN7" s="381"/>
      <c r="AO7" s="381"/>
      <c r="AP7" s="381"/>
      <c r="AQ7" s="381"/>
      <c r="AR7" s="381"/>
      <c r="AS7" s="381"/>
      <c r="AT7" s="382"/>
      <c r="AU7" s="464" t="s">
        <v>86</v>
      </c>
      <c r="AV7" s="465"/>
      <c r="AW7" s="465"/>
      <c r="AX7" s="465"/>
      <c r="AY7" s="387" t="s">
        <v>97</v>
      </c>
      <c r="AZ7" s="388"/>
      <c r="BA7" s="388"/>
      <c r="BB7" s="388"/>
      <c r="BC7" s="388"/>
      <c r="BD7" s="388"/>
      <c r="BE7" s="388"/>
      <c r="BF7" s="388"/>
      <c r="BG7" s="388"/>
      <c r="BH7" s="388"/>
      <c r="BI7" s="388"/>
      <c r="BJ7" s="388"/>
      <c r="BK7" s="388"/>
      <c r="BL7" s="388"/>
      <c r="BM7" s="389"/>
      <c r="BN7" s="407">
        <v>13245</v>
      </c>
      <c r="BO7" s="408"/>
      <c r="BP7" s="408"/>
      <c r="BQ7" s="408"/>
      <c r="BR7" s="408"/>
      <c r="BS7" s="408"/>
      <c r="BT7" s="408"/>
      <c r="BU7" s="409"/>
      <c r="BV7" s="407">
        <v>9007</v>
      </c>
      <c r="BW7" s="408"/>
      <c r="BX7" s="408"/>
      <c r="BY7" s="408"/>
      <c r="BZ7" s="408"/>
      <c r="CA7" s="408"/>
      <c r="CB7" s="408"/>
      <c r="CC7" s="409"/>
      <c r="CD7" s="416" t="s">
        <v>98</v>
      </c>
      <c r="CE7" s="417"/>
      <c r="CF7" s="417"/>
      <c r="CG7" s="417"/>
      <c r="CH7" s="417"/>
      <c r="CI7" s="417"/>
      <c r="CJ7" s="417"/>
      <c r="CK7" s="417"/>
      <c r="CL7" s="417"/>
      <c r="CM7" s="417"/>
      <c r="CN7" s="417"/>
      <c r="CO7" s="417"/>
      <c r="CP7" s="417"/>
      <c r="CQ7" s="417"/>
      <c r="CR7" s="417"/>
      <c r="CS7" s="418"/>
      <c r="CT7" s="407">
        <v>15827319</v>
      </c>
      <c r="CU7" s="408"/>
      <c r="CV7" s="408"/>
      <c r="CW7" s="408"/>
      <c r="CX7" s="408"/>
      <c r="CY7" s="408"/>
      <c r="CZ7" s="408"/>
      <c r="DA7" s="409"/>
      <c r="DB7" s="407">
        <v>15721589</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99</v>
      </c>
      <c r="AN8" s="381"/>
      <c r="AO8" s="381"/>
      <c r="AP8" s="381"/>
      <c r="AQ8" s="381"/>
      <c r="AR8" s="381"/>
      <c r="AS8" s="381"/>
      <c r="AT8" s="382"/>
      <c r="AU8" s="464" t="s">
        <v>100</v>
      </c>
      <c r="AV8" s="465"/>
      <c r="AW8" s="465"/>
      <c r="AX8" s="465"/>
      <c r="AY8" s="387" t="s">
        <v>101</v>
      </c>
      <c r="AZ8" s="388"/>
      <c r="BA8" s="388"/>
      <c r="BB8" s="388"/>
      <c r="BC8" s="388"/>
      <c r="BD8" s="388"/>
      <c r="BE8" s="388"/>
      <c r="BF8" s="388"/>
      <c r="BG8" s="388"/>
      <c r="BH8" s="388"/>
      <c r="BI8" s="388"/>
      <c r="BJ8" s="388"/>
      <c r="BK8" s="388"/>
      <c r="BL8" s="388"/>
      <c r="BM8" s="389"/>
      <c r="BN8" s="407">
        <v>299113</v>
      </c>
      <c r="BO8" s="408"/>
      <c r="BP8" s="408"/>
      <c r="BQ8" s="408"/>
      <c r="BR8" s="408"/>
      <c r="BS8" s="408"/>
      <c r="BT8" s="408"/>
      <c r="BU8" s="409"/>
      <c r="BV8" s="407">
        <v>277114</v>
      </c>
      <c r="BW8" s="408"/>
      <c r="BX8" s="408"/>
      <c r="BY8" s="408"/>
      <c r="BZ8" s="408"/>
      <c r="CA8" s="408"/>
      <c r="CB8" s="408"/>
      <c r="CC8" s="409"/>
      <c r="CD8" s="416" t="s">
        <v>102</v>
      </c>
      <c r="CE8" s="417"/>
      <c r="CF8" s="417"/>
      <c r="CG8" s="417"/>
      <c r="CH8" s="417"/>
      <c r="CI8" s="417"/>
      <c r="CJ8" s="417"/>
      <c r="CK8" s="417"/>
      <c r="CL8" s="417"/>
      <c r="CM8" s="417"/>
      <c r="CN8" s="417"/>
      <c r="CO8" s="417"/>
      <c r="CP8" s="417"/>
      <c r="CQ8" s="417"/>
      <c r="CR8" s="417"/>
      <c r="CS8" s="418"/>
      <c r="CT8" s="520">
        <v>0.72</v>
      </c>
      <c r="CU8" s="521"/>
      <c r="CV8" s="521"/>
      <c r="CW8" s="521"/>
      <c r="CX8" s="521"/>
      <c r="CY8" s="521"/>
      <c r="CZ8" s="521"/>
      <c r="DA8" s="522"/>
      <c r="DB8" s="520">
        <v>0.73</v>
      </c>
      <c r="DC8" s="521"/>
      <c r="DD8" s="521"/>
      <c r="DE8" s="521"/>
      <c r="DF8" s="521"/>
      <c r="DG8" s="521"/>
      <c r="DH8" s="521"/>
      <c r="DI8" s="522"/>
      <c r="DJ8" s="165"/>
      <c r="DK8" s="165"/>
      <c r="DL8" s="165"/>
      <c r="DM8" s="165"/>
      <c r="DN8" s="165"/>
      <c r="DO8" s="165"/>
    </row>
    <row r="9" spans="1:119" ht="18.75" customHeight="1" thickBot="1" x14ac:dyDescent="0.2">
      <c r="A9" s="166"/>
      <c r="B9" s="546" t="s">
        <v>103</v>
      </c>
      <c r="C9" s="547"/>
      <c r="D9" s="547"/>
      <c r="E9" s="547"/>
      <c r="F9" s="547"/>
      <c r="G9" s="547"/>
      <c r="H9" s="547"/>
      <c r="I9" s="547"/>
      <c r="J9" s="547"/>
      <c r="K9" s="470"/>
      <c r="L9" s="548" t="s">
        <v>104</v>
      </c>
      <c r="M9" s="549"/>
      <c r="N9" s="549"/>
      <c r="O9" s="549"/>
      <c r="P9" s="549"/>
      <c r="Q9" s="550"/>
      <c r="R9" s="551">
        <v>78795</v>
      </c>
      <c r="S9" s="552"/>
      <c r="T9" s="552"/>
      <c r="U9" s="552"/>
      <c r="V9" s="553"/>
      <c r="W9" s="486" t="s">
        <v>105</v>
      </c>
      <c r="X9" s="487"/>
      <c r="Y9" s="487"/>
      <c r="Z9" s="487"/>
      <c r="AA9" s="487"/>
      <c r="AB9" s="487"/>
      <c r="AC9" s="487"/>
      <c r="AD9" s="487"/>
      <c r="AE9" s="487"/>
      <c r="AF9" s="487"/>
      <c r="AG9" s="487"/>
      <c r="AH9" s="487"/>
      <c r="AI9" s="487"/>
      <c r="AJ9" s="487"/>
      <c r="AK9" s="487"/>
      <c r="AL9" s="554"/>
      <c r="AM9" s="476" t="s">
        <v>106</v>
      </c>
      <c r="AN9" s="381"/>
      <c r="AO9" s="381"/>
      <c r="AP9" s="381"/>
      <c r="AQ9" s="381"/>
      <c r="AR9" s="381"/>
      <c r="AS9" s="381"/>
      <c r="AT9" s="382"/>
      <c r="AU9" s="464" t="s">
        <v>107</v>
      </c>
      <c r="AV9" s="465"/>
      <c r="AW9" s="465"/>
      <c r="AX9" s="465"/>
      <c r="AY9" s="387" t="s">
        <v>108</v>
      </c>
      <c r="AZ9" s="388"/>
      <c r="BA9" s="388"/>
      <c r="BB9" s="388"/>
      <c r="BC9" s="388"/>
      <c r="BD9" s="388"/>
      <c r="BE9" s="388"/>
      <c r="BF9" s="388"/>
      <c r="BG9" s="388"/>
      <c r="BH9" s="388"/>
      <c r="BI9" s="388"/>
      <c r="BJ9" s="388"/>
      <c r="BK9" s="388"/>
      <c r="BL9" s="388"/>
      <c r="BM9" s="389"/>
      <c r="BN9" s="407">
        <v>21999</v>
      </c>
      <c r="BO9" s="408"/>
      <c r="BP9" s="408"/>
      <c r="BQ9" s="408"/>
      <c r="BR9" s="408"/>
      <c r="BS9" s="408"/>
      <c r="BT9" s="408"/>
      <c r="BU9" s="409"/>
      <c r="BV9" s="407">
        <v>-44100</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16.399999999999999</v>
      </c>
      <c r="CU9" s="378"/>
      <c r="CV9" s="378"/>
      <c r="CW9" s="378"/>
      <c r="CX9" s="378"/>
      <c r="CY9" s="378"/>
      <c r="CZ9" s="378"/>
      <c r="DA9" s="379"/>
      <c r="DB9" s="377">
        <v>16.899999999999999</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80284</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86</v>
      </c>
      <c r="AV10" s="465"/>
      <c r="AW10" s="465"/>
      <c r="AX10" s="465"/>
      <c r="AY10" s="387" t="s">
        <v>112</v>
      </c>
      <c r="AZ10" s="388"/>
      <c r="BA10" s="388"/>
      <c r="BB10" s="388"/>
      <c r="BC10" s="388"/>
      <c r="BD10" s="388"/>
      <c r="BE10" s="388"/>
      <c r="BF10" s="388"/>
      <c r="BG10" s="388"/>
      <c r="BH10" s="388"/>
      <c r="BI10" s="388"/>
      <c r="BJ10" s="388"/>
      <c r="BK10" s="388"/>
      <c r="BL10" s="388"/>
      <c r="BM10" s="389"/>
      <c r="BN10" s="407">
        <v>189174</v>
      </c>
      <c r="BO10" s="408"/>
      <c r="BP10" s="408"/>
      <c r="BQ10" s="408"/>
      <c r="BR10" s="408"/>
      <c r="BS10" s="408"/>
      <c r="BT10" s="408"/>
      <c r="BU10" s="409"/>
      <c r="BV10" s="407">
        <v>211062</v>
      </c>
      <c r="BW10" s="408"/>
      <c r="BX10" s="408"/>
      <c r="BY10" s="408"/>
      <c r="BZ10" s="408"/>
      <c r="CA10" s="408"/>
      <c r="CB10" s="408"/>
      <c r="CC10" s="409"/>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114</v>
      </c>
      <c r="M11" s="454"/>
      <c r="N11" s="454"/>
      <c r="O11" s="454"/>
      <c r="P11" s="454"/>
      <c r="Q11" s="455"/>
      <c r="R11" s="543" t="s">
        <v>115</v>
      </c>
      <c r="S11" s="544"/>
      <c r="T11" s="544"/>
      <c r="U11" s="544"/>
      <c r="V11" s="545"/>
      <c r="W11" s="555"/>
      <c r="X11" s="369"/>
      <c r="Y11" s="369"/>
      <c r="Z11" s="369"/>
      <c r="AA11" s="369"/>
      <c r="AB11" s="369"/>
      <c r="AC11" s="369"/>
      <c r="AD11" s="369"/>
      <c r="AE11" s="369"/>
      <c r="AF11" s="369"/>
      <c r="AG11" s="369"/>
      <c r="AH11" s="369"/>
      <c r="AI11" s="369"/>
      <c r="AJ11" s="369"/>
      <c r="AK11" s="369"/>
      <c r="AL11" s="556"/>
      <c r="AM11" s="476" t="s">
        <v>116</v>
      </c>
      <c r="AN11" s="381"/>
      <c r="AO11" s="381"/>
      <c r="AP11" s="381"/>
      <c r="AQ11" s="381"/>
      <c r="AR11" s="381"/>
      <c r="AS11" s="381"/>
      <c r="AT11" s="382"/>
      <c r="AU11" s="464" t="s">
        <v>107</v>
      </c>
      <c r="AV11" s="465"/>
      <c r="AW11" s="465"/>
      <c r="AX11" s="465"/>
      <c r="AY11" s="387" t="s">
        <v>117</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118</v>
      </c>
      <c r="CE11" s="417"/>
      <c r="CF11" s="417"/>
      <c r="CG11" s="417"/>
      <c r="CH11" s="417"/>
      <c r="CI11" s="417"/>
      <c r="CJ11" s="417"/>
      <c r="CK11" s="417"/>
      <c r="CL11" s="417"/>
      <c r="CM11" s="417"/>
      <c r="CN11" s="417"/>
      <c r="CO11" s="417"/>
      <c r="CP11" s="417"/>
      <c r="CQ11" s="417"/>
      <c r="CR11" s="417"/>
      <c r="CS11" s="418"/>
      <c r="CT11" s="520" t="s">
        <v>119</v>
      </c>
      <c r="CU11" s="521"/>
      <c r="CV11" s="521"/>
      <c r="CW11" s="521"/>
      <c r="CX11" s="521"/>
      <c r="CY11" s="521"/>
      <c r="CZ11" s="521"/>
      <c r="DA11" s="522"/>
      <c r="DB11" s="520" t="s">
        <v>119</v>
      </c>
      <c r="DC11" s="521"/>
      <c r="DD11" s="521"/>
      <c r="DE11" s="521"/>
      <c r="DF11" s="521"/>
      <c r="DG11" s="521"/>
      <c r="DH11" s="521"/>
      <c r="DI11" s="522"/>
      <c r="DJ11" s="165"/>
      <c r="DK11" s="165"/>
      <c r="DL11" s="165"/>
      <c r="DM11" s="165"/>
      <c r="DN11" s="165"/>
      <c r="DO11" s="165"/>
    </row>
    <row r="12" spans="1:119" ht="18.75" customHeight="1" x14ac:dyDescent="0.15">
      <c r="A12" s="166"/>
      <c r="B12" s="523" t="s">
        <v>120</v>
      </c>
      <c r="C12" s="524"/>
      <c r="D12" s="524"/>
      <c r="E12" s="524"/>
      <c r="F12" s="524"/>
      <c r="G12" s="524"/>
      <c r="H12" s="524"/>
      <c r="I12" s="524"/>
      <c r="J12" s="524"/>
      <c r="K12" s="525"/>
      <c r="L12" s="532" t="s">
        <v>121</v>
      </c>
      <c r="M12" s="533"/>
      <c r="N12" s="533"/>
      <c r="O12" s="533"/>
      <c r="P12" s="533"/>
      <c r="Q12" s="534"/>
      <c r="R12" s="535">
        <v>79278</v>
      </c>
      <c r="S12" s="536"/>
      <c r="T12" s="536"/>
      <c r="U12" s="536"/>
      <c r="V12" s="537"/>
      <c r="W12" s="538" t="s">
        <v>1</v>
      </c>
      <c r="X12" s="465"/>
      <c r="Y12" s="465"/>
      <c r="Z12" s="465"/>
      <c r="AA12" s="465"/>
      <c r="AB12" s="539"/>
      <c r="AC12" s="464" t="s">
        <v>122</v>
      </c>
      <c r="AD12" s="465"/>
      <c r="AE12" s="465"/>
      <c r="AF12" s="465"/>
      <c r="AG12" s="539"/>
      <c r="AH12" s="464" t="s">
        <v>123</v>
      </c>
      <c r="AI12" s="465"/>
      <c r="AJ12" s="465"/>
      <c r="AK12" s="465"/>
      <c r="AL12" s="540"/>
      <c r="AM12" s="476" t="s">
        <v>124</v>
      </c>
      <c r="AN12" s="381"/>
      <c r="AO12" s="381"/>
      <c r="AP12" s="381"/>
      <c r="AQ12" s="381"/>
      <c r="AR12" s="381"/>
      <c r="AS12" s="381"/>
      <c r="AT12" s="382"/>
      <c r="AU12" s="464" t="s">
        <v>107</v>
      </c>
      <c r="AV12" s="465"/>
      <c r="AW12" s="465"/>
      <c r="AX12" s="465"/>
      <c r="AY12" s="387" t="s">
        <v>125</v>
      </c>
      <c r="AZ12" s="388"/>
      <c r="BA12" s="388"/>
      <c r="BB12" s="388"/>
      <c r="BC12" s="388"/>
      <c r="BD12" s="388"/>
      <c r="BE12" s="388"/>
      <c r="BF12" s="388"/>
      <c r="BG12" s="388"/>
      <c r="BH12" s="388"/>
      <c r="BI12" s="388"/>
      <c r="BJ12" s="388"/>
      <c r="BK12" s="388"/>
      <c r="BL12" s="388"/>
      <c r="BM12" s="389"/>
      <c r="BN12" s="407">
        <v>100000</v>
      </c>
      <c r="BO12" s="408"/>
      <c r="BP12" s="408"/>
      <c r="BQ12" s="408"/>
      <c r="BR12" s="408"/>
      <c r="BS12" s="408"/>
      <c r="BT12" s="408"/>
      <c r="BU12" s="409"/>
      <c r="BV12" s="407">
        <v>0</v>
      </c>
      <c r="BW12" s="408"/>
      <c r="BX12" s="408"/>
      <c r="BY12" s="408"/>
      <c r="BZ12" s="408"/>
      <c r="CA12" s="408"/>
      <c r="CB12" s="408"/>
      <c r="CC12" s="409"/>
      <c r="CD12" s="416" t="s">
        <v>126</v>
      </c>
      <c r="CE12" s="417"/>
      <c r="CF12" s="417"/>
      <c r="CG12" s="417"/>
      <c r="CH12" s="417"/>
      <c r="CI12" s="417"/>
      <c r="CJ12" s="417"/>
      <c r="CK12" s="417"/>
      <c r="CL12" s="417"/>
      <c r="CM12" s="417"/>
      <c r="CN12" s="417"/>
      <c r="CO12" s="417"/>
      <c r="CP12" s="417"/>
      <c r="CQ12" s="417"/>
      <c r="CR12" s="417"/>
      <c r="CS12" s="418"/>
      <c r="CT12" s="520" t="s">
        <v>119</v>
      </c>
      <c r="CU12" s="521"/>
      <c r="CV12" s="521"/>
      <c r="CW12" s="521"/>
      <c r="CX12" s="521"/>
      <c r="CY12" s="521"/>
      <c r="CZ12" s="521"/>
      <c r="DA12" s="522"/>
      <c r="DB12" s="520" t="s">
        <v>119</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127</v>
      </c>
      <c r="N13" s="508"/>
      <c r="O13" s="508"/>
      <c r="P13" s="508"/>
      <c r="Q13" s="509"/>
      <c r="R13" s="510">
        <v>78614</v>
      </c>
      <c r="S13" s="511"/>
      <c r="T13" s="511"/>
      <c r="U13" s="511"/>
      <c r="V13" s="512"/>
      <c r="W13" s="498" t="s">
        <v>128</v>
      </c>
      <c r="X13" s="420"/>
      <c r="Y13" s="420"/>
      <c r="Z13" s="420"/>
      <c r="AA13" s="420"/>
      <c r="AB13" s="421"/>
      <c r="AC13" s="383">
        <v>901</v>
      </c>
      <c r="AD13" s="384"/>
      <c r="AE13" s="384"/>
      <c r="AF13" s="384"/>
      <c r="AG13" s="385"/>
      <c r="AH13" s="383">
        <v>793</v>
      </c>
      <c r="AI13" s="384"/>
      <c r="AJ13" s="384"/>
      <c r="AK13" s="384"/>
      <c r="AL13" s="386"/>
      <c r="AM13" s="476" t="s">
        <v>129</v>
      </c>
      <c r="AN13" s="381"/>
      <c r="AO13" s="381"/>
      <c r="AP13" s="381"/>
      <c r="AQ13" s="381"/>
      <c r="AR13" s="381"/>
      <c r="AS13" s="381"/>
      <c r="AT13" s="382"/>
      <c r="AU13" s="464" t="s">
        <v>107</v>
      </c>
      <c r="AV13" s="465"/>
      <c r="AW13" s="465"/>
      <c r="AX13" s="465"/>
      <c r="AY13" s="387" t="s">
        <v>130</v>
      </c>
      <c r="AZ13" s="388"/>
      <c r="BA13" s="388"/>
      <c r="BB13" s="388"/>
      <c r="BC13" s="388"/>
      <c r="BD13" s="388"/>
      <c r="BE13" s="388"/>
      <c r="BF13" s="388"/>
      <c r="BG13" s="388"/>
      <c r="BH13" s="388"/>
      <c r="BI13" s="388"/>
      <c r="BJ13" s="388"/>
      <c r="BK13" s="388"/>
      <c r="BL13" s="388"/>
      <c r="BM13" s="389"/>
      <c r="BN13" s="407">
        <v>111173</v>
      </c>
      <c r="BO13" s="408"/>
      <c r="BP13" s="408"/>
      <c r="BQ13" s="408"/>
      <c r="BR13" s="408"/>
      <c r="BS13" s="408"/>
      <c r="BT13" s="408"/>
      <c r="BU13" s="409"/>
      <c r="BV13" s="407">
        <v>166962</v>
      </c>
      <c r="BW13" s="408"/>
      <c r="BX13" s="408"/>
      <c r="BY13" s="408"/>
      <c r="BZ13" s="408"/>
      <c r="CA13" s="408"/>
      <c r="CB13" s="408"/>
      <c r="CC13" s="409"/>
      <c r="CD13" s="416" t="s">
        <v>131</v>
      </c>
      <c r="CE13" s="417"/>
      <c r="CF13" s="417"/>
      <c r="CG13" s="417"/>
      <c r="CH13" s="417"/>
      <c r="CI13" s="417"/>
      <c r="CJ13" s="417"/>
      <c r="CK13" s="417"/>
      <c r="CL13" s="417"/>
      <c r="CM13" s="417"/>
      <c r="CN13" s="417"/>
      <c r="CO13" s="417"/>
      <c r="CP13" s="417"/>
      <c r="CQ13" s="417"/>
      <c r="CR13" s="417"/>
      <c r="CS13" s="418"/>
      <c r="CT13" s="377">
        <v>15.9</v>
      </c>
      <c r="CU13" s="378"/>
      <c r="CV13" s="378"/>
      <c r="CW13" s="378"/>
      <c r="CX13" s="378"/>
      <c r="CY13" s="378"/>
      <c r="CZ13" s="378"/>
      <c r="DA13" s="379"/>
      <c r="DB13" s="377">
        <v>15.7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132</v>
      </c>
      <c r="M14" s="541"/>
      <c r="N14" s="541"/>
      <c r="O14" s="541"/>
      <c r="P14" s="541"/>
      <c r="Q14" s="542"/>
      <c r="R14" s="510">
        <v>79942</v>
      </c>
      <c r="S14" s="511"/>
      <c r="T14" s="511"/>
      <c r="U14" s="511"/>
      <c r="V14" s="512"/>
      <c r="W14" s="513"/>
      <c r="X14" s="423"/>
      <c r="Y14" s="423"/>
      <c r="Z14" s="423"/>
      <c r="AA14" s="423"/>
      <c r="AB14" s="424"/>
      <c r="AC14" s="503">
        <v>2.5</v>
      </c>
      <c r="AD14" s="504"/>
      <c r="AE14" s="504"/>
      <c r="AF14" s="504"/>
      <c r="AG14" s="505"/>
      <c r="AH14" s="503">
        <v>2.2000000000000002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133</v>
      </c>
      <c r="CE14" s="414"/>
      <c r="CF14" s="414"/>
      <c r="CG14" s="414"/>
      <c r="CH14" s="414"/>
      <c r="CI14" s="414"/>
      <c r="CJ14" s="414"/>
      <c r="CK14" s="414"/>
      <c r="CL14" s="414"/>
      <c r="CM14" s="414"/>
      <c r="CN14" s="414"/>
      <c r="CO14" s="414"/>
      <c r="CP14" s="414"/>
      <c r="CQ14" s="414"/>
      <c r="CR14" s="414"/>
      <c r="CS14" s="415"/>
      <c r="CT14" s="514">
        <v>185.9</v>
      </c>
      <c r="CU14" s="515"/>
      <c r="CV14" s="515"/>
      <c r="CW14" s="515"/>
      <c r="CX14" s="515"/>
      <c r="CY14" s="515"/>
      <c r="CZ14" s="515"/>
      <c r="DA14" s="516"/>
      <c r="DB14" s="514">
        <v>194.4</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127</v>
      </c>
      <c r="N15" s="508"/>
      <c r="O15" s="508"/>
      <c r="P15" s="508"/>
      <c r="Q15" s="509"/>
      <c r="R15" s="510">
        <v>79370</v>
      </c>
      <c r="S15" s="511"/>
      <c r="T15" s="511"/>
      <c r="U15" s="511"/>
      <c r="V15" s="512"/>
      <c r="W15" s="498" t="s">
        <v>134</v>
      </c>
      <c r="X15" s="420"/>
      <c r="Y15" s="420"/>
      <c r="Z15" s="420"/>
      <c r="AA15" s="420"/>
      <c r="AB15" s="421"/>
      <c r="AC15" s="383">
        <v>12101</v>
      </c>
      <c r="AD15" s="384"/>
      <c r="AE15" s="384"/>
      <c r="AF15" s="384"/>
      <c r="AG15" s="385"/>
      <c r="AH15" s="383">
        <v>12156</v>
      </c>
      <c r="AI15" s="384"/>
      <c r="AJ15" s="384"/>
      <c r="AK15" s="384"/>
      <c r="AL15" s="386"/>
      <c r="AM15" s="476"/>
      <c r="AN15" s="381"/>
      <c r="AO15" s="381"/>
      <c r="AP15" s="381"/>
      <c r="AQ15" s="381"/>
      <c r="AR15" s="381"/>
      <c r="AS15" s="381"/>
      <c r="AT15" s="382"/>
      <c r="AU15" s="464"/>
      <c r="AV15" s="465"/>
      <c r="AW15" s="465"/>
      <c r="AX15" s="465"/>
      <c r="AY15" s="399" t="s">
        <v>135</v>
      </c>
      <c r="AZ15" s="400"/>
      <c r="BA15" s="400"/>
      <c r="BB15" s="400"/>
      <c r="BC15" s="400"/>
      <c r="BD15" s="400"/>
      <c r="BE15" s="400"/>
      <c r="BF15" s="400"/>
      <c r="BG15" s="400"/>
      <c r="BH15" s="400"/>
      <c r="BI15" s="400"/>
      <c r="BJ15" s="400"/>
      <c r="BK15" s="400"/>
      <c r="BL15" s="400"/>
      <c r="BM15" s="401"/>
      <c r="BN15" s="402">
        <v>8715775</v>
      </c>
      <c r="BO15" s="403"/>
      <c r="BP15" s="403"/>
      <c r="BQ15" s="403"/>
      <c r="BR15" s="403"/>
      <c r="BS15" s="403"/>
      <c r="BT15" s="403"/>
      <c r="BU15" s="404"/>
      <c r="BV15" s="402">
        <v>8846124</v>
      </c>
      <c r="BW15" s="403"/>
      <c r="BX15" s="403"/>
      <c r="BY15" s="403"/>
      <c r="BZ15" s="403"/>
      <c r="CA15" s="403"/>
      <c r="CB15" s="403"/>
      <c r="CC15" s="404"/>
      <c r="CD15" s="517" t="s">
        <v>136</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137</v>
      </c>
      <c r="M16" s="501"/>
      <c r="N16" s="501"/>
      <c r="O16" s="501"/>
      <c r="P16" s="501"/>
      <c r="Q16" s="502"/>
      <c r="R16" s="495" t="s">
        <v>138</v>
      </c>
      <c r="S16" s="496"/>
      <c r="T16" s="496"/>
      <c r="U16" s="496"/>
      <c r="V16" s="497"/>
      <c r="W16" s="513"/>
      <c r="X16" s="423"/>
      <c r="Y16" s="423"/>
      <c r="Z16" s="423"/>
      <c r="AA16" s="423"/>
      <c r="AB16" s="424"/>
      <c r="AC16" s="503">
        <v>33.200000000000003</v>
      </c>
      <c r="AD16" s="504"/>
      <c r="AE16" s="504"/>
      <c r="AF16" s="504"/>
      <c r="AG16" s="505"/>
      <c r="AH16" s="503">
        <v>33.1</v>
      </c>
      <c r="AI16" s="504"/>
      <c r="AJ16" s="504"/>
      <c r="AK16" s="504"/>
      <c r="AL16" s="506"/>
      <c r="AM16" s="476"/>
      <c r="AN16" s="381"/>
      <c r="AO16" s="381"/>
      <c r="AP16" s="381"/>
      <c r="AQ16" s="381"/>
      <c r="AR16" s="381"/>
      <c r="AS16" s="381"/>
      <c r="AT16" s="382"/>
      <c r="AU16" s="464"/>
      <c r="AV16" s="465"/>
      <c r="AW16" s="465"/>
      <c r="AX16" s="465"/>
      <c r="AY16" s="387" t="s">
        <v>139</v>
      </c>
      <c r="AZ16" s="388"/>
      <c r="BA16" s="388"/>
      <c r="BB16" s="388"/>
      <c r="BC16" s="388"/>
      <c r="BD16" s="388"/>
      <c r="BE16" s="388"/>
      <c r="BF16" s="388"/>
      <c r="BG16" s="388"/>
      <c r="BH16" s="388"/>
      <c r="BI16" s="388"/>
      <c r="BJ16" s="388"/>
      <c r="BK16" s="388"/>
      <c r="BL16" s="388"/>
      <c r="BM16" s="389"/>
      <c r="BN16" s="407">
        <v>12214925</v>
      </c>
      <c r="BO16" s="408"/>
      <c r="BP16" s="408"/>
      <c r="BQ16" s="408"/>
      <c r="BR16" s="408"/>
      <c r="BS16" s="408"/>
      <c r="BT16" s="408"/>
      <c r="BU16" s="409"/>
      <c r="BV16" s="407">
        <v>12134185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140</v>
      </c>
      <c r="N17" s="493"/>
      <c r="O17" s="493"/>
      <c r="P17" s="493"/>
      <c r="Q17" s="494"/>
      <c r="R17" s="495" t="s">
        <v>141</v>
      </c>
      <c r="S17" s="496"/>
      <c r="T17" s="496"/>
      <c r="U17" s="496"/>
      <c r="V17" s="497"/>
      <c r="W17" s="498" t="s">
        <v>142</v>
      </c>
      <c r="X17" s="420"/>
      <c r="Y17" s="420"/>
      <c r="Z17" s="420"/>
      <c r="AA17" s="420"/>
      <c r="AB17" s="421"/>
      <c r="AC17" s="383">
        <v>23443</v>
      </c>
      <c r="AD17" s="384"/>
      <c r="AE17" s="384"/>
      <c r="AF17" s="384"/>
      <c r="AG17" s="385"/>
      <c r="AH17" s="383">
        <v>23745</v>
      </c>
      <c r="AI17" s="384"/>
      <c r="AJ17" s="384"/>
      <c r="AK17" s="384"/>
      <c r="AL17" s="386"/>
      <c r="AM17" s="476"/>
      <c r="AN17" s="381"/>
      <c r="AO17" s="381"/>
      <c r="AP17" s="381"/>
      <c r="AQ17" s="381"/>
      <c r="AR17" s="381"/>
      <c r="AS17" s="381"/>
      <c r="AT17" s="382"/>
      <c r="AU17" s="464"/>
      <c r="AV17" s="465"/>
      <c r="AW17" s="465"/>
      <c r="AX17" s="465"/>
      <c r="AY17" s="387" t="s">
        <v>143</v>
      </c>
      <c r="AZ17" s="388"/>
      <c r="BA17" s="388"/>
      <c r="BB17" s="388"/>
      <c r="BC17" s="388"/>
      <c r="BD17" s="388"/>
      <c r="BE17" s="388"/>
      <c r="BF17" s="388"/>
      <c r="BG17" s="388"/>
      <c r="BH17" s="388"/>
      <c r="BI17" s="388"/>
      <c r="BJ17" s="388"/>
      <c r="BK17" s="388"/>
      <c r="BL17" s="388"/>
      <c r="BM17" s="389"/>
      <c r="BN17" s="407">
        <v>11065729</v>
      </c>
      <c r="BO17" s="408"/>
      <c r="BP17" s="408"/>
      <c r="BQ17" s="408"/>
      <c r="BR17" s="408"/>
      <c r="BS17" s="408"/>
      <c r="BT17" s="408"/>
      <c r="BU17" s="409"/>
      <c r="BV17" s="407">
        <v>11236407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144</v>
      </c>
      <c r="C18" s="470"/>
      <c r="D18" s="470"/>
      <c r="E18" s="471"/>
      <c r="F18" s="471"/>
      <c r="G18" s="471"/>
      <c r="H18" s="471"/>
      <c r="I18" s="471"/>
      <c r="J18" s="471"/>
      <c r="K18" s="471"/>
      <c r="L18" s="472">
        <v>129.77000000000001</v>
      </c>
      <c r="M18" s="472"/>
      <c r="N18" s="472"/>
      <c r="O18" s="472"/>
      <c r="P18" s="472"/>
      <c r="Q18" s="472"/>
      <c r="R18" s="473"/>
      <c r="S18" s="473"/>
      <c r="T18" s="473"/>
      <c r="U18" s="473"/>
      <c r="V18" s="474"/>
      <c r="W18" s="488"/>
      <c r="X18" s="489"/>
      <c r="Y18" s="489"/>
      <c r="Z18" s="489"/>
      <c r="AA18" s="489"/>
      <c r="AB18" s="499"/>
      <c r="AC18" s="371">
        <v>64.3</v>
      </c>
      <c r="AD18" s="372"/>
      <c r="AE18" s="372"/>
      <c r="AF18" s="372"/>
      <c r="AG18" s="475"/>
      <c r="AH18" s="371">
        <v>64.7</v>
      </c>
      <c r="AI18" s="372"/>
      <c r="AJ18" s="372"/>
      <c r="AK18" s="372"/>
      <c r="AL18" s="373"/>
      <c r="AM18" s="476"/>
      <c r="AN18" s="381"/>
      <c r="AO18" s="381"/>
      <c r="AP18" s="381"/>
      <c r="AQ18" s="381"/>
      <c r="AR18" s="381"/>
      <c r="AS18" s="381"/>
      <c r="AT18" s="382"/>
      <c r="AU18" s="464"/>
      <c r="AV18" s="465"/>
      <c r="AW18" s="465"/>
      <c r="AX18" s="465"/>
      <c r="AY18" s="387" t="s">
        <v>145</v>
      </c>
      <c r="AZ18" s="388"/>
      <c r="BA18" s="388"/>
      <c r="BB18" s="388"/>
      <c r="BC18" s="388"/>
      <c r="BD18" s="388"/>
      <c r="BE18" s="388"/>
      <c r="BF18" s="388"/>
      <c r="BG18" s="388"/>
      <c r="BH18" s="388"/>
      <c r="BI18" s="388"/>
      <c r="BJ18" s="388"/>
      <c r="BK18" s="388"/>
      <c r="BL18" s="388"/>
      <c r="BM18" s="389"/>
      <c r="BN18" s="407">
        <v>16034514</v>
      </c>
      <c r="BO18" s="408"/>
      <c r="BP18" s="408"/>
      <c r="BQ18" s="408"/>
      <c r="BR18" s="408"/>
      <c r="BS18" s="408"/>
      <c r="BT18" s="408"/>
      <c r="BU18" s="409"/>
      <c r="BV18" s="407">
        <v>15650327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146</v>
      </c>
      <c r="C19" s="470"/>
      <c r="D19" s="470"/>
      <c r="E19" s="471"/>
      <c r="F19" s="471"/>
      <c r="G19" s="471"/>
      <c r="H19" s="471"/>
      <c r="I19" s="471"/>
      <c r="J19" s="471"/>
      <c r="K19" s="471"/>
      <c r="L19" s="477">
        <v>607</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147</v>
      </c>
      <c r="AZ19" s="388"/>
      <c r="BA19" s="388"/>
      <c r="BB19" s="388"/>
      <c r="BC19" s="388"/>
      <c r="BD19" s="388"/>
      <c r="BE19" s="388"/>
      <c r="BF19" s="388"/>
      <c r="BG19" s="388"/>
      <c r="BH19" s="388"/>
      <c r="BI19" s="388"/>
      <c r="BJ19" s="388"/>
      <c r="BK19" s="388"/>
      <c r="BL19" s="388"/>
      <c r="BM19" s="389"/>
      <c r="BN19" s="407">
        <v>18686940</v>
      </c>
      <c r="BO19" s="408"/>
      <c r="BP19" s="408"/>
      <c r="BQ19" s="408"/>
      <c r="BR19" s="408"/>
      <c r="BS19" s="408"/>
      <c r="BT19" s="408"/>
      <c r="BU19" s="409"/>
      <c r="BV19" s="407">
        <v>18115076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148</v>
      </c>
      <c r="C20" s="470"/>
      <c r="D20" s="470"/>
      <c r="E20" s="471"/>
      <c r="F20" s="471"/>
      <c r="G20" s="471"/>
      <c r="H20" s="471"/>
      <c r="I20" s="471"/>
      <c r="J20" s="471"/>
      <c r="K20" s="471"/>
      <c r="L20" s="477">
        <v>30595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149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150</v>
      </c>
      <c r="C22" s="437"/>
      <c r="D22" s="438"/>
      <c r="E22" s="445" t="s">
        <v>1</v>
      </c>
      <c r="F22" s="420"/>
      <c r="G22" s="420"/>
      <c r="H22" s="420"/>
      <c r="I22" s="420"/>
      <c r="J22" s="420"/>
      <c r="K22" s="421"/>
      <c r="L22" s="445" t="s">
        <v>151</v>
      </c>
      <c r="M22" s="420"/>
      <c r="N22" s="420"/>
      <c r="O22" s="420"/>
      <c r="P22" s="421"/>
      <c r="Q22" s="430" t="s">
        <v>152</v>
      </c>
      <c r="R22" s="431"/>
      <c r="S22" s="431"/>
      <c r="T22" s="431"/>
      <c r="U22" s="431"/>
      <c r="V22" s="446"/>
      <c r="W22" s="448" t="s">
        <v>153</v>
      </c>
      <c r="X22" s="437"/>
      <c r="Y22" s="438"/>
      <c r="Z22" s="445" t="s">
        <v>1</v>
      </c>
      <c r="AA22" s="420"/>
      <c r="AB22" s="420"/>
      <c r="AC22" s="420"/>
      <c r="AD22" s="420"/>
      <c r="AE22" s="420"/>
      <c r="AF22" s="420"/>
      <c r="AG22" s="421"/>
      <c r="AH22" s="419" t="s">
        <v>154</v>
      </c>
      <c r="AI22" s="420"/>
      <c r="AJ22" s="420"/>
      <c r="AK22" s="420"/>
      <c r="AL22" s="421"/>
      <c r="AM22" s="419" t="s">
        <v>155</v>
      </c>
      <c r="AN22" s="425"/>
      <c r="AO22" s="425"/>
      <c r="AP22" s="425"/>
      <c r="AQ22" s="425"/>
      <c r="AR22" s="426"/>
      <c r="AS22" s="430" t="s">
        <v>152</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156</v>
      </c>
      <c r="AZ23" s="400"/>
      <c r="BA23" s="400"/>
      <c r="BB23" s="400"/>
      <c r="BC23" s="400"/>
      <c r="BD23" s="400"/>
      <c r="BE23" s="400"/>
      <c r="BF23" s="400"/>
      <c r="BG23" s="400"/>
      <c r="BH23" s="400"/>
      <c r="BI23" s="400"/>
      <c r="BJ23" s="400"/>
      <c r="BK23" s="400"/>
      <c r="BL23" s="400"/>
      <c r="BM23" s="401"/>
      <c r="BN23" s="407">
        <v>34687732</v>
      </c>
      <c r="BO23" s="408"/>
      <c r="BP23" s="408"/>
      <c r="BQ23" s="408"/>
      <c r="BR23" s="408"/>
      <c r="BS23" s="408"/>
      <c r="BT23" s="408"/>
      <c r="BU23" s="409"/>
      <c r="BV23" s="407">
        <v>34810455</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157</v>
      </c>
      <c r="F24" s="381"/>
      <c r="G24" s="381"/>
      <c r="H24" s="381"/>
      <c r="I24" s="381"/>
      <c r="J24" s="381"/>
      <c r="K24" s="382"/>
      <c r="L24" s="383">
        <v>1</v>
      </c>
      <c r="M24" s="384"/>
      <c r="N24" s="384"/>
      <c r="O24" s="384"/>
      <c r="P24" s="385"/>
      <c r="Q24" s="383">
        <v>9000</v>
      </c>
      <c r="R24" s="384"/>
      <c r="S24" s="384"/>
      <c r="T24" s="384"/>
      <c r="U24" s="384"/>
      <c r="V24" s="385"/>
      <c r="W24" s="449"/>
      <c r="X24" s="440"/>
      <c r="Y24" s="441"/>
      <c r="Z24" s="380" t="s">
        <v>158</v>
      </c>
      <c r="AA24" s="381"/>
      <c r="AB24" s="381"/>
      <c r="AC24" s="381"/>
      <c r="AD24" s="381"/>
      <c r="AE24" s="381"/>
      <c r="AF24" s="381"/>
      <c r="AG24" s="382"/>
      <c r="AH24" s="383">
        <v>481</v>
      </c>
      <c r="AI24" s="384"/>
      <c r="AJ24" s="384"/>
      <c r="AK24" s="384"/>
      <c r="AL24" s="385"/>
      <c r="AM24" s="383">
        <v>1546415</v>
      </c>
      <c r="AN24" s="384"/>
      <c r="AO24" s="384"/>
      <c r="AP24" s="384"/>
      <c r="AQ24" s="384"/>
      <c r="AR24" s="385"/>
      <c r="AS24" s="383">
        <v>3215</v>
      </c>
      <c r="AT24" s="384"/>
      <c r="AU24" s="384"/>
      <c r="AV24" s="384"/>
      <c r="AW24" s="384"/>
      <c r="AX24" s="386"/>
      <c r="AY24" s="374" t="s">
        <v>159</v>
      </c>
      <c r="AZ24" s="375"/>
      <c r="BA24" s="375"/>
      <c r="BB24" s="375"/>
      <c r="BC24" s="375"/>
      <c r="BD24" s="375"/>
      <c r="BE24" s="375"/>
      <c r="BF24" s="375"/>
      <c r="BG24" s="375"/>
      <c r="BH24" s="375"/>
      <c r="BI24" s="375"/>
      <c r="BJ24" s="375"/>
      <c r="BK24" s="375"/>
      <c r="BL24" s="375"/>
      <c r="BM24" s="376"/>
      <c r="BN24" s="407">
        <v>22343438</v>
      </c>
      <c r="BO24" s="408"/>
      <c r="BP24" s="408"/>
      <c r="BQ24" s="408"/>
      <c r="BR24" s="408"/>
      <c r="BS24" s="408"/>
      <c r="BT24" s="408"/>
      <c r="BU24" s="409"/>
      <c r="BV24" s="407">
        <v>22153419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160</v>
      </c>
      <c r="F25" s="381"/>
      <c r="G25" s="381"/>
      <c r="H25" s="381"/>
      <c r="I25" s="381"/>
      <c r="J25" s="381"/>
      <c r="K25" s="382"/>
      <c r="L25" s="383">
        <v>1</v>
      </c>
      <c r="M25" s="384"/>
      <c r="N25" s="384"/>
      <c r="O25" s="384"/>
      <c r="P25" s="385"/>
      <c r="Q25" s="383">
        <v>6900</v>
      </c>
      <c r="R25" s="384"/>
      <c r="S25" s="384"/>
      <c r="T25" s="384"/>
      <c r="U25" s="384"/>
      <c r="V25" s="385"/>
      <c r="W25" s="449"/>
      <c r="X25" s="440"/>
      <c r="Y25" s="441"/>
      <c r="Z25" s="380" t="s">
        <v>161</v>
      </c>
      <c r="AA25" s="381"/>
      <c r="AB25" s="381"/>
      <c r="AC25" s="381"/>
      <c r="AD25" s="381"/>
      <c r="AE25" s="381"/>
      <c r="AF25" s="381"/>
      <c r="AG25" s="382"/>
      <c r="AH25" s="383">
        <v>116</v>
      </c>
      <c r="AI25" s="384"/>
      <c r="AJ25" s="384"/>
      <c r="AK25" s="384"/>
      <c r="AL25" s="385"/>
      <c r="AM25" s="383">
        <v>365052</v>
      </c>
      <c r="AN25" s="384"/>
      <c r="AO25" s="384"/>
      <c r="AP25" s="384"/>
      <c r="AQ25" s="384"/>
      <c r="AR25" s="385"/>
      <c r="AS25" s="383">
        <v>3147</v>
      </c>
      <c r="AT25" s="384"/>
      <c r="AU25" s="384"/>
      <c r="AV25" s="384"/>
      <c r="AW25" s="384"/>
      <c r="AX25" s="386"/>
      <c r="AY25" s="399" t="s">
        <v>162</v>
      </c>
      <c r="AZ25" s="400"/>
      <c r="BA25" s="400"/>
      <c r="BB25" s="400"/>
      <c r="BC25" s="400"/>
      <c r="BD25" s="400"/>
      <c r="BE25" s="400"/>
      <c r="BF25" s="400"/>
      <c r="BG25" s="400"/>
      <c r="BH25" s="400"/>
      <c r="BI25" s="400"/>
      <c r="BJ25" s="400"/>
      <c r="BK25" s="400"/>
      <c r="BL25" s="400"/>
      <c r="BM25" s="401"/>
      <c r="BN25" s="402">
        <v>1146664</v>
      </c>
      <c r="BO25" s="403"/>
      <c r="BP25" s="403"/>
      <c r="BQ25" s="403"/>
      <c r="BR25" s="403"/>
      <c r="BS25" s="403"/>
      <c r="BT25" s="403"/>
      <c r="BU25" s="404"/>
      <c r="BV25" s="402">
        <v>1437856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163</v>
      </c>
      <c r="F26" s="381"/>
      <c r="G26" s="381"/>
      <c r="H26" s="381"/>
      <c r="I26" s="381"/>
      <c r="J26" s="381"/>
      <c r="K26" s="382"/>
      <c r="L26" s="383">
        <v>1</v>
      </c>
      <c r="M26" s="384"/>
      <c r="N26" s="384"/>
      <c r="O26" s="384"/>
      <c r="P26" s="385"/>
      <c r="Q26" s="383">
        <v>5780</v>
      </c>
      <c r="R26" s="384"/>
      <c r="S26" s="384"/>
      <c r="T26" s="384"/>
      <c r="U26" s="384"/>
      <c r="V26" s="385"/>
      <c r="W26" s="449"/>
      <c r="X26" s="440"/>
      <c r="Y26" s="441"/>
      <c r="Z26" s="380" t="s">
        <v>164</v>
      </c>
      <c r="AA26" s="462"/>
      <c r="AB26" s="462"/>
      <c r="AC26" s="462"/>
      <c r="AD26" s="462"/>
      <c r="AE26" s="462"/>
      <c r="AF26" s="462"/>
      <c r="AG26" s="463"/>
      <c r="AH26" s="383">
        <v>21</v>
      </c>
      <c r="AI26" s="384"/>
      <c r="AJ26" s="384"/>
      <c r="AK26" s="384"/>
      <c r="AL26" s="385"/>
      <c r="AM26" s="383">
        <v>69972</v>
      </c>
      <c r="AN26" s="384"/>
      <c r="AO26" s="384"/>
      <c r="AP26" s="384"/>
      <c r="AQ26" s="384"/>
      <c r="AR26" s="385"/>
      <c r="AS26" s="383">
        <v>3332</v>
      </c>
      <c r="AT26" s="384"/>
      <c r="AU26" s="384"/>
      <c r="AV26" s="384"/>
      <c r="AW26" s="384"/>
      <c r="AX26" s="386"/>
      <c r="AY26" s="416" t="s">
        <v>165</v>
      </c>
      <c r="AZ26" s="417"/>
      <c r="BA26" s="417"/>
      <c r="BB26" s="417"/>
      <c r="BC26" s="417"/>
      <c r="BD26" s="417"/>
      <c r="BE26" s="417"/>
      <c r="BF26" s="417"/>
      <c r="BG26" s="417"/>
      <c r="BH26" s="417"/>
      <c r="BI26" s="417"/>
      <c r="BJ26" s="417"/>
      <c r="BK26" s="417"/>
      <c r="BL26" s="417"/>
      <c r="BM26" s="418"/>
      <c r="BN26" s="407" t="s">
        <v>166</v>
      </c>
      <c r="BO26" s="408"/>
      <c r="BP26" s="408"/>
      <c r="BQ26" s="408"/>
      <c r="BR26" s="408"/>
      <c r="BS26" s="408"/>
      <c r="BT26" s="408"/>
      <c r="BU26" s="409"/>
      <c r="BV26" s="407" t="s">
        <v>166</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167</v>
      </c>
      <c r="F27" s="381"/>
      <c r="G27" s="381"/>
      <c r="H27" s="381"/>
      <c r="I27" s="381"/>
      <c r="J27" s="381"/>
      <c r="K27" s="382"/>
      <c r="L27" s="383">
        <v>1</v>
      </c>
      <c r="M27" s="384"/>
      <c r="N27" s="384"/>
      <c r="O27" s="384"/>
      <c r="P27" s="385"/>
      <c r="Q27" s="383">
        <v>5530</v>
      </c>
      <c r="R27" s="384"/>
      <c r="S27" s="384"/>
      <c r="T27" s="384"/>
      <c r="U27" s="384"/>
      <c r="V27" s="385"/>
      <c r="W27" s="449"/>
      <c r="X27" s="440"/>
      <c r="Y27" s="441"/>
      <c r="Z27" s="380" t="s">
        <v>168</v>
      </c>
      <c r="AA27" s="381"/>
      <c r="AB27" s="381"/>
      <c r="AC27" s="381"/>
      <c r="AD27" s="381"/>
      <c r="AE27" s="381"/>
      <c r="AF27" s="381"/>
      <c r="AG27" s="382"/>
      <c r="AH27" s="383">
        <v>29</v>
      </c>
      <c r="AI27" s="384"/>
      <c r="AJ27" s="384"/>
      <c r="AK27" s="384"/>
      <c r="AL27" s="385"/>
      <c r="AM27" s="383">
        <v>104561</v>
      </c>
      <c r="AN27" s="384"/>
      <c r="AO27" s="384"/>
      <c r="AP27" s="384"/>
      <c r="AQ27" s="384"/>
      <c r="AR27" s="385"/>
      <c r="AS27" s="383">
        <v>3606</v>
      </c>
      <c r="AT27" s="384"/>
      <c r="AU27" s="384"/>
      <c r="AV27" s="384"/>
      <c r="AW27" s="384"/>
      <c r="AX27" s="386"/>
      <c r="AY27" s="413" t="s">
        <v>169</v>
      </c>
      <c r="AZ27" s="414"/>
      <c r="BA27" s="414"/>
      <c r="BB27" s="414"/>
      <c r="BC27" s="414"/>
      <c r="BD27" s="414"/>
      <c r="BE27" s="414"/>
      <c r="BF27" s="414"/>
      <c r="BG27" s="414"/>
      <c r="BH27" s="414"/>
      <c r="BI27" s="414"/>
      <c r="BJ27" s="414"/>
      <c r="BK27" s="414"/>
      <c r="BL27" s="414"/>
      <c r="BM27" s="415"/>
      <c r="BN27" s="410">
        <v>360787</v>
      </c>
      <c r="BO27" s="411"/>
      <c r="BP27" s="411"/>
      <c r="BQ27" s="411"/>
      <c r="BR27" s="411"/>
      <c r="BS27" s="411"/>
      <c r="BT27" s="411"/>
      <c r="BU27" s="412"/>
      <c r="BV27" s="410">
        <v>360787</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170</v>
      </c>
      <c r="F28" s="381"/>
      <c r="G28" s="381"/>
      <c r="H28" s="381"/>
      <c r="I28" s="381"/>
      <c r="J28" s="381"/>
      <c r="K28" s="382"/>
      <c r="L28" s="383">
        <v>1</v>
      </c>
      <c r="M28" s="384"/>
      <c r="N28" s="384"/>
      <c r="O28" s="384"/>
      <c r="P28" s="385"/>
      <c r="Q28" s="383">
        <v>4760</v>
      </c>
      <c r="R28" s="384"/>
      <c r="S28" s="384"/>
      <c r="T28" s="384"/>
      <c r="U28" s="384"/>
      <c r="V28" s="385"/>
      <c r="W28" s="449"/>
      <c r="X28" s="440"/>
      <c r="Y28" s="441"/>
      <c r="Z28" s="380" t="s">
        <v>171</v>
      </c>
      <c r="AA28" s="381"/>
      <c r="AB28" s="381"/>
      <c r="AC28" s="381"/>
      <c r="AD28" s="381"/>
      <c r="AE28" s="381"/>
      <c r="AF28" s="381"/>
      <c r="AG28" s="382"/>
      <c r="AH28" s="383">
        <v>14</v>
      </c>
      <c r="AI28" s="384"/>
      <c r="AJ28" s="384"/>
      <c r="AK28" s="384"/>
      <c r="AL28" s="385"/>
      <c r="AM28" s="383">
        <v>39480</v>
      </c>
      <c r="AN28" s="384"/>
      <c r="AO28" s="384"/>
      <c r="AP28" s="384"/>
      <c r="AQ28" s="384"/>
      <c r="AR28" s="385"/>
      <c r="AS28" s="383">
        <v>2820</v>
      </c>
      <c r="AT28" s="384"/>
      <c r="AU28" s="384"/>
      <c r="AV28" s="384"/>
      <c r="AW28" s="384"/>
      <c r="AX28" s="386"/>
      <c r="AY28" s="390" t="s">
        <v>172</v>
      </c>
      <c r="AZ28" s="391"/>
      <c r="BA28" s="391"/>
      <c r="BB28" s="392"/>
      <c r="BC28" s="399" t="s">
        <v>41</v>
      </c>
      <c r="BD28" s="400"/>
      <c r="BE28" s="400"/>
      <c r="BF28" s="400"/>
      <c r="BG28" s="400"/>
      <c r="BH28" s="400"/>
      <c r="BI28" s="400"/>
      <c r="BJ28" s="400"/>
      <c r="BK28" s="400"/>
      <c r="BL28" s="400"/>
      <c r="BM28" s="401"/>
      <c r="BN28" s="402">
        <v>361828</v>
      </c>
      <c r="BO28" s="403"/>
      <c r="BP28" s="403"/>
      <c r="BQ28" s="403"/>
      <c r="BR28" s="403"/>
      <c r="BS28" s="403"/>
      <c r="BT28" s="403"/>
      <c r="BU28" s="404"/>
      <c r="BV28" s="402">
        <v>272654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173</v>
      </c>
      <c r="F29" s="381"/>
      <c r="G29" s="381"/>
      <c r="H29" s="381"/>
      <c r="I29" s="381"/>
      <c r="J29" s="381"/>
      <c r="K29" s="382"/>
      <c r="L29" s="383">
        <v>18</v>
      </c>
      <c r="M29" s="384"/>
      <c r="N29" s="384"/>
      <c r="O29" s="384"/>
      <c r="P29" s="385"/>
      <c r="Q29" s="383">
        <v>4370</v>
      </c>
      <c r="R29" s="384"/>
      <c r="S29" s="384"/>
      <c r="T29" s="384"/>
      <c r="U29" s="384"/>
      <c r="V29" s="385"/>
      <c r="W29" s="450"/>
      <c r="X29" s="451"/>
      <c r="Y29" s="452"/>
      <c r="Z29" s="380" t="s">
        <v>174</v>
      </c>
      <c r="AA29" s="381"/>
      <c r="AB29" s="381"/>
      <c r="AC29" s="381"/>
      <c r="AD29" s="381"/>
      <c r="AE29" s="381"/>
      <c r="AF29" s="381"/>
      <c r="AG29" s="382"/>
      <c r="AH29" s="383">
        <v>524</v>
      </c>
      <c r="AI29" s="384"/>
      <c r="AJ29" s="384"/>
      <c r="AK29" s="384"/>
      <c r="AL29" s="385"/>
      <c r="AM29" s="383">
        <v>1690456</v>
      </c>
      <c r="AN29" s="384"/>
      <c r="AO29" s="384"/>
      <c r="AP29" s="384"/>
      <c r="AQ29" s="384"/>
      <c r="AR29" s="385"/>
      <c r="AS29" s="383">
        <v>3226</v>
      </c>
      <c r="AT29" s="384"/>
      <c r="AU29" s="384"/>
      <c r="AV29" s="384"/>
      <c r="AW29" s="384"/>
      <c r="AX29" s="386"/>
      <c r="AY29" s="393"/>
      <c r="AZ29" s="394"/>
      <c r="BA29" s="394"/>
      <c r="BB29" s="395"/>
      <c r="BC29" s="387" t="s">
        <v>175</v>
      </c>
      <c r="BD29" s="388"/>
      <c r="BE29" s="388"/>
      <c r="BF29" s="388"/>
      <c r="BG29" s="388"/>
      <c r="BH29" s="388"/>
      <c r="BI29" s="388"/>
      <c r="BJ29" s="388"/>
      <c r="BK29" s="388"/>
      <c r="BL29" s="388"/>
      <c r="BM29" s="389"/>
      <c r="BN29" s="407">
        <v>765</v>
      </c>
      <c r="BO29" s="408"/>
      <c r="BP29" s="408"/>
      <c r="BQ29" s="408"/>
      <c r="BR29" s="408"/>
      <c r="BS29" s="408"/>
      <c r="BT29" s="408"/>
      <c r="BU29" s="409"/>
      <c r="BV29" s="407">
        <v>765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176</v>
      </c>
      <c r="X30" s="460"/>
      <c r="Y30" s="460"/>
      <c r="Z30" s="460"/>
      <c r="AA30" s="460"/>
      <c r="AB30" s="460"/>
      <c r="AC30" s="460"/>
      <c r="AD30" s="460"/>
      <c r="AE30" s="460"/>
      <c r="AF30" s="460"/>
      <c r="AG30" s="461"/>
      <c r="AH30" s="371">
        <v>99.2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1896106</v>
      </c>
      <c r="BO30" s="411"/>
      <c r="BP30" s="411"/>
      <c r="BQ30" s="411"/>
      <c r="BR30" s="411"/>
      <c r="BS30" s="411"/>
      <c r="BT30" s="411"/>
      <c r="BU30" s="412"/>
      <c r="BV30" s="410">
        <v>1959447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177</v>
      </c>
      <c r="D32" s="193"/>
      <c r="E32" s="193"/>
      <c r="F32" s="190"/>
      <c r="G32" s="190"/>
      <c r="H32" s="190"/>
      <c r="I32" s="190"/>
      <c r="J32" s="190"/>
      <c r="K32" s="190"/>
      <c r="L32" s="190"/>
      <c r="M32" s="190"/>
      <c r="N32" s="190"/>
      <c r="O32" s="190"/>
      <c r="P32" s="190"/>
      <c r="Q32" s="190"/>
      <c r="R32" s="190"/>
      <c r="S32" s="190"/>
      <c r="T32" s="190"/>
      <c r="U32" s="190" t="s">
        <v>178</v>
      </c>
      <c r="V32" s="190"/>
      <c r="W32" s="190"/>
      <c r="X32" s="190"/>
      <c r="Y32" s="190"/>
      <c r="Z32" s="190"/>
      <c r="AA32" s="190"/>
      <c r="AB32" s="190"/>
      <c r="AC32" s="190"/>
      <c r="AD32" s="190"/>
      <c r="AE32" s="190"/>
      <c r="AF32" s="190"/>
      <c r="AG32" s="190"/>
      <c r="AH32" s="190"/>
      <c r="AI32" s="190"/>
      <c r="AJ32" s="190"/>
      <c r="AK32" s="190"/>
      <c r="AL32" s="190"/>
      <c r="AM32" s="194" t="s">
        <v>179</v>
      </c>
      <c r="AN32" s="190"/>
      <c r="AO32" s="190"/>
      <c r="AP32" s="190"/>
      <c r="AQ32" s="190"/>
      <c r="AR32" s="190"/>
      <c r="AS32" s="194"/>
      <c r="AT32" s="194"/>
      <c r="AU32" s="194"/>
      <c r="AV32" s="194"/>
      <c r="AW32" s="194"/>
      <c r="AX32" s="194"/>
      <c r="AY32" s="194"/>
      <c r="AZ32" s="194"/>
      <c r="BA32" s="194"/>
      <c r="BB32" s="190"/>
      <c r="BC32" s="194"/>
      <c r="BD32" s="190"/>
      <c r="BE32" s="194" t="s">
        <v>180</v>
      </c>
      <c r="BF32" s="190"/>
      <c r="BG32" s="190"/>
      <c r="BH32" s="190"/>
      <c r="BI32" s="190"/>
      <c r="BJ32" s="194"/>
      <c r="BK32" s="194"/>
      <c r="BL32" s="194"/>
      <c r="BM32" s="194"/>
      <c r="BN32" s="194"/>
      <c r="BO32" s="194"/>
      <c r="BP32" s="194"/>
      <c r="BQ32" s="194"/>
      <c r="BR32" s="190"/>
      <c r="BS32" s="190"/>
      <c r="BT32" s="190"/>
      <c r="BU32" s="190"/>
      <c r="BV32" s="190"/>
      <c r="BW32" s="190" t="s">
        <v>181</v>
      </c>
      <c r="BX32" s="190"/>
      <c r="BY32" s="190"/>
      <c r="BZ32" s="190"/>
      <c r="CA32" s="190"/>
      <c r="CB32" s="194"/>
      <c r="CC32" s="194"/>
      <c r="CD32" s="194"/>
      <c r="CE32" s="194"/>
      <c r="CF32" s="194"/>
      <c r="CG32" s="194"/>
      <c r="CH32" s="194"/>
      <c r="CI32" s="194"/>
      <c r="CJ32" s="194"/>
      <c r="CK32" s="194"/>
      <c r="CL32" s="194"/>
      <c r="CM32" s="194"/>
      <c r="CN32" s="194"/>
      <c r="CO32" s="194" t="s">
        <v>182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183</v>
      </c>
      <c r="D33" s="370"/>
      <c r="E33" s="369" t="s">
        <v>184</v>
      </c>
      <c r="F33" s="369"/>
      <c r="G33" s="369"/>
      <c r="H33" s="369"/>
      <c r="I33" s="369"/>
      <c r="J33" s="369"/>
      <c r="K33" s="369"/>
      <c r="L33" s="369"/>
      <c r="M33" s="369"/>
      <c r="N33" s="369"/>
      <c r="O33" s="369"/>
      <c r="P33" s="369"/>
      <c r="Q33" s="369"/>
      <c r="R33" s="369"/>
      <c r="S33" s="369"/>
      <c r="T33" s="195"/>
      <c r="U33" s="370" t="s">
        <v>185</v>
      </c>
      <c r="V33" s="370"/>
      <c r="W33" s="369" t="s">
        <v>184</v>
      </c>
      <c r="X33" s="369"/>
      <c r="Y33" s="369"/>
      <c r="Z33" s="369"/>
      <c r="AA33" s="369"/>
      <c r="AB33" s="369"/>
      <c r="AC33" s="369"/>
      <c r="AD33" s="369"/>
      <c r="AE33" s="369"/>
      <c r="AF33" s="369"/>
      <c r="AG33" s="369"/>
      <c r="AH33" s="369"/>
      <c r="AI33" s="369"/>
      <c r="AJ33" s="369"/>
      <c r="AK33" s="369"/>
      <c r="AL33" s="195"/>
      <c r="AM33" s="370" t="s">
        <v>185</v>
      </c>
      <c r="AN33" s="370"/>
      <c r="AO33" s="369" t="s">
        <v>184</v>
      </c>
      <c r="AP33" s="369"/>
      <c r="AQ33" s="369"/>
      <c r="AR33" s="369"/>
      <c r="AS33" s="369"/>
      <c r="AT33" s="369"/>
      <c r="AU33" s="369"/>
      <c r="AV33" s="369"/>
      <c r="AW33" s="369"/>
      <c r="AX33" s="369"/>
      <c r="AY33" s="369"/>
      <c r="AZ33" s="369"/>
      <c r="BA33" s="369"/>
      <c r="BB33" s="369"/>
      <c r="BC33" s="369"/>
      <c r="BD33" s="196"/>
      <c r="BE33" s="369" t="s">
        <v>186</v>
      </c>
      <c r="BF33" s="369"/>
      <c r="BG33" s="369" t="s">
        <v>187</v>
      </c>
      <c r="BH33" s="369"/>
      <c r="BI33" s="369"/>
      <c r="BJ33" s="369"/>
      <c r="BK33" s="369"/>
      <c r="BL33" s="369"/>
      <c r="BM33" s="369"/>
      <c r="BN33" s="369"/>
      <c r="BO33" s="369"/>
      <c r="BP33" s="369"/>
      <c r="BQ33" s="369"/>
      <c r="BR33" s="369"/>
      <c r="BS33" s="369"/>
      <c r="BT33" s="369"/>
      <c r="BU33" s="369"/>
      <c r="BV33" s="196"/>
      <c r="BW33" s="370" t="s">
        <v>186</v>
      </c>
      <c r="BX33" s="370"/>
      <c r="BY33" s="369" t="s">
        <v>188</v>
      </c>
      <c r="BZ33" s="369"/>
      <c r="CA33" s="369"/>
      <c r="CB33" s="369"/>
      <c r="CC33" s="369"/>
      <c r="CD33" s="369"/>
      <c r="CE33" s="369"/>
      <c r="CF33" s="369"/>
      <c r="CG33" s="369"/>
      <c r="CH33" s="369"/>
      <c r="CI33" s="369"/>
      <c r="CJ33" s="369"/>
      <c r="CK33" s="369"/>
      <c r="CL33" s="369"/>
      <c r="CM33" s="369"/>
      <c r="CN33" s="195"/>
      <c r="CO33" s="370" t="s">
        <v>185</v>
      </c>
      <c r="CP33" s="370"/>
      <c r="CQ33" s="369" t="s">
        <v>189</v>
      </c>
      <c r="CR33" s="369"/>
      <c r="CS33" s="369"/>
      <c r="CT33" s="369"/>
      <c r="CU33" s="369"/>
      <c r="CV33" s="369"/>
      <c r="CW33" s="369"/>
      <c r="CX33" s="369"/>
      <c r="CY33" s="369"/>
      <c r="CZ33" s="369"/>
      <c r="DA33" s="369"/>
      <c r="DB33" s="369"/>
      <c r="DC33" s="369"/>
      <c r="DD33" s="369"/>
      <c r="DE33" s="369"/>
      <c r="DF33" s="195"/>
      <c r="DG33" s="368" t="s">
        <v>190</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IF('各会計、関係団体の財政状況及び健全化判断比率'!B33="","",'各会計、関係団体の財政状況及び健全化判断比率'!B33)</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伊賀南部環境衛生組合</v>
      </c>
      <c r="BZ34" s="365"/>
      <c r="CA34" s="365"/>
      <c r="CB34" s="365"/>
      <c r="CC34" s="365"/>
      <c r="CD34" s="365"/>
      <c r="CE34" s="365"/>
      <c r="CF34" s="365"/>
      <c r="CG34" s="365"/>
      <c r="CH34" s="365"/>
      <c r="CI34" s="365"/>
      <c r="CJ34" s="365"/>
      <c r="CK34" s="365"/>
      <c r="CL34" s="365"/>
      <c r="CM34" s="365"/>
      <c r="CN34" s="193"/>
      <c r="CO34" s="366">
        <f>IF(CQ34="","",MAX(C34:D43,U34:V43,AM34:AN43,BE34:BF43,BW34:BX43)+1)</f>
        <v>21</v>
      </c>
      <c r="CP34" s="366"/>
      <c r="CQ34" s="365" t="str">
        <f>IF('各会計、関係団体の財政状況及び健全化判断比率'!BS7="","",'各会計、関係団体の財政状況及び健全化判断比率'!BS7)</f>
        <v>名張セントラルパーク</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住宅新築資金等貸付事業特別会計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IF('各会計、関係団体の財政状況及び健全化判断比率'!B32="","",'各会計、関係団体の財政状況及び健全化判断比率'!B32)</f>
        <v>病院事業会計</v>
      </c>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IF('各会計、関係団体の財政状況及び健全化判断比率'!B34="","",'各会計、関係団体の財政状況及び健全化判断比率'!B34)</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伊賀市・名張市広域行政事務組合(一般会計）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東山墓園造成事業特別会計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伊賀市・名張市広域行政事務組合(伊賀食肉センター特別会計）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伊賀市・名張市広域行政事務組合(農業共済事業特別会計）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三重県後期高齢者医療広域連合（一般会計）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16</v>
      </c>
      <c r="BX39" s="366"/>
      <c r="BY39" s="365" t="str">
        <f>IF('各会計、関係団体の財政状況及び健全化判断比率'!B73="","",'各会計、関係団体の財政状況及び健全化判断比率'!B73)</f>
        <v>三重県後期高齢者医療広域連合（後期高齢者医療特別会計）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17</v>
      </c>
      <c r="BX40" s="366"/>
      <c r="BY40" s="365" t="str">
        <f>IF('各会計、関係団体の財政状況及び健全化判断比率'!B74="","",'各会計、関係団体の財政状況及び健全化判断比率'!B74)</f>
        <v>三重県市町総合事務組合（一般会計）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18</v>
      </c>
      <c r="BX41" s="366"/>
      <c r="BY41" s="365" t="str">
        <f>IF('各会計、関係団体の財政状況及び健全化判断比率'!B75="","",'各会計、関係団体の財政状況及び健全化判断比率'!B75)</f>
        <v>三重県市町総合事務組合（共同研修特別会計）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19</v>
      </c>
      <c r="BX42" s="366"/>
      <c r="BY42" s="365" t="str">
        <f>IF('各会計、関係団体の財政状況及び健全化判断比率'!B76="","",'各会計、関係団体の財政状況及び健全化判断比率'!B76)</f>
        <v>三重県市町総合事務組合（デジタル地図特別会計）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20</v>
      </c>
      <c r="BX43" s="366"/>
      <c r="BY43" s="365" t="str">
        <f>IF('各会計、関係団体の財政状況及び健全化判断比率'!B77="","",'各会計、関係団体の財政状況及び健全化判断比率'!B77)</f>
        <v>三重県市町総合事務組合(物品特別会計）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191</v>
      </c>
      <c r="C46" s="165"/>
      <c r="D46" s="165"/>
      <c r="E46" s="165" t="s">
        <v>192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195</v>
      </c>
    </row>
    <row r="50" spans="5:5" x14ac:dyDescent="0.15">
      <c r="E50" s="167" t="s">
        <v>196</v>
      </c>
    </row>
    <row r="51" spans="5:5" x14ac:dyDescent="0.15">
      <c r="E51" s="167" t="s">
        <v>197</v>
      </c>
    </row>
    <row r="52" spans="5:5" x14ac:dyDescent="0.15">
      <c r="E52" s="167" t="s">
        <v>198</v>
      </c>
    </row>
    <row r="53" spans="5:5" x14ac:dyDescent="0.15">
      <c r="E53" s="167" t="s">
        <v>199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5QBN2EjTN8eB88BaCWtS+cBgx2aVVbfkiQaI5rBLCgqTkscNL9KyHAQbkr99vM5cc1f+QSDFu13jRRlWIcMOQ==" saltValue="osr9YC0e0lYrIoPg1UZ8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2" zoomScale="85" zoomScaleNormal="85" zoomScaleSheetLayoutView="100" workbookViewId="0">
      <selection activeCell="M33" sqref="M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8" t="s">
        <v>560</v>
      </c>
      <c r="D34" s="1188"/>
      <c r="E34" s="1189"/>
      <c r="F34" s="32">
        <v>14.78</v>
      </c>
      <c r="G34" s="33">
        <v>11.13</v>
      </c>
      <c r="H34" s="33">
        <v>10.84</v>
      </c>
      <c r="I34" s="33">
        <v>13.12</v>
      </c>
      <c r="J34" s="34">
        <v>14.89</v>
      </c>
      <c r="K34" s="22"/>
      <c r="L34" s="22"/>
      <c r="M34" s="22"/>
      <c r="N34" s="22"/>
      <c r="O34" s="22"/>
      <c r="P34" s="22"/>
    </row>
    <row r="35" spans="1:16" ht="39" customHeight="1" x14ac:dyDescent="0.15">
      <c r="A35" s="22"/>
      <c r="B35" s="35"/>
      <c r="C35" s="1182" t="s">
        <v>561</v>
      </c>
      <c r="D35" s="1183"/>
      <c r="E35" s="1184"/>
      <c r="F35" s="36">
        <v>2.09</v>
      </c>
      <c r="G35" s="37">
        <v>2.54</v>
      </c>
      <c r="H35" s="37">
        <v>1.95</v>
      </c>
      <c r="I35" s="37">
        <v>1.7</v>
      </c>
      <c r="J35" s="38">
        <v>1.92</v>
      </c>
      <c r="K35" s="22"/>
      <c r="L35" s="22"/>
      <c r="M35" s="22"/>
      <c r="N35" s="22"/>
      <c r="O35" s="22"/>
      <c r="P35" s="22"/>
    </row>
    <row r="36" spans="1:16" ht="39" customHeight="1" x14ac:dyDescent="0.15">
      <c r="A36" s="22"/>
      <c r="B36" s="35"/>
      <c r="C36" s="1182" t="s">
        <v>562</v>
      </c>
      <c r="D36" s="1183"/>
      <c r="E36" s="1184"/>
      <c r="F36" s="36">
        <v>1.97</v>
      </c>
      <c r="G36" s="37">
        <v>1.3</v>
      </c>
      <c r="H36" s="37">
        <v>0.95</v>
      </c>
      <c r="I36" s="37">
        <v>1.66</v>
      </c>
      <c r="J36" s="38">
        <v>1.03</v>
      </c>
      <c r="K36" s="22"/>
      <c r="L36" s="22"/>
      <c r="M36" s="22"/>
      <c r="N36" s="22"/>
      <c r="O36" s="22"/>
      <c r="P36" s="22"/>
    </row>
    <row r="37" spans="1:16" ht="39" customHeight="1" x14ac:dyDescent="0.15">
      <c r="A37" s="22"/>
      <c r="B37" s="35"/>
      <c r="C37" s="1182" t="s">
        <v>563</v>
      </c>
      <c r="D37" s="1183"/>
      <c r="E37" s="1184"/>
      <c r="F37" s="36">
        <v>0.84</v>
      </c>
      <c r="G37" s="37">
        <v>0.36</v>
      </c>
      <c r="H37" s="37">
        <v>0.42</v>
      </c>
      <c r="I37" s="37">
        <v>1.05</v>
      </c>
      <c r="J37" s="38">
        <v>0.73</v>
      </c>
      <c r="K37" s="22"/>
      <c r="L37" s="22"/>
      <c r="M37" s="22"/>
      <c r="N37" s="22"/>
      <c r="O37" s="22"/>
      <c r="P37" s="22"/>
    </row>
    <row r="38" spans="1:16" ht="39" customHeight="1" x14ac:dyDescent="0.15">
      <c r="A38" s="22"/>
      <c r="B38" s="35"/>
      <c r="C38" s="1182" t="s">
        <v>564</v>
      </c>
      <c r="D38" s="1183"/>
      <c r="E38" s="1184"/>
      <c r="F38" s="36">
        <v>0.11</v>
      </c>
      <c r="G38" s="37">
        <v>0.12</v>
      </c>
      <c r="H38" s="37">
        <v>0.27</v>
      </c>
      <c r="I38" s="37">
        <v>0.23</v>
      </c>
      <c r="J38" s="38">
        <v>0.53</v>
      </c>
      <c r="K38" s="22"/>
      <c r="L38" s="22"/>
      <c r="M38" s="22"/>
      <c r="N38" s="22"/>
      <c r="O38" s="22"/>
      <c r="P38" s="22"/>
    </row>
    <row r="39" spans="1:16" ht="39" customHeight="1" x14ac:dyDescent="0.15">
      <c r="A39" s="22"/>
      <c r="B39" s="35"/>
      <c r="C39" s="1182" t="s">
        <v>565</v>
      </c>
      <c r="D39" s="1183"/>
      <c r="E39" s="1184"/>
      <c r="F39" s="36">
        <v>0.09</v>
      </c>
      <c r="G39" s="37">
        <v>7.0000000000000007E-2</v>
      </c>
      <c r="H39" s="37">
        <v>0.1</v>
      </c>
      <c r="I39" s="37">
        <v>0.15</v>
      </c>
      <c r="J39" s="38">
        <v>0.11</v>
      </c>
      <c r="K39" s="22"/>
      <c r="L39" s="22"/>
      <c r="M39" s="22"/>
      <c r="N39" s="22"/>
      <c r="O39" s="22"/>
      <c r="P39" s="22"/>
    </row>
    <row r="40" spans="1:16" ht="39" customHeight="1" x14ac:dyDescent="0.15">
      <c r="A40" s="22"/>
      <c r="B40" s="35"/>
      <c r="C40" s="1182" t="s">
        <v>566</v>
      </c>
      <c r="D40" s="1183"/>
      <c r="E40" s="1184"/>
      <c r="F40" s="36">
        <v>0.03</v>
      </c>
      <c r="G40" s="37">
        <v>0.01</v>
      </c>
      <c r="H40" s="37">
        <v>0.04</v>
      </c>
      <c r="I40" s="37">
        <v>0.01</v>
      </c>
      <c r="J40" s="38">
        <v>0.02</v>
      </c>
      <c r="K40" s="22"/>
      <c r="L40" s="22"/>
      <c r="M40" s="22"/>
      <c r="N40" s="22"/>
      <c r="O40" s="22"/>
      <c r="P40" s="22"/>
    </row>
    <row r="41" spans="1:16" ht="39" customHeight="1" x14ac:dyDescent="0.15">
      <c r="A41" s="22"/>
      <c r="B41" s="35"/>
      <c r="C41" s="1182" t="s">
        <v>567</v>
      </c>
      <c r="D41" s="1183"/>
      <c r="E41" s="1184"/>
      <c r="F41" s="36">
        <v>0</v>
      </c>
      <c r="G41" s="37" t="s">
        <v>568</v>
      </c>
      <c r="H41" s="37">
        <v>0.11</v>
      </c>
      <c r="I41" s="37">
        <v>0.13</v>
      </c>
      <c r="J41" s="38">
        <v>0</v>
      </c>
      <c r="K41" s="22"/>
      <c r="L41" s="22"/>
      <c r="M41" s="22"/>
      <c r="N41" s="22"/>
      <c r="O41" s="22"/>
      <c r="P41" s="22"/>
    </row>
    <row r="42" spans="1:16" ht="39" customHeight="1" x14ac:dyDescent="0.15">
      <c r="A42" s="22"/>
      <c r="B42" s="39"/>
      <c r="C42" s="1182" t="s">
        <v>569</v>
      </c>
      <c r="D42" s="1183"/>
      <c r="E42" s="1184"/>
      <c r="F42" s="36" t="s">
        <v>512</v>
      </c>
      <c r="G42" s="37" t="s">
        <v>512</v>
      </c>
      <c r="H42" s="37" t="s">
        <v>512</v>
      </c>
      <c r="I42" s="37" t="s">
        <v>512</v>
      </c>
      <c r="J42" s="38" t="s">
        <v>512</v>
      </c>
      <c r="K42" s="22"/>
      <c r="L42" s="22"/>
      <c r="M42" s="22"/>
      <c r="N42" s="22"/>
      <c r="O42" s="22"/>
      <c r="P42" s="22"/>
    </row>
    <row r="43" spans="1:16" ht="39" customHeight="1" thickBot="1" x14ac:dyDescent="0.2">
      <c r="A43" s="22"/>
      <c r="B43" s="40"/>
      <c r="C43" s="1185" t="s">
        <v>570</v>
      </c>
      <c r="D43" s="1186"/>
      <c r="E43" s="1187"/>
      <c r="F43" s="41">
        <v>0.03</v>
      </c>
      <c r="G43" s="42">
        <v>0.06</v>
      </c>
      <c r="H43" s="42">
        <v>0.03</v>
      </c>
      <c r="I43" s="42">
        <v>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cCnWVbxIRsetPTJ9g516+9Li4e9YxHmDLEuP1l37l0SGvF3Z9//aK/pPu1d8IlxcJtm5qJo79H9qpC3WoYcBg==" saltValue="PGYGw1q/IFUPEXlqKojP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85" zoomScaleNormal="85"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98" t="s">
        <v>10</v>
      </c>
      <c r="C45" s="1199"/>
      <c r="D45" s="58"/>
      <c r="E45" s="1204" t="s">
        <v>11</v>
      </c>
      <c r="F45" s="1204"/>
      <c r="G45" s="1204"/>
      <c r="H45" s="1204"/>
      <c r="I45" s="1204"/>
      <c r="J45" s="1205"/>
      <c r="K45" s="59">
        <v>3000</v>
      </c>
      <c r="L45" s="60">
        <v>2913</v>
      </c>
      <c r="M45" s="60">
        <v>2992</v>
      </c>
      <c r="N45" s="60">
        <v>3074</v>
      </c>
      <c r="O45" s="61">
        <v>3062</v>
      </c>
      <c r="P45" s="48"/>
      <c r="Q45" s="48"/>
      <c r="R45" s="48"/>
      <c r="S45" s="48"/>
      <c r="T45" s="48"/>
      <c r="U45" s="48"/>
    </row>
    <row r="46" spans="1:21" ht="30.75" customHeight="1" x14ac:dyDescent="0.15">
      <c r="A46" s="48"/>
      <c r="B46" s="1200"/>
      <c r="C46" s="1201"/>
      <c r="D46" s="62"/>
      <c r="E46" s="1192" t="s">
        <v>12</v>
      </c>
      <c r="F46" s="1192"/>
      <c r="G46" s="1192"/>
      <c r="H46" s="1192"/>
      <c r="I46" s="1192"/>
      <c r="J46" s="1193"/>
      <c r="K46" s="63">
        <v>65</v>
      </c>
      <c r="L46" s="64" t="s">
        <v>512</v>
      </c>
      <c r="M46" s="64" t="s">
        <v>512</v>
      </c>
      <c r="N46" s="64" t="s">
        <v>512</v>
      </c>
      <c r="O46" s="65" t="s">
        <v>512</v>
      </c>
      <c r="P46" s="48"/>
      <c r="Q46" s="48"/>
      <c r="R46" s="48"/>
      <c r="S46" s="48"/>
      <c r="T46" s="48"/>
      <c r="U46" s="48"/>
    </row>
    <row r="47" spans="1:21" ht="30.75" customHeight="1" x14ac:dyDescent="0.15">
      <c r="A47" s="48"/>
      <c r="B47" s="1200"/>
      <c r="C47" s="1201"/>
      <c r="D47" s="62"/>
      <c r="E47" s="1192" t="s">
        <v>13</v>
      </c>
      <c r="F47" s="1192"/>
      <c r="G47" s="1192"/>
      <c r="H47" s="1192"/>
      <c r="I47" s="1192"/>
      <c r="J47" s="1193"/>
      <c r="K47" s="63">
        <v>6</v>
      </c>
      <c r="L47" s="64" t="s">
        <v>512</v>
      </c>
      <c r="M47" s="64" t="s">
        <v>512</v>
      </c>
      <c r="N47" s="64" t="s">
        <v>512</v>
      </c>
      <c r="O47" s="65" t="s">
        <v>512</v>
      </c>
      <c r="P47" s="48"/>
      <c r="Q47" s="48"/>
      <c r="R47" s="48"/>
      <c r="S47" s="48"/>
      <c r="T47" s="48"/>
      <c r="U47" s="48"/>
    </row>
    <row r="48" spans="1:21" ht="30.75" customHeight="1" x14ac:dyDescent="0.15">
      <c r="A48" s="48"/>
      <c r="B48" s="1200"/>
      <c r="C48" s="1201"/>
      <c r="D48" s="62"/>
      <c r="E48" s="1192" t="s">
        <v>14</v>
      </c>
      <c r="F48" s="1192"/>
      <c r="G48" s="1192"/>
      <c r="H48" s="1192"/>
      <c r="I48" s="1192"/>
      <c r="J48" s="1193"/>
      <c r="K48" s="63">
        <v>888</v>
      </c>
      <c r="L48" s="64">
        <v>1149</v>
      </c>
      <c r="M48" s="64">
        <v>1031</v>
      </c>
      <c r="N48" s="64">
        <v>1050</v>
      </c>
      <c r="O48" s="65">
        <v>1094</v>
      </c>
      <c r="P48" s="48"/>
      <c r="Q48" s="48"/>
      <c r="R48" s="48"/>
      <c r="S48" s="48"/>
      <c r="T48" s="48"/>
      <c r="U48" s="48"/>
    </row>
    <row r="49" spans="1:21" ht="30.75" customHeight="1" x14ac:dyDescent="0.15">
      <c r="A49" s="48"/>
      <c r="B49" s="1200"/>
      <c r="C49" s="1201"/>
      <c r="D49" s="62"/>
      <c r="E49" s="1192" t="s">
        <v>15</v>
      </c>
      <c r="F49" s="1192"/>
      <c r="G49" s="1192"/>
      <c r="H49" s="1192"/>
      <c r="I49" s="1192"/>
      <c r="J49" s="1193"/>
      <c r="K49" s="63">
        <v>244</v>
      </c>
      <c r="L49" s="64">
        <v>241</v>
      </c>
      <c r="M49" s="64">
        <v>252</v>
      </c>
      <c r="N49" s="64">
        <v>252</v>
      </c>
      <c r="O49" s="65">
        <v>248</v>
      </c>
      <c r="P49" s="48"/>
      <c r="Q49" s="48"/>
      <c r="R49" s="48"/>
      <c r="S49" s="48"/>
      <c r="T49" s="48"/>
      <c r="U49" s="48"/>
    </row>
    <row r="50" spans="1:21" ht="30.75" customHeight="1" x14ac:dyDescent="0.15">
      <c r="A50" s="48"/>
      <c r="B50" s="1200"/>
      <c r="C50" s="1201"/>
      <c r="D50" s="62"/>
      <c r="E50" s="1192" t="s">
        <v>16</v>
      </c>
      <c r="F50" s="1192"/>
      <c r="G50" s="1192"/>
      <c r="H50" s="1192"/>
      <c r="I50" s="1192"/>
      <c r="J50" s="1193"/>
      <c r="K50" s="63">
        <v>100</v>
      </c>
      <c r="L50" s="64">
        <v>92</v>
      </c>
      <c r="M50" s="64">
        <v>60</v>
      </c>
      <c r="N50" s="64">
        <v>54</v>
      </c>
      <c r="O50" s="65">
        <v>51</v>
      </c>
      <c r="P50" s="48"/>
      <c r="Q50" s="48"/>
      <c r="R50" s="48"/>
      <c r="S50" s="48"/>
      <c r="T50" s="48"/>
      <c r="U50" s="48"/>
    </row>
    <row r="51" spans="1:21" ht="30.75" customHeight="1" x14ac:dyDescent="0.15">
      <c r="A51" s="48"/>
      <c r="B51" s="1202"/>
      <c r="C51" s="1203"/>
      <c r="D51" s="66"/>
      <c r="E51" s="1192" t="s">
        <v>17</v>
      </c>
      <c r="F51" s="1192"/>
      <c r="G51" s="1192"/>
      <c r="H51" s="1192"/>
      <c r="I51" s="1192"/>
      <c r="J51" s="1193"/>
      <c r="K51" s="63">
        <v>0</v>
      </c>
      <c r="L51" s="64">
        <v>0</v>
      </c>
      <c r="M51" s="64">
        <v>1</v>
      </c>
      <c r="N51" s="64">
        <v>1</v>
      </c>
      <c r="O51" s="65">
        <v>0</v>
      </c>
      <c r="P51" s="48"/>
      <c r="Q51" s="48"/>
      <c r="R51" s="48"/>
      <c r="S51" s="48"/>
      <c r="T51" s="48"/>
      <c r="U51" s="48"/>
    </row>
    <row r="52" spans="1:21" ht="30.75" customHeight="1" x14ac:dyDescent="0.15">
      <c r="A52" s="48"/>
      <c r="B52" s="1190" t="s">
        <v>18</v>
      </c>
      <c r="C52" s="1191"/>
      <c r="D52" s="66"/>
      <c r="E52" s="1192" t="s">
        <v>19</v>
      </c>
      <c r="F52" s="1192"/>
      <c r="G52" s="1192"/>
      <c r="H52" s="1192"/>
      <c r="I52" s="1192"/>
      <c r="J52" s="1193"/>
      <c r="K52" s="63">
        <v>2226</v>
      </c>
      <c r="L52" s="64">
        <v>2320</v>
      </c>
      <c r="M52" s="64">
        <v>2248</v>
      </c>
      <c r="N52" s="64">
        <v>2252</v>
      </c>
      <c r="O52" s="65">
        <v>2250</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2077</v>
      </c>
      <c r="L53" s="69">
        <v>2075</v>
      </c>
      <c r="M53" s="69">
        <v>2088</v>
      </c>
      <c r="N53" s="69">
        <v>2179</v>
      </c>
      <c r="O53" s="70">
        <v>2205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ncnZVXY8SbfD7849Ucu710Ns/cAKGEiaJ6d3UTLdeVTafkFTbv7Z4d6pjp0UdqInGhQnY7QdsWziMV3G5SPeQ==" saltValue="ftuUv57dm6diJDVwxFpq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5" zoomScaleNormal="85"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18" t="s">
        <v>23</v>
      </c>
      <c r="C41" s="1219"/>
      <c r="D41" s="81"/>
      <c r="E41" s="1220" t="s">
        <v>24</v>
      </c>
      <c r="F41" s="1220"/>
      <c r="G41" s="1220"/>
      <c r="H41" s="1221"/>
      <c r="I41" s="82">
        <v>31691</v>
      </c>
      <c r="J41" s="83">
        <v>32707</v>
      </c>
      <c r="K41" s="83">
        <v>34581</v>
      </c>
      <c r="L41" s="83">
        <v>34810</v>
      </c>
      <c r="M41" s="84">
        <v>34688</v>
      </c>
    </row>
    <row r="42" spans="2:13" ht="27.75" customHeight="1" x14ac:dyDescent="0.15">
      <c r="B42" s="1208"/>
      <c r="C42" s="1209"/>
      <c r="D42" s="85"/>
      <c r="E42" s="1212" t="s">
        <v>25</v>
      </c>
      <c r="F42" s="1212"/>
      <c r="G42" s="1212"/>
      <c r="H42" s="1213"/>
      <c r="I42" s="86">
        <v>362</v>
      </c>
      <c r="J42" s="87">
        <v>275</v>
      </c>
      <c r="K42" s="87">
        <v>202</v>
      </c>
      <c r="L42" s="87">
        <v>148</v>
      </c>
      <c r="M42" s="88">
        <v>108</v>
      </c>
    </row>
    <row r="43" spans="2:13" ht="27.75" customHeight="1" x14ac:dyDescent="0.15">
      <c r="B43" s="1208"/>
      <c r="C43" s="1209"/>
      <c r="D43" s="85"/>
      <c r="E43" s="1212" t="s">
        <v>26</v>
      </c>
      <c r="F43" s="1212"/>
      <c r="G43" s="1212"/>
      <c r="H43" s="1213"/>
      <c r="I43" s="86">
        <v>13999</v>
      </c>
      <c r="J43" s="87">
        <v>13650</v>
      </c>
      <c r="K43" s="87">
        <v>12565</v>
      </c>
      <c r="L43" s="87">
        <v>14582</v>
      </c>
      <c r="M43" s="88">
        <v>14291</v>
      </c>
    </row>
    <row r="44" spans="2:13" ht="27.75" customHeight="1" x14ac:dyDescent="0.15">
      <c r="B44" s="1208"/>
      <c r="C44" s="1209"/>
      <c r="D44" s="85"/>
      <c r="E44" s="1212" t="s">
        <v>27</v>
      </c>
      <c r="F44" s="1212"/>
      <c r="G44" s="1212"/>
      <c r="H44" s="1213"/>
      <c r="I44" s="86">
        <v>2200</v>
      </c>
      <c r="J44" s="87">
        <v>2024</v>
      </c>
      <c r="K44" s="87">
        <v>1795</v>
      </c>
      <c r="L44" s="87">
        <v>1558</v>
      </c>
      <c r="M44" s="88">
        <v>1329</v>
      </c>
    </row>
    <row r="45" spans="2:13" ht="27.75" customHeight="1" x14ac:dyDescent="0.15">
      <c r="B45" s="1208"/>
      <c r="C45" s="1209"/>
      <c r="D45" s="85"/>
      <c r="E45" s="1212" t="s">
        <v>28</v>
      </c>
      <c r="F45" s="1212"/>
      <c r="G45" s="1212"/>
      <c r="H45" s="1213"/>
      <c r="I45" s="86">
        <v>5366</v>
      </c>
      <c r="J45" s="87">
        <v>4759</v>
      </c>
      <c r="K45" s="87">
        <v>4730</v>
      </c>
      <c r="L45" s="87">
        <v>4829</v>
      </c>
      <c r="M45" s="88">
        <v>4534</v>
      </c>
    </row>
    <row r="46" spans="2:13" ht="27.75" customHeight="1" x14ac:dyDescent="0.15">
      <c r="B46" s="1208"/>
      <c r="C46" s="1209"/>
      <c r="D46" s="89"/>
      <c r="E46" s="1212" t="s">
        <v>29</v>
      </c>
      <c r="F46" s="1212"/>
      <c r="G46" s="1212"/>
      <c r="H46" s="1213"/>
      <c r="I46" s="86" t="s">
        <v>512</v>
      </c>
      <c r="J46" s="87" t="s">
        <v>512</v>
      </c>
      <c r="K46" s="87" t="s">
        <v>512</v>
      </c>
      <c r="L46" s="87" t="s">
        <v>512</v>
      </c>
      <c r="M46" s="88" t="s">
        <v>512</v>
      </c>
    </row>
    <row r="47" spans="2:13" ht="27.75" customHeight="1" x14ac:dyDescent="0.15">
      <c r="B47" s="1208"/>
      <c r="C47" s="1209"/>
      <c r="D47" s="90"/>
      <c r="E47" s="1222" t="s">
        <v>30</v>
      </c>
      <c r="F47" s="1223"/>
      <c r="G47" s="1223"/>
      <c r="H47" s="1224"/>
      <c r="I47" s="86" t="s">
        <v>512</v>
      </c>
      <c r="J47" s="87" t="s">
        <v>512</v>
      </c>
      <c r="K47" s="87" t="s">
        <v>512</v>
      </c>
      <c r="L47" s="87" t="s">
        <v>512</v>
      </c>
      <c r="M47" s="88" t="s">
        <v>512</v>
      </c>
    </row>
    <row r="48" spans="2:13" ht="27.75" customHeight="1" x14ac:dyDescent="0.15">
      <c r="B48" s="1208"/>
      <c r="C48" s="1209"/>
      <c r="D48" s="85"/>
      <c r="E48" s="1212" t="s">
        <v>31</v>
      </c>
      <c r="F48" s="1212"/>
      <c r="G48" s="1212"/>
      <c r="H48" s="1213"/>
      <c r="I48" s="86" t="s">
        <v>512</v>
      </c>
      <c r="J48" s="87" t="s">
        <v>512</v>
      </c>
      <c r="K48" s="87" t="s">
        <v>512</v>
      </c>
      <c r="L48" s="87" t="s">
        <v>512</v>
      </c>
      <c r="M48" s="88" t="s">
        <v>512</v>
      </c>
    </row>
    <row r="49" spans="2:13" ht="27.75" customHeight="1" x14ac:dyDescent="0.15">
      <c r="B49" s="1210"/>
      <c r="C49" s="1211"/>
      <c r="D49" s="85"/>
      <c r="E49" s="1212" t="s">
        <v>32</v>
      </c>
      <c r="F49" s="1212"/>
      <c r="G49" s="1212"/>
      <c r="H49" s="1213"/>
      <c r="I49" s="86" t="s">
        <v>512</v>
      </c>
      <c r="J49" s="87" t="s">
        <v>512</v>
      </c>
      <c r="K49" s="87" t="s">
        <v>512</v>
      </c>
      <c r="L49" s="87" t="s">
        <v>512</v>
      </c>
      <c r="M49" s="88" t="s">
        <v>512</v>
      </c>
    </row>
    <row r="50" spans="2:13" ht="27.75" customHeight="1" x14ac:dyDescent="0.15">
      <c r="B50" s="1206" t="s">
        <v>33</v>
      </c>
      <c r="C50" s="1207"/>
      <c r="D50" s="91"/>
      <c r="E50" s="1212" t="s">
        <v>34</v>
      </c>
      <c r="F50" s="1212"/>
      <c r="G50" s="1212"/>
      <c r="H50" s="1213"/>
      <c r="I50" s="86">
        <v>2164</v>
      </c>
      <c r="J50" s="87">
        <v>1537</v>
      </c>
      <c r="K50" s="87">
        <v>1351</v>
      </c>
      <c r="L50" s="87">
        <v>1679</v>
      </c>
      <c r="M50" s="88">
        <v>1760</v>
      </c>
    </row>
    <row r="51" spans="2:13" ht="27.75" customHeight="1" x14ac:dyDescent="0.15">
      <c r="B51" s="1208"/>
      <c r="C51" s="1209"/>
      <c r="D51" s="85"/>
      <c r="E51" s="1212" t="s">
        <v>35</v>
      </c>
      <c r="F51" s="1212"/>
      <c r="G51" s="1212"/>
      <c r="H51" s="1213"/>
      <c r="I51" s="86">
        <v>24</v>
      </c>
      <c r="J51" s="87">
        <v>18</v>
      </c>
      <c r="K51" s="87">
        <v>16</v>
      </c>
      <c r="L51" s="87">
        <v>8</v>
      </c>
      <c r="M51" s="88">
        <v>6</v>
      </c>
    </row>
    <row r="52" spans="2:13" ht="27.75" customHeight="1" x14ac:dyDescent="0.15">
      <c r="B52" s="1210"/>
      <c r="C52" s="1211"/>
      <c r="D52" s="85"/>
      <c r="E52" s="1212" t="s">
        <v>36</v>
      </c>
      <c r="F52" s="1212"/>
      <c r="G52" s="1212"/>
      <c r="H52" s="1213"/>
      <c r="I52" s="86">
        <v>27023</v>
      </c>
      <c r="J52" s="87">
        <v>27164</v>
      </c>
      <c r="K52" s="87">
        <v>28171</v>
      </c>
      <c r="L52" s="87">
        <v>28036</v>
      </c>
      <c r="M52" s="88">
        <v>27928</v>
      </c>
    </row>
    <row r="53" spans="2:13" ht="27.75" customHeight="1" thickBot="1" x14ac:dyDescent="0.2">
      <c r="B53" s="1214" t="s">
        <v>37</v>
      </c>
      <c r="C53" s="1215"/>
      <c r="D53" s="92"/>
      <c r="E53" s="1216" t="s">
        <v>38</v>
      </c>
      <c r="F53" s="1216"/>
      <c r="G53" s="1216"/>
      <c r="H53" s="1217"/>
      <c r="I53" s="93">
        <v>24407</v>
      </c>
      <c r="J53" s="94">
        <v>24696</v>
      </c>
      <c r="K53" s="94">
        <v>24336</v>
      </c>
      <c r="L53" s="94">
        <v>26203</v>
      </c>
      <c r="M53" s="95">
        <v>25256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oGUbpb+VrmowuGQgpi69MvyTTBPgJkO3W58RTt4IePSxtE1Qw+9b0/6Yi9XeUzi6riYtxEXiysfx1ZHtJniQQ==" saltValue="2+wpJD6nMGPdGa7MS8Wp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7" zoomScale="70" zoomScaleNormal="7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33" t="s">
        <v>41</v>
      </c>
      <c r="D55" s="1233"/>
      <c r="E55" s="1234"/>
      <c r="F55" s="107">
        <v>62</v>
      </c>
      <c r="G55" s="107">
        <v>273</v>
      </c>
      <c r="H55" s="108">
        <v>362</v>
      </c>
    </row>
    <row r="56" spans="2:8" ht="52.5" customHeight="1" x14ac:dyDescent="0.15">
      <c r="B56" s="109"/>
      <c r="C56" s="1235" t="s">
        <v>42</v>
      </c>
      <c r="D56" s="1235"/>
      <c r="E56" s="1236"/>
      <c r="F56" s="110">
        <v>1</v>
      </c>
      <c r="G56" s="110">
        <v>1</v>
      </c>
      <c r="H56" s="111">
        <v>1</v>
      </c>
    </row>
    <row r="57" spans="2:8" ht="53.25" customHeight="1" x14ac:dyDescent="0.15">
      <c r="B57" s="109"/>
      <c r="C57" s="1237" t="s">
        <v>43</v>
      </c>
      <c r="D57" s="1237"/>
      <c r="E57" s="1238"/>
      <c r="F57" s="112">
        <v>1897</v>
      </c>
      <c r="G57" s="112">
        <v>1959</v>
      </c>
      <c r="H57" s="113">
        <v>1896</v>
      </c>
    </row>
    <row r="58" spans="2:8" ht="45.75" customHeight="1" x14ac:dyDescent="0.15">
      <c r="B58" s="114"/>
      <c r="C58" s="1225" t="s">
        <v>590</v>
      </c>
      <c r="D58" s="1226"/>
      <c r="E58" s="1227"/>
      <c r="F58" s="115">
        <v>473</v>
      </c>
      <c r="G58" s="115">
        <v>514</v>
      </c>
      <c r="H58" s="116">
        <v>573</v>
      </c>
    </row>
    <row r="59" spans="2:8" ht="45.75" customHeight="1" x14ac:dyDescent="0.15">
      <c r="B59" s="114"/>
      <c r="C59" s="1225" t="s">
        <v>591</v>
      </c>
      <c r="D59" s="1226"/>
      <c r="E59" s="1227"/>
      <c r="F59" s="115">
        <v>484</v>
      </c>
      <c r="G59" s="115">
        <v>505</v>
      </c>
      <c r="H59" s="116">
        <v>501</v>
      </c>
    </row>
    <row r="60" spans="2:8" ht="45.75" customHeight="1" x14ac:dyDescent="0.15">
      <c r="B60" s="114"/>
      <c r="C60" s="1225" t="s">
        <v>592</v>
      </c>
      <c r="D60" s="1226"/>
      <c r="E60" s="1227"/>
      <c r="F60" s="115">
        <v>583</v>
      </c>
      <c r="G60" s="115">
        <v>584</v>
      </c>
      <c r="H60" s="116">
        <v>484</v>
      </c>
    </row>
    <row r="61" spans="2:8" ht="45.75" customHeight="1" x14ac:dyDescent="0.15">
      <c r="B61" s="114"/>
      <c r="C61" s="1225" t="s">
        <v>594</v>
      </c>
      <c r="D61" s="1226"/>
      <c r="E61" s="1227"/>
      <c r="F61" s="115">
        <v>166</v>
      </c>
      <c r="G61" s="115">
        <v>166</v>
      </c>
      <c r="H61" s="116">
        <v>150</v>
      </c>
    </row>
    <row r="62" spans="2:8" ht="45.75" customHeight="1" thickBot="1" x14ac:dyDescent="0.2">
      <c r="B62" s="117"/>
      <c r="C62" s="1228" t="s">
        <v>593</v>
      </c>
      <c r="D62" s="1229"/>
      <c r="E62" s="1230"/>
      <c r="F62" s="118">
        <v>48</v>
      </c>
      <c r="G62" s="118">
        <v>45</v>
      </c>
      <c r="H62" s="119">
        <v>41</v>
      </c>
    </row>
    <row r="63" spans="2:8" ht="52.5" customHeight="1" thickBot="1" x14ac:dyDescent="0.2">
      <c r="B63" s="120"/>
      <c r="C63" s="1231" t="s">
        <v>44</v>
      </c>
      <c r="D63" s="1231"/>
      <c r="E63" s="1232"/>
      <c r="F63" s="121">
        <v>1960</v>
      </c>
      <c r="G63" s="121">
        <v>2233</v>
      </c>
      <c r="H63" s="122">
        <v>2259</v>
      </c>
    </row>
    <row r="64" spans="2:8" ht="15" customHeight="1" x14ac:dyDescent="0.15"/>
    <row r="65" ht="0" hidden="1" customHeight="1" x14ac:dyDescent="0.15"/>
    <row r="66" ht="0" hidden="1" customHeight="1" x14ac:dyDescent="0.15"/>
  </sheetData>
  <sheetProtection algorithmName="SHA-512" hashValue="jU5Ny6t3MZET8wQcNSlCbxaQ3FKy7flYns0GAWOiRPRXZcPWkdCIq+DCrx5yJ/ZIuDlfuy5Xe3GJ66g8djJocQ==" saltValue="mXanxZK/I9FMWrp9SU3w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22485</v>
      </c>
      <c r="E3" s="141"/>
      <c r="F3" s="142">
        <v>63956</v>
      </c>
      <c r="G3" s="143"/>
      <c r="H3" s="144"/>
    </row>
    <row r="4" spans="1:8" x14ac:dyDescent="0.15">
      <c r="A4" s="145"/>
      <c r="B4" s="146"/>
      <c r="C4" s="147"/>
      <c r="D4" s="148">
        <v>7665</v>
      </c>
      <c r="E4" s="149"/>
      <c r="F4" s="150">
        <v>29239</v>
      </c>
      <c r="G4" s="151"/>
      <c r="H4" s="152"/>
    </row>
    <row r="5" spans="1:8" x14ac:dyDescent="0.15">
      <c r="A5" s="133" t="s">
        <v>546</v>
      </c>
      <c r="B5" s="138"/>
      <c r="C5" s="139"/>
      <c r="D5" s="140">
        <v>34272</v>
      </c>
      <c r="E5" s="141"/>
      <c r="F5" s="142">
        <v>66255</v>
      </c>
      <c r="G5" s="143"/>
      <c r="H5" s="144"/>
    </row>
    <row r="6" spans="1:8" x14ac:dyDescent="0.15">
      <c r="A6" s="145"/>
      <c r="B6" s="146"/>
      <c r="C6" s="147"/>
      <c r="D6" s="148">
        <v>12687</v>
      </c>
      <c r="E6" s="149"/>
      <c r="F6" s="150">
        <v>31822</v>
      </c>
      <c r="G6" s="151"/>
      <c r="H6" s="152"/>
    </row>
    <row r="7" spans="1:8" x14ac:dyDescent="0.15">
      <c r="A7" s="133" t="s">
        <v>547</v>
      </c>
      <c r="B7" s="138"/>
      <c r="C7" s="139"/>
      <c r="D7" s="140">
        <v>48117</v>
      </c>
      <c r="E7" s="141"/>
      <c r="F7" s="142">
        <v>54227</v>
      </c>
      <c r="G7" s="143"/>
      <c r="H7" s="144"/>
    </row>
    <row r="8" spans="1:8" x14ac:dyDescent="0.15">
      <c r="A8" s="145"/>
      <c r="B8" s="146"/>
      <c r="C8" s="147"/>
      <c r="D8" s="148">
        <v>20299</v>
      </c>
      <c r="E8" s="149"/>
      <c r="F8" s="150">
        <v>29694</v>
      </c>
      <c r="G8" s="151"/>
      <c r="H8" s="152"/>
    </row>
    <row r="9" spans="1:8" x14ac:dyDescent="0.15">
      <c r="A9" s="133" t="s">
        <v>548</v>
      </c>
      <c r="B9" s="138"/>
      <c r="C9" s="139"/>
      <c r="D9" s="140">
        <v>26332</v>
      </c>
      <c r="E9" s="141"/>
      <c r="F9" s="142">
        <v>57295</v>
      </c>
      <c r="G9" s="143"/>
      <c r="H9" s="144"/>
    </row>
    <row r="10" spans="1:8" x14ac:dyDescent="0.15">
      <c r="A10" s="145"/>
      <c r="B10" s="146"/>
      <c r="C10" s="147"/>
      <c r="D10" s="148">
        <v>16777</v>
      </c>
      <c r="E10" s="149"/>
      <c r="F10" s="150">
        <v>32771</v>
      </c>
      <c r="G10" s="151"/>
      <c r="H10" s="152"/>
    </row>
    <row r="11" spans="1:8" x14ac:dyDescent="0.15">
      <c r="A11" s="133" t="s">
        <v>549</v>
      </c>
      <c r="B11" s="138"/>
      <c r="C11" s="139"/>
      <c r="D11" s="140">
        <v>21653</v>
      </c>
      <c r="E11" s="141"/>
      <c r="F11" s="142">
        <v>54110</v>
      </c>
      <c r="G11" s="143"/>
      <c r="H11" s="144"/>
    </row>
    <row r="12" spans="1:8" x14ac:dyDescent="0.15">
      <c r="A12" s="145"/>
      <c r="B12" s="146"/>
      <c r="C12" s="153"/>
      <c r="D12" s="148">
        <v>10297</v>
      </c>
      <c r="E12" s="149"/>
      <c r="F12" s="150">
        <v>30620</v>
      </c>
      <c r="G12" s="151"/>
      <c r="H12" s="152"/>
    </row>
    <row r="13" spans="1:8" x14ac:dyDescent="0.15">
      <c r="A13" s="133"/>
      <c r="B13" s="138"/>
      <c r="C13" s="154"/>
      <c r="D13" s="155">
        <v>30572</v>
      </c>
      <c r="E13" s="156"/>
      <c r="F13" s="157">
        <v>59169</v>
      </c>
      <c r="G13" s="158"/>
      <c r="H13" s="144"/>
    </row>
    <row r="14" spans="1:8" x14ac:dyDescent="0.15">
      <c r="A14" s="145"/>
      <c r="B14" s="146"/>
      <c r="C14" s="147"/>
      <c r="D14" s="148">
        <v>13545</v>
      </c>
      <c r="E14" s="149"/>
      <c r="F14" s="150">
        <v>30829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2.16</v>
      </c>
      <c r="C19" s="159">
        <f>ROUND(VALUE(SUBSTITUTE(実質収支比率等に係る経年分析!G$48,"▲","-")),2)</f>
        <v>2.59</v>
      </c>
      <c r="D19" s="159">
        <f>ROUND(VALUE(SUBSTITUTE(実質収支比率等に係る経年分析!H$48,"▲","-")),2)</f>
        <v>2.04</v>
      </c>
      <c r="E19" s="159">
        <f>ROUND(VALUE(SUBSTITUTE(実質収支比率等に係る経年分析!I$48,"▲","-")),2)</f>
        <v>1.76</v>
      </c>
      <c r="F19" s="159">
        <f>ROUND(VALUE(SUBSTITUTE(実質収支比率等に係る経年分析!J$48,"▲","-")),2)</f>
        <v>1.89</v>
      </c>
    </row>
    <row r="20" spans="1:11" x14ac:dyDescent="0.15">
      <c r="A20" s="159" t="s">
        <v>48</v>
      </c>
      <c r="B20" s="159">
        <f>ROUND(VALUE(SUBSTITUTE(実質収支比率等に係る経年分析!F$47,"▲","-")),2)</f>
        <v>0</v>
      </c>
      <c r="C20" s="159">
        <f>ROUND(VALUE(SUBSTITUTE(実質収支比率等に係る経年分析!G$47,"▲","-")),2)</f>
        <v>0</v>
      </c>
      <c r="D20" s="159">
        <f>ROUND(VALUE(SUBSTITUTE(実質収支比率等に係る経年分析!H$47,"▲","-")),2)</f>
        <v>0.39</v>
      </c>
      <c r="E20" s="159">
        <f>ROUND(VALUE(SUBSTITUTE(実質収支比率等に係る経年分析!I$47,"▲","-")),2)</f>
        <v>1.73</v>
      </c>
      <c r="F20" s="159">
        <f>ROUND(VALUE(SUBSTITUTE(実質収支比率等に係る経年分析!J$47,"▲","-")),2)</f>
        <v>2.29</v>
      </c>
    </row>
    <row r="21" spans="1:11" x14ac:dyDescent="0.15">
      <c r="A21" s="159" t="s">
        <v>49</v>
      </c>
      <c r="B21" s="159">
        <f>IF(ISNUMBER(VALUE(SUBSTITUTE(実質収支比率等に係る経年分析!F$49,"▲","-"))),ROUND(VALUE(SUBSTITUTE(実質収支比率等に係る経年分析!F$49,"▲","-")),2),NA())</f>
        <v>1.86</v>
      </c>
      <c r="C21" s="159">
        <f>IF(ISNUMBER(VALUE(SUBSTITUTE(実質収支比率等に係る経年分析!G$49,"▲","-"))),ROUND(VALUE(SUBSTITUTE(実質収支比率等に係る経年分析!G$49,"▲","-")),2),NA())</f>
        <v>0.42</v>
      </c>
      <c r="D21" s="159">
        <f>IF(ISNUMBER(VALUE(SUBSTITUTE(実質収支比率等に係る経年分析!H$49,"▲","-"))),ROUND(VALUE(SUBSTITUTE(実質収支比率等に係る経年分析!H$49,"▲","-")),2),NA())</f>
        <v>-0.12</v>
      </c>
      <c r="E21" s="159">
        <f>IF(ISNUMBER(VALUE(SUBSTITUTE(実質収支比率等に係る経年分析!I$49,"▲","-"))),ROUND(VALUE(SUBSTITUTE(実質収支比率等に係る経年分析!I$49,"▲","-")),2),NA())</f>
        <v>1.06</v>
      </c>
      <c r="F21" s="159">
        <f>IF(ISNUMBER(VALUE(SUBSTITUTE(実質収支比率等に係る経年分析!J$49,"▲","-"))),ROUND(VALUE(SUBSTITUTE(実質収支比率等に係る経年分析!J$49,"▲","-")),2),NA())</f>
        <v>0.7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病院事業会計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f>IF(ROUND(VALUE(SUBSTITUTE(連結実質赤字比率に係る赤字・黒字の構成分析!G$41,"▲", "-")), 2) &lt; 0, ABS(ROUND(VALUE(SUBSTITUTE(連結実質赤字比率に係る赤字・黒字の構成分析!G$41,"▲", "-")), 2)), NA())</f>
        <v>1.88</v>
      </c>
      <c r="E29" s="160" t="e">
        <f>IF(ROUND(VALUE(SUBSTITUTE(連結実質赤字比率に係る赤字・黒字の構成分析!G$41,"▲", "-")), 2) &gt;= 0, ABS(ROUND(VALUE(SUBSTITUTE(連結実質赤字比率に係る赤字・黒字の構成分析!G$41,"▲", "-")), 2)), NA())</f>
        <v>#N/A</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13.12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2226</v>
      </c>
      <c r="E42" s="161"/>
      <c r="F42" s="161"/>
      <c r="G42" s="161">
        <f>'実質公債費比率（分子）の構造'!L$52</f>
        <v>2320</v>
      </c>
      <c r="H42" s="161"/>
      <c r="I42" s="161"/>
      <c r="J42" s="161">
        <f>'実質公債費比率（分子）の構造'!M$52</f>
        <v>2248</v>
      </c>
      <c r="K42" s="161"/>
      <c r="L42" s="161"/>
      <c r="M42" s="161">
        <f>'実質公債費比率（分子）の構造'!N$52</f>
        <v>2252</v>
      </c>
      <c r="N42" s="161"/>
      <c r="O42" s="161"/>
      <c r="P42" s="161">
        <f>'実質公債費比率（分子）の構造'!O$52</f>
        <v>2250</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1</v>
      </c>
      <c r="I43" s="161"/>
      <c r="J43" s="161"/>
      <c r="K43" s="161">
        <f>'実質公債費比率（分子）の構造'!N$51</f>
        <v>1</v>
      </c>
      <c r="L43" s="161"/>
      <c r="M43" s="161"/>
      <c r="N43" s="161">
        <f>'実質公債費比率（分子）の構造'!O$51</f>
        <v>0</v>
      </c>
      <c r="O43" s="161"/>
      <c r="P43" s="161"/>
    </row>
    <row r="44" spans="1:16" x14ac:dyDescent="0.15">
      <c r="A44" s="161" t="s">
        <v>58</v>
      </c>
      <c r="B44" s="161">
        <f>'実質公債費比率（分子）の構造'!K$50</f>
        <v>100</v>
      </c>
      <c r="C44" s="161"/>
      <c r="D44" s="161"/>
      <c r="E44" s="161">
        <f>'実質公債費比率（分子）の構造'!L$50</f>
        <v>92</v>
      </c>
      <c r="F44" s="161"/>
      <c r="G44" s="161"/>
      <c r="H44" s="161">
        <f>'実質公債費比率（分子）の構造'!M$50</f>
        <v>60</v>
      </c>
      <c r="I44" s="161"/>
      <c r="J44" s="161"/>
      <c r="K44" s="161">
        <f>'実質公債費比率（分子）の構造'!N$50</f>
        <v>54</v>
      </c>
      <c r="L44" s="161"/>
      <c r="M44" s="161"/>
      <c r="N44" s="161">
        <f>'実質公債費比率（分子）の構造'!O$50</f>
        <v>51</v>
      </c>
      <c r="O44" s="161"/>
      <c r="P44" s="161"/>
    </row>
    <row r="45" spans="1:16" x14ac:dyDescent="0.15">
      <c r="A45" s="161" t="s">
        <v>59</v>
      </c>
      <c r="B45" s="161">
        <f>'実質公債費比率（分子）の構造'!K$49</f>
        <v>244</v>
      </c>
      <c r="C45" s="161"/>
      <c r="D45" s="161"/>
      <c r="E45" s="161">
        <f>'実質公債費比率（分子）の構造'!L$49</f>
        <v>241</v>
      </c>
      <c r="F45" s="161"/>
      <c r="G45" s="161"/>
      <c r="H45" s="161">
        <f>'実質公債費比率（分子）の構造'!M$49</f>
        <v>252</v>
      </c>
      <c r="I45" s="161"/>
      <c r="J45" s="161"/>
      <c r="K45" s="161">
        <f>'実質公債費比率（分子）の構造'!N$49</f>
        <v>252</v>
      </c>
      <c r="L45" s="161"/>
      <c r="M45" s="161"/>
      <c r="N45" s="161">
        <f>'実質公債費比率（分子）の構造'!O$49</f>
        <v>248</v>
      </c>
      <c r="O45" s="161"/>
      <c r="P45" s="161"/>
    </row>
    <row r="46" spans="1:16" x14ac:dyDescent="0.15">
      <c r="A46" s="161" t="s">
        <v>60</v>
      </c>
      <c r="B46" s="161">
        <f>'実質公債費比率（分子）の構造'!K$48</f>
        <v>888</v>
      </c>
      <c r="C46" s="161"/>
      <c r="D46" s="161"/>
      <c r="E46" s="161">
        <f>'実質公債費比率（分子）の構造'!L$48</f>
        <v>1149</v>
      </c>
      <c r="F46" s="161"/>
      <c r="G46" s="161"/>
      <c r="H46" s="161">
        <f>'実質公債費比率（分子）の構造'!M$48</f>
        <v>1031</v>
      </c>
      <c r="I46" s="161"/>
      <c r="J46" s="161"/>
      <c r="K46" s="161">
        <f>'実質公債費比率（分子）の構造'!N$48</f>
        <v>1050</v>
      </c>
      <c r="L46" s="161"/>
      <c r="M46" s="161"/>
      <c r="N46" s="161">
        <f>'実質公債費比率（分子）の構造'!O$48</f>
        <v>1094</v>
      </c>
      <c r="O46" s="161"/>
      <c r="P46" s="161"/>
    </row>
    <row r="47" spans="1:16" x14ac:dyDescent="0.15">
      <c r="A47" s="161" t="s">
        <v>13</v>
      </c>
      <c r="B47" s="161">
        <f>'実質公債費比率（分子）の構造'!K$47</f>
        <v>6</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61</v>
      </c>
      <c r="B48" s="161">
        <f>'実質公債費比率（分子）の構造'!K$46</f>
        <v>65</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3000</v>
      </c>
      <c r="C49" s="161"/>
      <c r="D49" s="161"/>
      <c r="E49" s="161">
        <f>'実質公債費比率（分子）の構造'!L$45</f>
        <v>2913</v>
      </c>
      <c r="F49" s="161"/>
      <c r="G49" s="161"/>
      <c r="H49" s="161">
        <f>'実質公債費比率（分子）の構造'!M$45</f>
        <v>2992</v>
      </c>
      <c r="I49" s="161"/>
      <c r="J49" s="161"/>
      <c r="K49" s="161">
        <f>'実質公債費比率（分子）の構造'!N$45</f>
        <v>3074</v>
      </c>
      <c r="L49" s="161"/>
      <c r="M49" s="161"/>
      <c r="N49" s="161">
        <f>'実質公債費比率（分子）の構造'!O$45</f>
        <v>3062</v>
      </c>
      <c r="O49" s="161"/>
      <c r="P49" s="161"/>
    </row>
    <row r="50" spans="1:16" x14ac:dyDescent="0.15">
      <c r="A50" s="161" t="s">
        <v>63</v>
      </c>
      <c r="B50" s="161" t="e">
        <f>NA()</f>
        <v>#N/A</v>
      </c>
      <c r="C50" s="161">
        <f>IF(ISNUMBER('実質公債費比率（分子）の構造'!K$53),'実質公債費比率（分子）の構造'!K$53,NA())</f>
        <v>2077</v>
      </c>
      <c r="D50" s="161" t="e">
        <f>NA()</f>
        <v>#N/A</v>
      </c>
      <c r="E50" s="161" t="e">
        <f>NA()</f>
        <v>#N/A</v>
      </c>
      <c r="F50" s="161">
        <f>IF(ISNUMBER('実質公債費比率（分子）の構造'!L$53),'実質公債費比率（分子）の構造'!L$53,NA())</f>
        <v>2075</v>
      </c>
      <c r="G50" s="161" t="e">
        <f>NA()</f>
        <v>#N/A</v>
      </c>
      <c r="H50" s="161" t="e">
        <f>NA()</f>
        <v>#N/A</v>
      </c>
      <c r="I50" s="161">
        <f>IF(ISNUMBER('実質公債費比率（分子）の構造'!M$53),'実質公債費比率（分子）の構造'!M$53,NA())</f>
        <v>2088</v>
      </c>
      <c r="J50" s="161" t="e">
        <f>NA()</f>
        <v>#N/A</v>
      </c>
      <c r="K50" s="161" t="e">
        <f>NA()</f>
        <v>#N/A</v>
      </c>
      <c r="L50" s="161">
        <f>IF(ISNUMBER('実質公債費比率（分子）の構造'!N$53),'実質公債費比率（分子）の構造'!N$53,NA())</f>
        <v>2179</v>
      </c>
      <c r="M50" s="161" t="e">
        <f>NA()</f>
        <v>#N/A</v>
      </c>
      <c r="N50" s="161" t="e">
        <f>NA()</f>
        <v>#N/A</v>
      </c>
      <c r="O50" s="161">
        <f>IF(ISNUMBER('実質公債費比率（分子）の構造'!O$53),'実質公債費比率（分子）の構造'!O$53,NA())</f>
        <v>2205</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27023</v>
      </c>
      <c r="E56" s="160"/>
      <c r="F56" s="160"/>
      <c r="G56" s="160">
        <f>'将来負担比率（分子）の構造'!J$52</f>
        <v>27164</v>
      </c>
      <c r="H56" s="160"/>
      <c r="I56" s="160"/>
      <c r="J56" s="160">
        <f>'将来負担比率（分子）の構造'!K$52</f>
        <v>28171</v>
      </c>
      <c r="K56" s="160"/>
      <c r="L56" s="160"/>
      <c r="M56" s="160">
        <f>'将来負担比率（分子）の構造'!L$52</f>
        <v>28036</v>
      </c>
      <c r="N56" s="160"/>
      <c r="O56" s="160"/>
      <c r="P56" s="160">
        <f>'将来負担比率（分子）の構造'!M$52</f>
        <v>27928</v>
      </c>
    </row>
    <row r="57" spans="1:16" x14ac:dyDescent="0.15">
      <c r="A57" s="160" t="s">
        <v>35</v>
      </c>
      <c r="B57" s="160"/>
      <c r="C57" s="160"/>
      <c r="D57" s="160">
        <f>'将来負担比率（分子）の構造'!I$51</f>
        <v>24</v>
      </c>
      <c r="E57" s="160"/>
      <c r="F57" s="160"/>
      <c r="G57" s="160">
        <f>'将来負担比率（分子）の構造'!J$51</f>
        <v>18</v>
      </c>
      <c r="H57" s="160"/>
      <c r="I57" s="160"/>
      <c r="J57" s="160">
        <f>'将来負担比率（分子）の構造'!K$51</f>
        <v>16</v>
      </c>
      <c r="K57" s="160"/>
      <c r="L57" s="160"/>
      <c r="M57" s="160">
        <f>'将来負担比率（分子）の構造'!L$51</f>
        <v>8</v>
      </c>
      <c r="N57" s="160"/>
      <c r="O57" s="160"/>
      <c r="P57" s="160">
        <f>'将来負担比率（分子）の構造'!M$51</f>
        <v>6</v>
      </c>
    </row>
    <row r="58" spans="1:16" x14ac:dyDescent="0.15">
      <c r="A58" s="160" t="s">
        <v>34</v>
      </c>
      <c r="B58" s="160"/>
      <c r="C58" s="160"/>
      <c r="D58" s="160">
        <f>'将来負担比率（分子）の構造'!I$50</f>
        <v>2164</v>
      </c>
      <c r="E58" s="160"/>
      <c r="F58" s="160"/>
      <c r="G58" s="160">
        <f>'将来負担比率（分子）の構造'!J$50</f>
        <v>1537</v>
      </c>
      <c r="H58" s="160"/>
      <c r="I58" s="160"/>
      <c r="J58" s="160">
        <f>'将来負担比率（分子）の構造'!K$50</f>
        <v>1351</v>
      </c>
      <c r="K58" s="160"/>
      <c r="L58" s="160"/>
      <c r="M58" s="160">
        <f>'将来負担比率（分子）の構造'!L$50</f>
        <v>1679</v>
      </c>
      <c r="N58" s="160"/>
      <c r="O58" s="160"/>
      <c r="P58" s="160">
        <f>'将来負担比率（分子）の構造'!M$50</f>
        <v>1760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5366</v>
      </c>
      <c r="C62" s="160"/>
      <c r="D62" s="160"/>
      <c r="E62" s="160">
        <f>'将来負担比率（分子）の構造'!J$45</f>
        <v>4759</v>
      </c>
      <c r="F62" s="160"/>
      <c r="G62" s="160"/>
      <c r="H62" s="160">
        <f>'将来負担比率（分子）の構造'!K$45</f>
        <v>4730</v>
      </c>
      <c r="I62" s="160"/>
      <c r="J62" s="160"/>
      <c r="K62" s="160">
        <f>'将来負担比率（分子）の構造'!L$45</f>
        <v>4829</v>
      </c>
      <c r="L62" s="160"/>
      <c r="M62" s="160"/>
      <c r="N62" s="160">
        <f>'将来負担比率（分子）の構造'!M$45</f>
        <v>4534</v>
      </c>
      <c r="O62" s="160"/>
      <c r="P62" s="160"/>
    </row>
    <row r="63" spans="1:16" x14ac:dyDescent="0.15">
      <c r="A63" s="160" t="s">
        <v>27</v>
      </c>
      <c r="B63" s="160">
        <f>'将来負担比率（分子）の構造'!I$44</f>
        <v>2200</v>
      </c>
      <c r="C63" s="160"/>
      <c r="D63" s="160"/>
      <c r="E63" s="160">
        <f>'将来負担比率（分子）の構造'!J$44</f>
        <v>2024</v>
      </c>
      <c r="F63" s="160"/>
      <c r="G63" s="160"/>
      <c r="H63" s="160">
        <f>'将来負担比率（分子）の構造'!K$44</f>
        <v>1795</v>
      </c>
      <c r="I63" s="160"/>
      <c r="J63" s="160"/>
      <c r="K63" s="160">
        <f>'将来負担比率（分子）の構造'!L$44</f>
        <v>1558</v>
      </c>
      <c r="L63" s="160"/>
      <c r="M63" s="160"/>
      <c r="N63" s="160">
        <f>'将来負担比率（分子）の構造'!M$44</f>
        <v>1329</v>
      </c>
      <c r="O63" s="160"/>
      <c r="P63" s="160"/>
    </row>
    <row r="64" spans="1:16" x14ac:dyDescent="0.15">
      <c r="A64" s="160" t="s">
        <v>26</v>
      </c>
      <c r="B64" s="160">
        <f>'将来負担比率（分子）の構造'!I$43</f>
        <v>13999</v>
      </c>
      <c r="C64" s="160"/>
      <c r="D64" s="160"/>
      <c r="E64" s="160">
        <f>'将来負担比率（分子）の構造'!J$43</f>
        <v>13650</v>
      </c>
      <c r="F64" s="160"/>
      <c r="G64" s="160"/>
      <c r="H64" s="160">
        <f>'将来負担比率（分子）の構造'!K$43</f>
        <v>12565</v>
      </c>
      <c r="I64" s="160"/>
      <c r="J64" s="160"/>
      <c r="K64" s="160">
        <f>'将来負担比率（分子）の構造'!L$43</f>
        <v>14582</v>
      </c>
      <c r="L64" s="160"/>
      <c r="M64" s="160"/>
      <c r="N64" s="160">
        <f>'将来負担比率（分子）の構造'!M$43</f>
        <v>14291</v>
      </c>
      <c r="O64" s="160"/>
      <c r="P64" s="160"/>
    </row>
    <row r="65" spans="1:16" x14ac:dyDescent="0.15">
      <c r="A65" s="160" t="s">
        <v>25</v>
      </c>
      <c r="B65" s="160">
        <f>'将来負担比率（分子）の構造'!I$42</f>
        <v>362</v>
      </c>
      <c r="C65" s="160"/>
      <c r="D65" s="160"/>
      <c r="E65" s="160">
        <f>'将来負担比率（分子）の構造'!J$42</f>
        <v>275</v>
      </c>
      <c r="F65" s="160"/>
      <c r="G65" s="160"/>
      <c r="H65" s="160">
        <f>'将来負担比率（分子）の構造'!K$42</f>
        <v>202</v>
      </c>
      <c r="I65" s="160"/>
      <c r="J65" s="160"/>
      <c r="K65" s="160">
        <f>'将来負担比率（分子）の構造'!L$42</f>
        <v>148</v>
      </c>
      <c r="L65" s="160"/>
      <c r="M65" s="160"/>
      <c r="N65" s="160">
        <f>'将来負担比率（分子）の構造'!M$42</f>
        <v>108</v>
      </c>
      <c r="O65" s="160"/>
      <c r="P65" s="160"/>
    </row>
    <row r="66" spans="1:16" x14ac:dyDescent="0.15">
      <c r="A66" s="160" t="s">
        <v>24</v>
      </c>
      <c r="B66" s="160">
        <f>'将来負担比率（分子）の構造'!I$41</f>
        <v>31691</v>
      </c>
      <c r="C66" s="160"/>
      <c r="D66" s="160"/>
      <c r="E66" s="160">
        <f>'将来負担比率（分子）の構造'!J$41</f>
        <v>32707</v>
      </c>
      <c r="F66" s="160"/>
      <c r="G66" s="160"/>
      <c r="H66" s="160">
        <f>'将来負担比率（分子）の構造'!K$41</f>
        <v>34581</v>
      </c>
      <c r="I66" s="160"/>
      <c r="J66" s="160"/>
      <c r="K66" s="160">
        <f>'将来負担比率（分子）の構造'!L$41</f>
        <v>34810</v>
      </c>
      <c r="L66" s="160"/>
      <c r="M66" s="160"/>
      <c r="N66" s="160">
        <f>'将来負担比率（分子）の構造'!M$41</f>
        <v>34688</v>
      </c>
      <c r="O66" s="160"/>
      <c r="P66" s="160"/>
    </row>
    <row r="67" spans="1:16" x14ac:dyDescent="0.15">
      <c r="A67" s="160" t="s">
        <v>67</v>
      </c>
      <c r="B67" s="160" t="e">
        <f>NA()</f>
        <v>#N/A</v>
      </c>
      <c r="C67" s="160">
        <f>IF(ISNUMBER('将来負担比率（分子）の構造'!I$53), IF('将来負担比率（分子）の構造'!I$53 &lt; 0, 0, '将来負担比率（分子）の構造'!I$53), NA())</f>
        <v>24407</v>
      </c>
      <c r="D67" s="160" t="e">
        <f>NA()</f>
        <v>#N/A</v>
      </c>
      <c r="E67" s="160" t="e">
        <f>NA()</f>
        <v>#N/A</v>
      </c>
      <c r="F67" s="160">
        <f>IF(ISNUMBER('将来負担比率（分子）の構造'!J$53), IF('将来負担比率（分子）の構造'!J$53 &lt; 0, 0, '将来負担比率（分子）の構造'!J$53), NA())</f>
        <v>24696</v>
      </c>
      <c r="G67" s="160" t="e">
        <f>NA()</f>
        <v>#N/A</v>
      </c>
      <c r="H67" s="160" t="e">
        <f>NA()</f>
        <v>#N/A</v>
      </c>
      <c r="I67" s="160">
        <f>IF(ISNUMBER('将来負担比率（分子）の構造'!K$53), IF('将来負担比率（分子）の構造'!K$53 &lt; 0, 0, '将来負担比率（分子）の構造'!K$53), NA())</f>
        <v>24336</v>
      </c>
      <c r="J67" s="160" t="e">
        <f>NA()</f>
        <v>#N/A</v>
      </c>
      <c r="K67" s="160" t="e">
        <f>NA()</f>
        <v>#N/A</v>
      </c>
      <c r="L67" s="160">
        <f>IF(ISNUMBER('将来負担比率（分子）の構造'!L$53), IF('将来負担比率（分子）の構造'!L$53 &lt; 0, 0, '将来負担比率（分子）の構造'!L$53), NA())</f>
        <v>26203</v>
      </c>
      <c r="M67" s="160" t="e">
        <f>NA()</f>
        <v>#N/A</v>
      </c>
      <c r="N67" s="160" t="e">
        <f>NA()</f>
        <v>#N/A</v>
      </c>
      <c r="O67" s="160">
        <f>IF(ISNUMBER('将来負担比率（分子）の構造'!M$53), IF('将来負担比率（分子）の構造'!M$53 &lt; 0, 0, '将来負担比率（分子）の構造'!M$53), NA())</f>
        <v>25256</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62</v>
      </c>
      <c r="C72" s="164">
        <f>基金残高に係る経年分析!G55</f>
        <v>273</v>
      </c>
      <c r="D72" s="164">
        <f>基金残高に係る経年分析!H55</f>
        <v>362</v>
      </c>
    </row>
    <row r="73" spans="1:16" x14ac:dyDescent="0.15">
      <c r="A73" s="163" t="s">
        <v>70</v>
      </c>
      <c r="B73" s="164">
        <f>基金残高に係る経年分析!F56</f>
        <v>1</v>
      </c>
      <c r="C73" s="164">
        <f>基金残高に係る経年分析!G56</f>
        <v>1</v>
      </c>
      <c r="D73" s="164">
        <f>基金残高に係る経年分析!H56</f>
        <v>1</v>
      </c>
    </row>
    <row r="74" spans="1:16" x14ac:dyDescent="0.15">
      <c r="A74" s="163" t="s">
        <v>71</v>
      </c>
      <c r="B74" s="164">
        <f>基金残高に係る経年分析!F57</f>
        <v>1897</v>
      </c>
      <c r="C74" s="164">
        <f>基金残高に係る経年分析!G57</f>
        <v>1959</v>
      </c>
      <c r="D74" s="164">
        <f>基金残高に係る経年分析!H57</f>
        <v>1896</v>
      </c>
    </row>
  </sheetData>
  <sheetProtection algorithmName="SHA-512" hashValue="9wjZKHo/AnYNF6aKI4seYbOz0sfBGXeDqk/F8GMq+djW3C2grxh58/Q51XAK6UuG9gdoAwJSsD+Mqj4cwIL5zg==" saltValue="Hg5zB1bJmasN0b40zCZz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AQ34" sqref="AQ34:CQ3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200</v>
      </c>
      <c r="DI1" s="736"/>
      <c r="DJ1" s="736"/>
      <c r="DK1" s="736"/>
      <c r="DL1" s="736"/>
      <c r="DM1" s="736"/>
      <c r="DN1" s="737"/>
      <c r="DO1" s="205"/>
      <c r="DP1" s="735" t="s">
        <v>201</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203</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204</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205</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206</v>
      </c>
      <c r="S4" s="678"/>
      <c r="T4" s="678"/>
      <c r="U4" s="678"/>
      <c r="V4" s="678"/>
      <c r="W4" s="678"/>
      <c r="X4" s="678"/>
      <c r="Y4" s="679"/>
      <c r="Z4" s="677" t="s">
        <v>207</v>
      </c>
      <c r="AA4" s="678"/>
      <c r="AB4" s="678"/>
      <c r="AC4" s="679"/>
      <c r="AD4" s="677" t="s">
        <v>208</v>
      </c>
      <c r="AE4" s="678"/>
      <c r="AF4" s="678"/>
      <c r="AG4" s="678"/>
      <c r="AH4" s="678"/>
      <c r="AI4" s="678"/>
      <c r="AJ4" s="678"/>
      <c r="AK4" s="679"/>
      <c r="AL4" s="677" t="s">
        <v>207</v>
      </c>
      <c r="AM4" s="678"/>
      <c r="AN4" s="678"/>
      <c r="AO4" s="679"/>
      <c r="AP4" s="738" t="s">
        <v>209</v>
      </c>
      <c r="AQ4" s="738"/>
      <c r="AR4" s="738"/>
      <c r="AS4" s="738"/>
      <c r="AT4" s="738"/>
      <c r="AU4" s="738"/>
      <c r="AV4" s="738"/>
      <c r="AW4" s="738"/>
      <c r="AX4" s="738"/>
      <c r="AY4" s="738"/>
      <c r="AZ4" s="738"/>
      <c r="BA4" s="738"/>
      <c r="BB4" s="738"/>
      <c r="BC4" s="738"/>
      <c r="BD4" s="738"/>
      <c r="BE4" s="738"/>
      <c r="BF4" s="738"/>
      <c r="BG4" s="738" t="s">
        <v>210</v>
      </c>
      <c r="BH4" s="738"/>
      <c r="BI4" s="738"/>
      <c r="BJ4" s="738"/>
      <c r="BK4" s="738"/>
      <c r="BL4" s="738"/>
      <c r="BM4" s="738"/>
      <c r="BN4" s="738"/>
      <c r="BO4" s="738" t="s">
        <v>207</v>
      </c>
      <c r="BP4" s="738"/>
      <c r="BQ4" s="738"/>
      <c r="BR4" s="738"/>
      <c r="BS4" s="738" t="s">
        <v>211</v>
      </c>
      <c r="BT4" s="738"/>
      <c r="BU4" s="738"/>
      <c r="BV4" s="738"/>
      <c r="BW4" s="738"/>
      <c r="BX4" s="738"/>
      <c r="BY4" s="738"/>
      <c r="BZ4" s="738"/>
      <c r="CA4" s="738"/>
      <c r="CB4" s="738"/>
      <c r="CD4" s="720" t="s">
        <v>212</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213</v>
      </c>
      <c r="C5" s="703"/>
      <c r="D5" s="703"/>
      <c r="E5" s="703"/>
      <c r="F5" s="703"/>
      <c r="G5" s="703"/>
      <c r="H5" s="703"/>
      <c r="I5" s="703"/>
      <c r="J5" s="703"/>
      <c r="K5" s="703"/>
      <c r="L5" s="703"/>
      <c r="M5" s="703"/>
      <c r="N5" s="703"/>
      <c r="O5" s="703"/>
      <c r="P5" s="703"/>
      <c r="Q5" s="704"/>
      <c r="R5" s="668">
        <v>10224473</v>
      </c>
      <c r="S5" s="669"/>
      <c r="T5" s="669"/>
      <c r="U5" s="669"/>
      <c r="V5" s="669"/>
      <c r="W5" s="669"/>
      <c r="X5" s="669"/>
      <c r="Y5" s="715"/>
      <c r="Z5" s="733">
        <v>37.700000000000003</v>
      </c>
      <c r="AA5" s="733"/>
      <c r="AB5" s="733"/>
      <c r="AC5" s="733"/>
      <c r="AD5" s="734">
        <v>9311923</v>
      </c>
      <c r="AE5" s="734"/>
      <c r="AF5" s="734"/>
      <c r="AG5" s="734"/>
      <c r="AH5" s="734"/>
      <c r="AI5" s="734"/>
      <c r="AJ5" s="734"/>
      <c r="AK5" s="734"/>
      <c r="AL5" s="716">
        <v>62.9</v>
      </c>
      <c r="AM5" s="685"/>
      <c r="AN5" s="685"/>
      <c r="AO5" s="717"/>
      <c r="AP5" s="702" t="s">
        <v>214</v>
      </c>
      <c r="AQ5" s="703"/>
      <c r="AR5" s="703"/>
      <c r="AS5" s="703"/>
      <c r="AT5" s="703"/>
      <c r="AU5" s="703"/>
      <c r="AV5" s="703"/>
      <c r="AW5" s="703"/>
      <c r="AX5" s="703"/>
      <c r="AY5" s="703"/>
      <c r="AZ5" s="703"/>
      <c r="BA5" s="703"/>
      <c r="BB5" s="703"/>
      <c r="BC5" s="703"/>
      <c r="BD5" s="703"/>
      <c r="BE5" s="703"/>
      <c r="BF5" s="704"/>
      <c r="BG5" s="603">
        <v>10224473</v>
      </c>
      <c r="BH5" s="606"/>
      <c r="BI5" s="606"/>
      <c r="BJ5" s="606"/>
      <c r="BK5" s="606"/>
      <c r="BL5" s="606"/>
      <c r="BM5" s="606"/>
      <c r="BN5" s="607"/>
      <c r="BO5" s="665">
        <v>100</v>
      </c>
      <c r="BP5" s="665"/>
      <c r="BQ5" s="665"/>
      <c r="BR5" s="665"/>
      <c r="BS5" s="666">
        <v>912982</v>
      </c>
      <c r="BT5" s="666"/>
      <c r="BU5" s="666"/>
      <c r="BV5" s="666"/>
      <c r="BW5" s="666"/>
      <c r="BX5" s="666"/>
      <c r="BY5" s="666"/>
      <c r="BZ5" s="666"/>
      <c r="CA5" s="666"/>
      <c r="CB5" s="707"/>
      <c r="CD5" s="720" t="s">
        <v>209</v>
      </c>
      <c r="CE5" s="721"/>
      <c r="CF5" s="721"/>
      <c r="CG5" s="721"/>
      <c r="CH5" s="721"/>
      <c r="CI5" s="721"/>
      <c r="CJ5" s="721"/>
      <c r="CK5" s="721"/>
      <c r="CL5" s="721"/>
      <c r="CM5" s="721"/>
      <c r="CN5" s="721"/>
      <c r="CO5" s="721"/>
      <c r="CP5" s="721"/>
      <c r="CQ5" s="722"/>
      <c r="CR5" s="720" t="s">
        <v>215</v>
      </c>
      <c r="CS5" s="721"/>
      <c r="CT5" s="721"/>
      <c r="CU5" s="721"/>
      <c r="CV5" s="721"/>
      <c r="CW5" s="721"/>
      <c r="CX5" s="721"/>
      <c r="CY5" s="722"/>
      <c r="CZ5" s="720" t="s">
        <v>207</v>
      </c>
      <c r="DA5" s="721"/>
      <c r="DB5" s="721"/>
      <c r="DC5" s="722"/>
      <c r="DD5" s="720" t="s">
        <v>216</v>
      </c>
      <c r="DE5" s="721"/>
      <c r="DF5" s="721"/>
      <c r="DG5" s="721"/>
      <c r="DH5" s="721"/>
      <c r="DI5" s="721"/>
      <c r="DJ5" s="721"/>
      <c r="DK5" s="721"/>
      <c r="DL5" s="721"/>
      <c r="DM5" s="721"/>
      <c r="DN5" s="721"/>
      <c r="DO5" s="721"/>
      <c r="DP5" s="722"/>
      <c r="DQ5" s="720" t="s">
        <v>217</v>
      </c>
      <c r="DR5" s="721"/>
      <c r="DS5" s="721"/>
      <c r="DT5" s="721"/>
      <c r="DU5" s="721"/>
      <c r="DV5" s="721"/>
      <c r="DW5" s="721"/>
      <c r="DX5" s="721"/>
      <c r="DY5" s="721"/>
      <c r="DZ5" s="721"/>
      <c r="EA5" s="721"/>
      <c r="EB5" s="721"/>
      <c r="EC5" s="722"/>
    </row>
    <row r="6" spans="2:143" ht="11.25" customHeight="1" x14ac:dyDescent="0.15">
      <c r="B6" s="600" t="s">
        <v>218</v>
      </c>
      <c r="C6" s="601"/>
      <c r="D6" s="601"/>
      <c r="E6" s="601"/>
      <c r="F6" s="601"/>
      <c r="G6" s="601"/>
      <c r="H6" s="601"/>
      <c r="I6" s="601"/>
      <c r="J6" s="601"/>
      <c r="K6" s="601"/>
      <c r="L6" s="601"/>
      <c r="M6" s="601"/>
      <c r="N6" s="601"/>
      <c r="O6" s="601"/>
      <c r="P6" s="601"/>
      <c r="Q6" s="602"/>
      <c r="R6" s="603">
        <v>254702</v>
      </c>
      <c r="S6" s="606"/>
      <c r="T6" s="606"/>
      <c r="U6" s="606"/>
      <c r="V6" s="606"/>
      <c r="W6" s="606"/>
      <c r="X6" s="606"/>
      <c r="Y6" s="607"/>
      <c r="Z6" s="665">
        <v>0.9</v>
      </c>
      <c r="AA6" s="665"/>
      <c r="AB6" s="665"/>
      <c r="AC6" s="665"/>
      <c r="AD6" s="666">
        <v>254702</v>
      </c>
      <c r="AE6" s="666"/>
      <c r="AF6" s="666"/>
      <c r="AG6" s="666"/>
      <c r="AH6" s="666"/>
      <c r="AI6" s="666"/>
      <c r="AJ6" s="666"/>
      <c r="AK6" s="666"/>
      <c r="AL6" s="608">
        <v>1.7</v>
      </c>
      <c r="AM6" s="609"/>
      <c r="AN6" s="609"/>
      <c r="AO6" s="667"/>
      <c r="AP6" s="600" t="s">
        <v>219</v>
      </c>
      <c r="AQ6" s="601"/>
      <c r="AR6" s="601"/>
      <c r="AS6" s="601"/>
      <c r="AT6" s="601"/>
      <c r="AU6" s="601"/>
      <c r="AV6" s="601"/>
      <c r="AW6" s="601"/>
      <c r="AX6" s="601"/>
      <c r="AY6" s="601"/>
      <c r="AZ6" s="601"/>
      <c r="BA6" s="601"/>
      <c r="BB6" s="601"/>
      <c r="BC6" s="601"/>
      <c r="BD6" s="601"/>
      <c r="BE6" s="601"/>
      <c r="BF6" s="602"/>
      <c r="BG6" s="603">
        <v>10224473</v>
      </c>
      <c r="BH6" s="606"/>
      <c r="BI6" s="606"/>
      <c r="BJ6" s="606"/>
      <c r="BK6" s="606"/>
      <c r="BL6" s="606"/>
      <c r="BM6" s="606"/>
      <c r="BN6" s="607"/>
      <c r="BO6" s="665">
        <v>100</v>
      </c>
      <c r="BP6" s="665"/>
      <c r="BQ6" s="665"/>
      <c r="BR6" s="665"/>
      <c r="BS6" s="666">
        <v>912982</v>
      </c>
      <c r="BT6" s="666"/>
      <c r="BU6" s="666"/>
      <c r="BV6" s="666"/>
      <c r="BW6" s="666"/>
      <c r="BX6" s="666"/>
      <c r="BY6" s="666"/>
      <c r="BZ6" s="666"/>
      <c r="CA6" s="666"/>
      <c r="CB6" s="707"/>
      <c r="CD6" s="674" t="s">
        <v>220</v>
      </c>
      <c r="CE6" s="675"/>
      <c r="CF6" s="675"/>
      <c r="CG6" s="675"/>
      <c r="CH6" s="675"/>
      <c r="CI6" s="675"/>
      <c r="CJ6" s="675"/>
      <c r="CK6" s="675"/>
      <c r="CL6" s="675"/>
      <c r="CM6" s="675"/>
      <c r="CN6" s="675"/>
      <c r="CO6" s="675"/>
      <c r="CP6" s="675"/>
      <c r="CQ6" s="676"/>
      <c r="CR6" s="603">
        <v>249537</v>
      </c>
      <c r="CS6" s="606"/>
      <c r="CT6" s="606"/>
      <c r="CU6" s="606"/>
      <c r="CV6" s="606"/>
      <c r="CW6" s="606"/>
      <c r="CX6" s="606"/>
      <c r="CY6" s="607"/>
      <c r="CZ6" s="716">
        <v>0.9</v>
      </c>
      <c r="DA6" s="685"/>
      <c r="DB6" s="685"/>
      <c r="DC6" s="719"/>
      <c r="DD6" s="611" t="s">
        <v>166</v>
      </c>
      <c r="DE6" s="606"/>
      <c r="DF6" s="606"/>
      <c r="DG6" s="606"/>
      <c r="DH6" s="606"/>
      <c r="DI6" s="606"/>
      <c r="DJ6" s="606"/>
      <c r="DK6" s="606"/>
      <c r="DL6" s="606"/>
      <c r="DM6" s="606"/>
      <c r="DN6" s="606"/>
      <c r="DO6" s="606"/>
      <c r="DP6" s="607"/>
      <c r="DQ6" s="611">
        <v>249063</v>
      </c>
      <c r="DR6" s="606"/>
      <c r="DS6" s="606"/>
      <c r="DT6" s="606"/>
      <c r="DU6" s="606"/>
      <c r="DV6" s="606"/>
      <c r="DW6" s="606"/>
      <c r="DX6" s="606"/>
      <c r="DY6" s="606"/>
      <c r="DZ6" s="606"/>
      <c r="EA6" s="606"/>
      <c r="EB6" s="606"/>
      <c r="EC6" s="646"/>
    </row>
    <row r="7" spans="2:143" ht="11.25" customHeight="1" x14ac:dyDescent="0.15">
      <c r="B7" s="600" t="s">
        <v>221</v>
      </c>
      <c r="C7" s="601"/>
      <c r="D7" s="601"/>
      <c r="E7" s="601"/>
      <c r="F7" s="601"/>
      <c r="G7" s="601"/>
      <c r="H7" s="601"/>
      <c r="I7" s="601"/>
      <c r="J7" s="601"/>
      <c r="K7" s="601"/>
      <c r="L7" s="601"/>
      <c r="M7" s="601"/>
      <c r="N7" s="601"/>
      <c r="O7" s="601"/>
      <c r="P7" s="601"/>
      <c r="Q7" s="602"/>
      <c r="R7" s="603">
        <v>24415</v>
      </c>
      <c r="S7" s="606"/>
      <c r="T7" s="606"/>
      <c r="U7" s="606"/>
      <c r="V7" s="606"/>
      <c r="W7" s="606"/>
      <c r="X7" s="606"/>
      <c r="Y7" s="607"/>
      <c r="Z7" s="665">
        <v>0.1</v>
      </c>
      <c r="AA7" s="665"/>
      <c r="AB7" s="665"/>
      <c r="AC7" s="665"/>
      <c r="AD7" s="666">
        <v>24415</v>
      </c>
      <c r="AE7" s="666"/>
      <c r="AF7" s="666"/>
      <c r="AG7" s="666"/>
      <c r="AH7" s="666"/>
      <c r="AI7" s="666"/>
      <c r="AJ7" s="666"/>
      <c r="AK7" s="666"/>
      <c r="AL7" s="608">
        <v>0.2</v>
      </c>
      <c r="AM7" s="609"/>
      <c r="AN7" s="609"/>
      <c r="AO7" s="667"/>
      <c r="AP7" s="600" t="s">
        <v>222</v>
      </c>
      <c r="AQ7" s="601"/>
      <c r="AR7" s="601"/>
      <c r="AS7" s="601"/>
      <c r="AT7" s="601"/>
      <c r="AU7" s="601"/>
      <c r="AV7" s="601"/>
      <c r="AW7" s="601"/>
      <c r="AX7" s="601"/>
      <c r="AY7" s="601"/>
      <c r="AZ7" s="601"/>
      <c r="BA7" s="601"/>
      <c r="BB7" s="601"/>
      <c r="BC7" s="601"/>
      <c r="BD7" s="601"/>
      <c r="BE7" s="601"/>
      <c r="BF7" s="602"/>
      <c r="BG7" s="603">
        <v>4653960</v>
      </c>
      <c r="BH7" s="606"/>
      <c r="BI7" s="606"/>
      <c r="BJ7" s="606"/>
      <c r="BK7" s="606"/>
      <c r="BL7" s="606"/>
      <c r="BM7" s="606"/>
      <c r="BN7" s="607"/>
      <c r="BO7" s="665">
        <v>45.5</v>
      </c>
      <c r="BP7" s="665"/>
      <c r="BQ7" s="665"/>
      <c r="BR7" s="665"/>
      <c r="BS7" s="666">
        <v>53964</v>
      </c>
      <c r="BT7" s="666"/>
      <c r="BU7" s="666"/>
      <c r="BV7" s="666"/>
      <c r="BW7" s="666"/>
      <c r="BX7" s="666"/>
      <c r="BY7" s="666"/>
      <c r="BZ7" s="666"/>
      <c r="CA7" s="666"/>
      <c r="CB7" s="707"/>
      <c r="CD7" s="647" t="s">
        <v>223</v>
      </c>
      <c r="CE7" s="644"/>
      <c r="CF7" s="644"/>
      <c r="CG7" s="644"/>
      <c r="CH7" s="644"/>
      <c r="CI7" s="644"/>
      <c r="CJ7" s="644"/>
      <c r="CK7" s="644"/>
      <c r="CL7" s="644"/>
      <c r="CM7" s="644"/>
      <c r="CN7" s="644"/>
      <c r="CO7" s="644"/>
      <c r="CP7" s="644"/>
      <c r="CQ7" s="645"/>
      <c r="CR7" s="603">
        <v>2853046</v>
      </c>
      <c r="CS7" s="606"/>
      <c r="CT7" s="606"/>
      <c r="CU7" s="606"/>
      <c r="CV7" s="606"/>
      <c r="CW7" s="606"/>
      <c r="CX7" s="606"/>
      <c r="CY7" s="607"/>
      <c r="CZ7" s="665">
        <v>10.7</v>
      </c>
      <c r="DA7" s="665"/>
      <c r="DB7" s="665"/>
      <c r="DC7" s="665"/>
      <c r="DD7" s="611">
        <v>105530</v>
      </c>
      <c r="DE7" s="606"/>
      <c r="DF7" s="606"/>
      <c r="DG7" s="606"/>
      <c r="DH7" s="606"/>
      <c r="DI7" s="606"/>
      <c r="DJ7" s="606"/>
      <c r="DK7" s="606"/>
      <c r="DL7" s="606"/>
      <c r="DM7" s="606"/>
      <c r="DN7" s="606"/>
      <c r="DO7" s="606"/>
      <c r="DP7" s="607"/>
      <c r="DQ7" s="611">
        <v>2268299</v>
      </c>
      <c r="DR7" s="606"/>
      <c r="DS7" s="606"/>
      <c r="DT7" s="606"/>
      <c r="DU7" s="606"/>
      <c r="DV7" s="606"/>
      <c r="DW7" s="606"/>
      <c r="DX7" s="606"/>
      <c r="DY7" s="606"/>
      <c r="DZ7" s="606"/>
      <c r="EA7" s="606"/>
      <c r="EB7" s="606"/>
      <c r="EC7" s="646"/>
    </row>
    <row r="8" spans="2:143" ht="11.25" customHeight="1" x14ac:dyDescent="0.15">
      <c r="B8" s="600" t="s">
        <v>224</v>
      </c>
      <c r="C8" s="601"/>
      <c r="D8" s="601"/>
      <c r="E8" s="601"/>
      <c r="F8" s="601"/>
      <c r="G8" s="601"/>
      <c r="H8" s="601"/>
      <c r="I8" s="601"/>
      <c r="J8" s="601"/>
      <c r="K8" s="601"/>
      <c r="L8" s="601"/>
      <c r="M8" s="601"/>
      <c r="N8" s="601"/>
      <c r="O8" s="601"/>
      <c r="P8" s="601"/>
      <c r="Q8" s="602"/>
      <c r="R8" s="603">
        <v>60904</v>
      </c>
      <c r="S8" s="606"/>
      <c r="T8" s="606"/>
      <c r="U8" s="606"/>
      <c r="V8" s="606"/>
      <c r="W8" s="606"/>
      <c r="X8" s="606"/>
      <c r="Y8" s="607"/>
      <c r="Z8" s="665">
        <v>0.2</v>
      </c>
      <c r="AA8" s="665"/>
      <c r="AB8" s="665"/>
      <c r="AC8" s="665"/>
      <c r="AD8" s="666">
        <v>60904</v>
      </c>
      <c r="AE8" s="666"/>
      <c r="AF8" s="666"/>
      <c r="AG8" s="666"/>
      <c r="AH8" s="666"/>
      <c r="AI8" s="666"/>
      <c r="AJ8" s="666"/>
      <c r="AK8" s="666"/>
      <c r="AL8" s="608">
        <v>0.4</v>
      </c>
      <c r="AM8" s="609"/>
      <c r="AN8" s="609"/>
      <c r="AO8" s="667"/>
      <c r="AP8" s="600" t="s">
        <v>225</v>
      </c>
      <c r="AQ8" s="601"/>
      <c r="AR8" s="601"/>
      <c r="AS8" s="601"/>
      <c r="AT8" s="601"/>
      <c r="AU8" s="601"/>
      <c r="AV8" s="601"/>
      <c r="AW8" s="601"/>
      <c r="AX8" s="601"/>
      <c r="AY8" s="601"/>
      <c r="AZ8" s="601"/>
      <c r="BA8" s="601"/>
      <c r="BB8" s="601"/>
      <c r="BC8" s="601"/>
      <c r="BD8" s="601"/>
      <c r="BE8" s="601"/>
      <c r="BF8" s="602"/>
      <c r="BG8" s="603">
        <v>140053</v>
      </c>
      <c r="BH8" s="606"/>
      <c r="BI8" s="606"/>
      <c r="BJ8" s="606"/>
      <c r="BK8" s="606"/>
      <c r="BL8" s="606"/>
      <c r="BM8" s="606"/>
      <c r="BN8" s="607"/>
      <c r="BO8" s="665">
        <v>1.4</v>
      </c>
      <c r="BP8" s="665"/>
      <c r="BQ8" s="665"/>
      <c r="BR8" s="665"/>
      <c r="BS8" s="611" t="s">
        <v>166</v>
      </c>
      <c r="BT8" s="606"/>
      <c r="BU8" s="606"/>
      <c r="BV8" s="606"/>
      <c r="BW8" s="606"/>
      <c r="BX8" s="606"/>
      <c r="BY8" s="606"/>
      <c r="BZ8" s="606"/>
      <c r="CA8" s="606"/>
      <c r="CB8" s="646"/>
      <c r="CD8" s="647" t="s">
        <v>226</v>
      </c>
      <c r="CE8" s="644"/>
      <c r="CF8" s="644"/>
      <c r="CG8" s="644"/>
      <c r="CH8" s="644"/>
      <c r="CI8" s="644"/>
      <c r="CJ8" s="644"/>
      <c r="CK8" s="644"/>
      <c r="CL8" s="644"/>
      <c r="CM8" s="644"/>
      <c r="CN8" s="644"/>
      <c r="CO8" s="644"/>
      <c r="CP8" s="644"/>
      <c r="CQ8" s="645"/>
      <c r="CR8" s="603">
        <v>11013230</v>
      </c>
      <c r="CS8" s="606"/>
      <c r="CT8" s="606"/>
      <c r="CU8" s="606"/>
      <c r="CV8" s="606"/>
      <c r="CW8" s="606"/>
      <c r="CX8" s="606"/>
      <c r="CY8" s="607"/>
      <c r="CZ8" s="665">
        <v>41.1</v>
      </c>
      <c r="DA8" s="665"/>
      <c r="DB8" s="665"/>
      <c r="DC8" s="665"/>
      <c r="DD8" s="611">
        <v>545170</v>
      </c>
      <c r="DE8" s="606"/>
      <c r="DF8" s="606"/>
      <c r="DG8" s="606"/>
      <c r="DH8" s="606"/>
      <c r="DI8" s="606"/>
      <c r="DJ8" s="606"/>
      <c r="DK8" s="606"/>
      <c r="DL8" s="606"/>
      <c r="DM8" s="606"/>
      <c r="DN8" s="606"/>
      <c r="DO8" s="606"/>
      <c r="DP8" s="607"/>
      <c r="DQ8" s="611">
        <v>5200334</v>
      </c>
      <c r="DR8" s="606"/>
      <c r="DS8" s="606"/>
      <c r="DT8" s="606"/>
      <c r="DU8" s="606"/>
      <c r="DV8" s="606"/>
      <c r="DW8" s="606"/>
      <c r="DX8" s="606"/>
      <c r="DY8" s="606"/>
      <c r="DZ8" s="606"/>
      <c r="EA8" s="606"/>
      <c r="EB8" s="606"/>
      <c r="EC8" s="646"/>
    </row>
    <row r="9" spans="2:143" ht="11.25" customHeight="1" x14ac:dyDescent="0.15">
      <c r="B9" s="600" t="s">
        <v>227</v>
      </c>
      <c r="C9" s="601"/>
      <c r="D9" s="601"/>
      <c r="E9" s="601"/>
      <c r="F9" s="601"/>
      <c r="G9" s="601"/>
      <c r="H9" s="601"/>
      <c r="I9" s="601"/>
      <c r="J9" s="601"/>
      <c r="K9" s="601"/>
      <c r="L9" s="601"/>
      <c r="M9" s="601"/>
      <c r="N9" s="601"/>
      <c r="O9" s="601"/>
      <c r="P9" s="601"/>
      <c r="Q9" s="602"/>
      <c r="R9" s="603">
        <v>60065</v>
      </c>
      <c r="S9" s="606"/>
      <c r="T9" s="606"/>
      <c r="U9" s="606"/>
      <c r="V9" s="606"/>
      <c r="W9" s="606"/>
      <c r="X9" s="606"/>
      <c r="Y9" s="607"/>
      <c r="Z9" s="665">
        <v>0.2</v>
      </c>
      <c r="AA9" s="665"/>
      <c r="AB9" s="665"/>
      <c r="AC9" s="665"/>
      <c r="AD9" s="666">
        <v>60065</v>
      </c>
      <c r="AE9" s="666"/>
      <c r="AF9" s="666"/>
      <c r="AG9" s="666"/>
      <c r="AH9" s="666"/>
      <c r="AI9" s="666"/>
      <c r="AJ9" s="666"/>
      <c r="AK9" s="666"/>
      <c r="AL9" s="608">
        <v>0.4</v>
      </c>
      <c r="AM9" s="609"/>
      <c r="AN9" s="609"/>
      <c r="AO9" s="667"/>
      <c r="AP9" s="600" t="s">
        <v>228</v>
      </c>
      <c r="AQ9" s="601"/>
      <c r="AR9" s="601"/>
      <c r="AS9" s="601"/>
      <c r="AT9" s="601"/>
      <c r="AU9" s="601"/>
      <c r="AV9" s="601"/>
      <c r="AW9" s="601"/>
      <c r="AX9" s="601"/>
      <c r="AY9" s="601"/>
      <c r="AZ9" s="601"/>
      <c r="BA9" s="601"/>
      <c r="BB9" s="601"/>
      <c r="BC9" s="601"/>
      <c r="BD9" s="601"/>
      <c r="BE9" s="601"/>
      <c r="BF9" s="602"/>
      <c r="BG9" s="603">
        <v>3709020</v>
      </c>
      <c r="BH9" s="606"/>
      <c r="BI9" s="606"/>
      <c r="BJ9" s="606"/>
      <c r="BK9" s="606"/>
      <c r="BL9" s="606"/>
      <c r="BM9" s="606"/>
      <c r="BN9" s="607"/>
      <c r="BO9" s="665">
        <v>36.299999999999997</v>
      </c>
      <c r="BP9" s="665"/>
      <c r="BQ9" s="665"/>
      <c r="BR9" s="665"/>
      <c r="BS9" s="611" t="s">
        <v>119</v>
      </c>
      <c r="BT9" s="606"/>
      <c r="BU9" s="606"/>
      <c r="BV9" s="606"/>
      <c r="BW9" s="606"/>
      <c r="BX9" s="606"/>
      <c r="BY9" s="606"/>
      <c r="BZ9" s="606"/>
      <c r="CA9" s="606"/>
      <c r="CB9" s="646"/>
      <c r="CD9" s="647" t="s">
        <v>229</v>
      </c>
      <c r="CE9" s="644"/>
      <c r="CF9" s="644"/>
      <c r="CG9" s="644"/>
      <c r="CH9" s="644"/>
      <c r="CI9" s="644"/>
      <c r="CJ9" s="644"/>
      <c r="CK9" s="644"/>
      <c r="CL9" s="644"/>
      <c r="CM9" s="644"/>
      <c r="CN9" s="644"/>
      <c r="CO9" s="644"/>
      <c r="CP9" s="644"/>
      <c r="CQ9" s="645"/>
      <c r="CR9" s="603">
        <v>4020234</v>
      </c>
      <c r="CS9" s="606"/>
      <c r="CT9" s="606"/>
      <c r="CU9" s="606"/>
      <c r="CV9" s="606"/>
      <c r="CW9" s="606"/>
      <c r="CX9" s="606"/>
      <c r="CY9" s="607"/>
      <c r="CZ9" s="665">
        <v>15</v>
      </c>
      <c r="DA9" s="665"/>
      <c r="DB9" s="665"/>
      <c r="DC9" s="665"/>
      <c r="DD9" s="611">
        <v>5824</v>
      </c>
      <c r="DE9" s="606"/>
      <c r="DF9" s="606"/>
      <c r="DG9" s="606"/>
      <c r="DH9" s="606"/>
      <c r="DI9" s="606"/>
      <c r="DJ9" s="606"/>
      <c r="DK9" s="606"/>
      <c r="DL9" s="606"/>
      <c r="DM9" s="606"/>
      <c r="DN9" s="606"/>
      <c r="DO9" s="606"/>
      <c r="DP9" s="607"/>
      <c r="DQ9" s="611">
        <v>3393576</v>
      </c>
      <c r="DR9" s="606"/>
      <c r="DS9" s="606"/>
      <c r="DT9" s="606"/>
      <c r="DU9" s="606"/>
      <c r="DV9" s="606"/>
      <c r="DW9" s="606"/>
      <c r="DX9" s="606"/>
      <c r="DY9" s="606"/>
      <c r="DZ9" s="606"/>
      <c r="EA9" s="606"/>
      <c r="EB9" s="606"/>
      <c r="EC9" s="646"/>
    </row>
    <row r="10" spans="2:143" ht="11.25" customHeight="1" x14ac:dyDescent="0.15">
      <c r="B10" s="600" t="s">
        <v>230</v>
      </c>
      <c r="C10" s="601"/>
      <c r="D10" s="601"/>
      <c r="E10" s="601"/>
      <c r="F10" s="601"/>
      <c r="G10" s="601"/>
      <c r="H10" s="601"/>
      <c r="I10" s="601"/>
      <c r="J10" s="601"/>
      <c r="K10" s="601"/>
      <c r="L10" s="601"/>
      <c r="M10" s="601"/>
      <c r="N10" s="601"/>
      <c r="O10" s="601"/>
      <c r="P10" s="601"/>
      <c r="Q10" s="602"/>
      <c r="R10" s="603" t="s">
        <v>119</v>
      </c>
      <c r="S10" s="606"/>
      <c r="T10" s="606"/>
      <c r="U10" s="606"/>
      <c r="V10" s="606"/>
      <c r="W10" s="606"/>
      <c r="X10" s="606"/>
      <c r="Y10" s="607"/>
      <c r="Z10" s="665" t="s">
        <v>119</v>
      </c>
      <c r="AA10" s="665"/>
      <c r="AB10" s="665"/>
      <c r="AC10" s="665"/>
      <c r="AD10" s="666" t="s">
        <v>166</v>
      </c>
      <c r="AE10" s="666"/>
      <c r="AF10" s="666"/>
      <c r="AG10" s="666"/>
      <c r="AH10" s="666"/>
      <c r="AI10" s="666"/>
      <c r="AJ10" s="666"/>
      <c r="AK10" s="666"/>
      <c r="AL10" s="608" t="s">
        <v>119</v>
      </c>
      <c r="AM10" s="609"/>
      <c r="AN10" s="609"/>
      <c r="AO10" s="667"/>
      <c r="AP10" s="600" t="s">
        <v>231</v>
      </c>
      <c r="AQ10" s="601"/>
      <c r="AR10" s="601"/>
      <c r="AS10" s="601"/>
      <c r="AT10" s="601"/>
      <c r="AU10" s="601"/>
      <c r="AV10" s="601"/>
      <c r="AW10" s="601"/>
      <c r="AX10" s="601"/>
      <c r="AY10" s="601"/>
      <c r="AZ10" s="601"/>
      <c r="BA10" s="601"/>
      <c r="BB10" s="601"/>
      <c r="BC10" s="601"/>
      <c r="BD10" s="601"/>
      <c r="BE10" s="601"/>
      <c r="BF10" s="602"/>
      <c r="BG10" s="603">
        <v>188847</v>
      </c>
      <c r="BH10" s="606"/>
      <c r="BI10" s="606"/>
      <c r="BJ10" s="606"/>
      <c r="BK10" s="606"/>
      <c r="BL10" s="606"/>
      <c r="BM10" s="606"/>
      <c r="BN10" s="607"/>
      <c r="BO10" s="665">
        <v>1.8</v>
      </c>
      <c r="BP10" s="665"/>
      <c r="BQ10" s="665"/>
      <c r="BR10" s="665"/>
      <c r="BS10" s="611" t="s">
        <v>232</v>
      </c>
      <c r="BT10" s="606"/>
      <c r="BU10" s="606"/>
      <c r="BV10" s="606"/>
      <c r="BW10" s="606"/>
      <c r="BX10" s="606"/>
      <c r="BY10" s="606"/>
      <c r="BZ10" s="606"/>
      <c r="CA10" s="606"/>
      <c r="CB10" s="646"/>
      <c r="CD10" s="647" t="s">
        <v>233</v>
      </c>
      <c r="CE10" s="644"/>
      <c r="CF10" s="644"/>
      <c r="CG10" s="644"/>
      <c r="CH10" s="644"/>
      <c r="CI10" s="644"/>
      <c r="CJ10" s="644"/>
      <c r="CK10" s="644"/>
      <c r="CL10" s="644"/>
      <c r="CM10" s="644"/>
      <c r="CN10" s="644"/>
      <c r="CO10" s="644"/>
      <c r="CP10" s="644"/>
      <c r="CQ10" s="645"/>
      <c r="CR10" s="603">
        <v>30989</v>
      </c>
      <c r="CS10" s="606"/>
      <c r="CT10" s="606"/>
      <c r="CU10" s="606"/>
      <c r="CV10" s="606"/>
      <c r="CW10" s="606"/>
      <c r="CX10" s="606"/>
      <c r="CY10" s="607"/>
      <c r="CZ10" s="665">
        <v>0.1</v>
      </c>
      <c r="DA10" s="665"/>
      <c r="DB10" s="665"/>
      <c r="DC10" s="665"/>
      <c r="DD10" s="611" t="s">
        <v>119</v>
      </c>
      <c r="DE10" s="606"/>
      <c r="DF10" s="606"/>
      <c r="DG10" s="606"/>
      <c r="DH10" s="606"/>
      <c r="DI10" s="606"/>
      <c r="DJ10" s="606"/>
      <c r="DK10" s="606"/>
      <c r="DL10" s="606"/>
      <c r="DM10" s="606"/>
      <c r="DN10" s="606"/>
      <c r="DO10" s="606"/>
      <c r="DP10" s="607"/>
      <c r="DQ10" s="611">
        <v>15364</v>
      </c>
      <c r="DR10" s="606"/>
      <c r="DS10" s="606"/>
      <c r="DT10" s="606"/>
      <c r="DU10" s="606"/>
      <c r="DV10" s="606"/>
      <c r="DW10" s="606"/>
      <c r="DX10" s="606"/>
      <c r="DY10" s="606"/>
      <c r="DZ10" s="606"/>
      <c r="EA10" s="606"/>
      <c r="EB10" s="606"/>
      <c r="EC10" s="646"/>
    </row>
    <row r="11" spans="2:143" ht="11.25" customHeight="1" x14ac:dyDescent="0.15">
      <c r="B11" s="600" t="s">
        <v>234</v>
      </c>
      <c r="C11" s="601"/>
      <c r="D11" s="601"/>
      <c r="E11" s="601"/>
      <c r="F11" s="601"/>
      <c r="G11" s="601"/>
      <c r="H11" s="601"/>
      <c r="I11" s="601"/>
      <c r="J11" s="601"/>
      <c r="K11" s="601"/>
      <c r="L11" s="601"/>
      <c r="M11" s="601"/>
      <c r="N11" s="601"/>
      <c r="O11" s="601"/>
      <c r="P11" s="601"/>
      <c r="Q11" s="602"/>
      <c r="R11" s="603" t="s">
        <v>166</v>
      </c>
      <c r="S11" s="606"/>
      <c r="T11" s="606"/>
      <c r="U11" s="606"/>
      <c r="V11" s="606"/>
      <c r="W11" s="606"/>
      <c r="X11" s="606"/>
      <c r="Y11" s="607"/>
      <c r="Z11" s="665" t="s">
        <v>166</v>
      </c>
      <c r="AA11" s="665"/>
      <c r="AB11" s="665"/>
      <c r="AC11" s="665"/>
      <c r="AD11" s="666" t="s">
        <v>166</v>
      </c>
      <c r="AE11" s="666"/>
      <c r="AF11" s="666"/>
      <c r="AG11" s="666"/>
      <c r="AH11" s="666"/>
      <c r="AI11" s="666"/>
      <c r="AJ11" s="666"/>
      <c r="AK11" s="666"/>
      <c r="AL11" s="608" t="s">
        <v>119</v>
      </c>
      <c r="AM11" s="609"/>
      <c r="AN11" s="609"/>
      <c r="AO11" s="667"/>
      <c r="AP11" s="600" t="s">
        <v>235</v>
      </c>
      <c r="AQ11" s="601"/>
      <c r="AR11" s="601"/>
      <c r="AS11" s="601"/>
      <c r="AT11" s="601"/>
      <c r="AU11" s="601"/>
      <c r="AV11" s="601"/>
      <c r="AW11" s="601"/>
      <c r="AX11" s="601"/>
      <c r="AY11" s="601"/>
      <c r="AZ11" s="601"/>
      <c r="BA11" s="601"/>
      <c r="BB11" s="601"/>
      <c r="BC11" s="601"/>
      <c r="BD11" s="601"/>
      <c r="BE11" s="601"/>
      <c r="BF11" s="602"/>
      <c r="BG11" s="603">
        <v>616040</v>
      </c>
      <c r="BH11" s="606"/>
      <c r="BI11" s="606"/>
      <c r="BJ11" s="606"/>
      <c r="BK11" s="606"/>
      <c r="BL11" s="606"/>
      <c r="BM11" s="606"/>
      <c r="BN11" s="607"/>
      <c r="BO11" s="665">
        <v>6</v>
      </c>
      <c r="BP11" s="665"/>
      <c r="BQ11" s="665"/>
      <c r="BR11" s="665"/>
      <c r="BS11" s="611">
        <v>53964</v>
      </c>
      <c r="BT11" s="606"/>
      <c r="BU11" s="606"/>
      <c r="BV11" s="606"/>
      <c r="BW11" s="606"/>
      <c r="BX11" s="606"/>
      <c r="BY11" s="606"/>
      <c r="BZ11" s="606"/>
      <c r="CA11" s="606"/>
      <c r="CB11" s="646"/>
      <c r="CD11" s="647" t="s">
        <v>236</v>
      </c>
      <c r="CE11" s="644"/>
      <c r="CF11" s="644"/>
      <c r="CG11" s="644"/>
      <c r="CH11" s="644"/>
      <c r="CI11" s="644"/>
      <c r="CJ11" s="644"/>
      <c r="CK11" s="644"/>
      <c r="CL11" s="644"/>
      <c r="CM11" s="644"/>
      <c r="CN11" s="644"/>
      <c r="CO11" s="644"/>
      <c r="CP11" s="644"/>
      <c r="CQ11" s="645"/>
      <c r="CR11" s="603">
        <v>534829</v>
      </c>
      <c r="CS11" s="606"/>
      <c r="CT11" s="606"/>
      <c r="CU11" s="606"/>
      <c r="CV11" s="606"/>
      <c r="CW11" s="606"/>
      <c r="CX11" s="606"/>
      <c r="CY11" s="607"/>
      <c r="CZ11" s="665">
        <v>2</v>
      </c>
      <c r="DA11" s="665"/>
      <c r="DB11" s="665"/>
      <c r="DC11" s="665"/>
      <c r="DD11" s="611">
        <v>42361</v>
      </c>
      <c r="DE11" s="606"/>
      <c r="DF11" s="606"/>
      <c r="DG11" s="606"/>
      <c r="DH11" s="606"/>
      <c r="DI11" s="606"/>
      <c r="DJ11" s="606"/>
      <c r="DK11" s="606"/>
      <c r="DL11" s="606"/>
      <c r="DM11" s="606"/>
      <c r="DN11" s="606"/>
      <c r="DO11" s="606"/>
      <c r="DP11" s="607"/>
      <c r="DQ11" s="611">
        <v>412748</v>
      </c>
      <c r="DR11" s="606"/>
      <c r="DS11" s="606"/>
      <c r="DT11" s="606"/>
      <c r="DU11" s="606"/>
      <c r="DV11" s="606"/>
      <c r="DW11" s="606"/>
      <c r="DX11" s="606"/>
      <c r="DY11" s="606"/>
      <c r="DZ11" s="606"/>
      <c r="EA11" s="606"/>
      <c r="EB11" s="606"/>
      <c r="EC11" s="646"/>
    </row>
    <row r="12" spans="2:143" ht="11.25" customHeight="1" x14ac:dyDescent="0.15">
      <c r="B12" s="600" t="s">
        <v>237</v>
      </c>
      <c r="C12" s="601"/>
      <c r="D12" s="601"/>
      <c r="E12" s="601"/>
      <c r="F12" s="601"/>
      <c r="G12" s="601"/>
      <c r="H12" s="601"/>
      <c r="I12" s="601"/>
      <c r="J12" s="601"/>
      <c r="K12" s="601"/>
      <c r="L12" s="601"/>
      <c r="M12" s="601"/>
      <c r="N12" s="601"/>
      <c r="O12" s="601"/>
      <c r="P12" s="601"/>
      <c r="Q12" s="602"/>
      <c r="R12" s="603">
        <v>1270269</v>
      </c>
      <c r="S12" s="606"/>
      <c r="T12" s="606"/>
      <c r="U12" s="606"/>
      <c r="V12" s="606"/>
      <c r="W12" s="606"/>
      <c r="X12" s="606"/>
      <c r="Y12" s="607"/>
      <c r="Z12" s="665">
        <v>4.7</v>
      </c>
      <c r="AA12" s="665"/>
      <c r="AB12" s="665"/>
      <c r="AC12" s="665"/>
      <c r="AD12" s="666">
        <v>1270269</v>
      </c>
      <c r="AE12" s="666"/>
      <c r="AF12" s="666"/>
      <c r="AG12" s="666"/>
      <c r="AH12" s="666"/>
      <c r="AI12" s="666"/>
      <c r="AJ12" s="666"/>
      <c r="AK12" s="666"/>
      <c r="AL12" s="608">
        <v>8.6</v>
      </c>
      <c r="AM12" s="609"/>
      <c r="AN12" s="609"/>
      <c r="AO12" s="667"/>
      <c r="AP12" s="600" t="s">
        <v>238</v>
      </c>
      <c r="AQ12" s="601"/>
      <c r="AR12" s="601"/>
      <c r="AS12" s="601"/>
      <c r="AT12" s="601"/>
      <c r="AU12" s="601"/>
      <c r="AV12" s="601"/>
      <c r="AW12" s="601"/>
      <c r="AX12" s="601"/>
      <c r="AY12" s="601"/>
      <c r="AZ12" s="601"/>
      <c r="BA12" s="601"/>
      <c r="BB12" s="601"/>
      <c r="BC12" s="601"/>
      <c r="BD12" s="601"/>
      <c r="BE12" s="601"/>
      <c r="BF12" s="602"/>
      <c r="BG12" s="603">
        <v>4920967</v>
      </c>
      <c r="BH12" s="606"/>
      <c r="BI12" s="606"/>
      <c r="BJ12" s="606"/>
      <c r="BK12" s="606"/>
      <c r="BL12" s="606"/>
      <c r="BM12" s="606"/>
      <c r="BN12" s="607"/>
      <c r="BO12" s="665">
        <v>48.1</v>
      </c>
      <c r="BP12" s="665"/>
      <c r="BQ12" s="665"/>
      <c r="BR12" s="665"/>
      <c r="BS12" s="611">
        <v>859018</v>
      </c>
      <c r="BT12" s="606"/>
      <c r="BU12" s="606"/>
      <c r="BV12" s="606"/>
      <c r="BW12" s="606"/>
      <c r="BX12" s="606"/>
      <c r="BY12" s="606"/>
      <c r="BZ12" s="606"/>
      <c r="CA12" s="606"/>
      <c r="CB12" s="646"/>
      <c r="CD12" s="647" t="s">
        <v>239</v>
      </c>
      <c r="CE12" s="644"/>
      <c r="CF12" s="644"/>
      <c r="CG12" s="644"/>
      <c r="CH12" s="644"/>
      <c r="CI12" s="644"/>
      <c r="CJ12" s="644"/>
      <c r="CK12" s="644"/>
      <c r="CL12" s="644"/>
      <c r="CM12" s="644"/>
      <c r="CN12" s="644"/>
      <c r="CO12" s="644"/>
      <c r="CP12" s="644"/>
      <c r="CQ12" s="645"/>
      <c r="CR12" s="603">
        <v>221903</v>
      </c>
      <c r="CS12" s="606"/>
      <c r="CT12" s="606"/>
      <c r="CU12" s="606"/>
      <c r="CV12" s="606"/>
      <c r="CW12" s="606"/>
      <c r="CX12" s="606"/>
      <c r="CY12" s="607"/>
      <c r="CZ12" s="665">
        <v>0.8</v>
      </c>
      <c r="DA12" s="665"/>
      <c r="DB12" s="665"/>
      <c r="DC12" s="665"/>
      <c r="DD12" s="611">
        <v>78635</v>
      </c>
      <c r="DE12" s="606"/>
      <c r="DF12" s="606"/>
      <c r="DG12" s="606"/>
      <c r="DH12" s="606"/>
      <c r="DI12" s="606"/>
      <c r="DJ12" s="606"/>
      <c r="DK12" s="606"/>
      <c r="DL12" s="606"/>
      <c r="DM12" s="606"/>
      <c r="DN12" s="606"/>
      <c r="DO12" s="606"/>
      <c r="DP12" s="607"/>
      <c r="DQ12" s="611">
        <v>129391</v>
      </c>
      <c r="DR12" s="606"/>
      <c r="DS12" s="606"/>
      <c r="DT12" s="606"/>
      <c r="DU12" s="606"/>
      <c r="DV12" s="606"/>
      <c r="DW12" s="606"/>
      <c r="DX12" s="606"/>
      <c r="DY12" s="606"/>
      <c r="DZ12" s="606"/>
      <c r="EA12" s="606"/>
      <c r="EB12" s="606"/>
      <c r="EC12" s="646"/>
    </row>
    <row r="13" spans="2:143" ht="11.25" customHeight="1" x14ac:dyDescent="0.15">
      <c r="B13" s="600" t="s">
        <v>240</v>
      </c>
      <c r="C13" s="601"/>
      <c r="D13" s="601"/>
      <c r="E13" s="601"/>
      <c r="F13" s="601"/>
      <c r="G13" s="601"/>
      <c r="H13" s="601"/>
      <c r="I13" s="601"/>
      <c r="J13" s="601"/>
      <c r="K13" s="601"/>
      <c r="L13" s="601"/>
      <c r="M13" s="601"/>
      <c r="N13" s="601"/>
      <c r="O13" s="601"/>
      <c r="P13" s="601"/>
      <c r="Q13" s="602"/>
      <c r="R13" s="603">
        <v>52308</v>
      </c>
      <c r="S13" s="606"/>
      <c r="T13" s="606"/>
      <c r="U13" s="606"/>
      <c r="V13" s="606"/>
      <c r="W13" s="606"/>
      <c r="X13" s="606"/>
      <c r="Y13" s="607"/>
      <c r="Z13" s="665">
        <v>0.2</v>
      </c>
      <c r="AA13" s="665"/>
      <c r="AB13" s="665"/>
      <c r="AC13" s="665"/>
      <c r="AD13" s="666">
        <v>52308</v>
      </c>
      <c r="AE13" s="666"/>
      <c r="AF13" s="666"/>
      <c r="AG13" s="666"/>
      <c r="AH13" s="666"/>
      <c r="AI13" s="666"/>
      <c r="AJ13" s="666"/>
      <c r="AK13" s="666"/>
      <c r="AL13" s="608">
        <v>0.4</v>
      </c>
      <c r="AM13" s="609"/>
      <c r="AN13" s="609"/>
      <c r="AO13" s="667"/>
      <c r="AP13" s="600" t="s">
        <v>241</v>
      </c>
      <c r="AQ13" s="601"/>
      <c r="AR13" s="601"/>
      <c r="AS13" s="601"/>
      <c r="AT13" s="601"/>
      <c r="AU13" s="601"/>
      <c r="AV13" s="601"/>
      <c r="AW13" s="601"/>
      <c r="AX13" s="601"/>
      <c r="AY13" s="601"/>
      <c r="AZ13" s="601"/>
      <c r="BA13" s="601"/>
      <c r="BB13" s="601"/>
      <c r="BC13" s="601"/>
      <c r="BD13" s="601"/>
      <c r="BE13" s="601"/>
      <c r="BF13" s="602"/>
      <c r="BG13" s="603">
        <v>4919403</v>
      </c>
      <c r="BH13" s="606"/>
      <c r="BI13" s="606"/>
      <c r="BJ13" s="606"/>
      <c r="BK13" s="606"/>
      <c r="BL13" s="606"/>
      <c r="BM13" s="606"/>
      <c r="BN13" s="607"/>
      <c r="BO13" s="665">
        <v>48.1</v>
      </c>
      <c r="BP13" s="665"/>
      <c r="BQ13" s="665"/>
      <c r="BR13" s="665"/>
      <c r="BS13" s="611">
        <v>859018</v>
      </c>
      <c r="BT13" s="606"/>
      <c r="BU13" s="606"/>
      <c r="BV13" s="606"/>
      <c r="BW13" s="606"/>
      <c r="BX13" s="606"/>
      <c r="BY13" s="606"/>
      <c r="BZ13" s="606"/>
      <c r="CA13" s="606"/>
      <c r="CB13" s="646"/>
      <c r="CD13" s="647" t="s">
        <v>242</v>
      </c>
      <c r="CE13" s="644"/>
      <c r="CF13" s="644"/>
      <c r="CG13" s="644"/>
      <c r="CH13" s="644"/>
      <c r="CI13" s="644"/>
      <c r="CJ13" s="644"/>
      <c r="CK13" s="644"/>
      <c r="CL13" s="644"/>
      <c r="CM13" s="644"/>
      <c r="CN13" s="644"/>
      <c r="CO13" s="644"/>
      <c r="CP13" s="644"/>
      <c r="CQ13" s="645"/>
      <c r="CR13" s="603">
        <v>1600355</v>
      </c>
      <c r="CS13" s="606"/>
      <c r="CT13" s="606"/>
      <c r="CU13" s="606"/>
      <c r="CV13" s="606"/>
      <c r="CW13" s="606"/>
      <c r="CX13" s="606"/>
      <c r="CY13" s="607"/>
      <c r="CZ13" s="665">
        <v>6</v>
      </c>
      <c r="DA13" s="665"/>
      <c r="DB13" s="665"/>
      <c r="DC13" s="665"/>
      <c r="DD13" s="611">
        <v>674742</v>
      </c>
      <c r="DE13" s="606"/>
      <c r="DF13" s="606"/>
      <c r="DG13" s="606"/>
      <c r="DH13" s="606"/>
      <c r="DI13" s="606"/>
      <c r="DJ13" s="606"/>
      <c r="DK13" s="606"/>
      <c r="DL13" s="606"/>
      <c r="DM13" s="606"/>
      <c r="DN13" s="606"/>
      <c r="DO13" s="606"/>
      <c r="DP13" s="607"/>
      <c r="DQ13" s="611">
        <v>904134</v>
      </c>
      <c r="DR13" s="606"/>
      <c r="DS13" s="606"/>
      <c r="DT13" s="606"/>
      <c r="DU13" s="606"/>
      <c r="DV13" s="606"/>
      <c r="DW13" s="606"/>
      <c r="DX13" s="606"/>
      <c r="DY13" s="606"/>
      <c r="DZ13" s="606"/>
      <c r="EA13" s="606"/>
      <c r="EB13" s="606"/>
      <c r="EC13" s="646"/>
    </row>
    <row r="14" spans="2:143" ht="11.25" customHeight="1" x14ac:dyDescent="0.15">
      <c r="B14" s="600" t="s">
        <v>243</v>
      </c>
      <c r="C14" s="601"/>
      <c r="D14" s="601"/>
      <c r="E14" s="601"/>
      <c r="F14" s="601"/>
      <c r="G14" s="601"/>
      <c r="H14" s="601"/>
      <c r="I14" s="601"/>
      <c r="J14" s="601"/>
      <c r="K14" s="601"/>
      <c r="L14" s="601"/>
      <c r="M14" s="601"/>
      <c r="N14" s="601"/>
      <c r="O14" s="601"/>
      <c r="P14" s="601"/>
      <c r="Q14" s="602"/>
      <c r="R14" s="603" t="s">
        <v>119</v>
      </c>
      <c r="S14" s="606"/>
      <c r="T14" s="606"/>
      <c r="U14" s="606"/>
      <c r="V14" s="606"/>
      <c r="W14" s="606"/>
      <c r="X14" s="606"/>
      <c r="Y14" s="607"/>
      <c r="Z14" s="665" t="s">
        <v>119</v>
      </c>
      <c r="AA14" s="665"/>
      <c r="AB14" s="665"/>
      <c r="AC14" s="665"/>
      <c r="AD14" s="666" t="s">
        <v>119</v>
      </c>
      <c r="AE14" s="666"/>
      <c r="AF14" s="666"/>
      <c r="AG14" s="666"/>
      <c r="AH14" s="666"/>
      <c r="AI14" s="666"/>
      <c r="AJ14" s="666"/>
      <c r="AK14" s="666"/>
      <c r="AL14" s="608" t="s">
        <v>119</v>
      </c>
      <c r="AM14" s="609"/>
      <c r="AN14" s="609"/>
      <c r="AO14" s="667"/>
      <c r="AP14" s="600" t="s">
        <v>244</v>
      </c>
      <c r="AQ14" s="601"/>
      <c r="AR14" s="601"/>
      <c r="AS14" s="601"/>
      <c r="AT14" s="601"/>
      <c r="AU14" s="601"/>
      <c r="AV14" s="601"/>
      <c r="AW14" s="601"/>
      <c r="AX14" s="601"/>
      <c r="AY14" s="601"/>
      <c r="AZ14" s="601"/>
      <c r="BA14" s="601"/>
      <c r="BB14" s="601"/>
      <c r="BC14" s="601"/>
      <c r="BD14" s="601"/>
      <c r="BE14" s="601"/>
      <c r="BF14" s="602"/>
      <c r="BG14" s="603">
        <v>213433</v>
      </c>
      <c r="BH14" s="606"/>
      <c r="BI14" s="606"/>
      <c r="BJ14" s="606"/>
      <c r="BK14" s="606"/>
      <c r="BL14" s="606"/>
      <c r="BM14" s="606"/>
      <c r="BN14" s="607"/>
      <c r="BO14" s="665">
        <v>2.1</v>
      </c>
      <c r="BP14" s="665"/>
      <c r="BQ14" s="665"/>
      <c r="BR14" s="665"/>
      <c r="BS14" s="611" t="s">
        <v>119</v>
      </c>
      <c r="BT14" s="606"/>
      <c r="BU14" s="606"/>
      <c r="BV14" s="606"/>
      <c r="BW14" s="606"/>
      <c r="BX14" s="606"/>
      <c r="BY14" s="606"/>
      <c r="BZ14" s="606"/>
      <c r="CA14" s="606"/>
      <c r="CB14" s="646"/>
      <c r="CD14" s="647" t="s">
        <v>245</v>
      </c>
      <c r="CE14" s="644"/>
      <c r="CF14" s="644"/>
      <c r="CG14" s="644"/>
      <c r="CH14" s="644"/>
      <c r="CI14" s="644"/>
      <c r="CJ14" s="644"/>
      <c r="CK14" s="644"/>
      <c r="CL14" s="644"/>
      <c r="CM14" s="644"/>
      <c r="CN14" s="644"/>
      <c r="CO14" s="644"/>
      <c r="CP14" s="644"/>
      <c r="CQ14" s="645"/>
      <c r="CR14" s="603">
        <v>1124370</v>
      </c>
      <c r="CS14" s="606"/>
      <c r="CT14" s="606"/>
      <c r="CU14" s="606"/>
      <c r="CV14" s="606"/>
      <c r="CW14" s="606"/>
      <c r="CX14" s="606"/>
      <c r="CY14" s="607"/>
      <c r="CZ14" s="665">
        <v>4.2</v>
      </c>
      <c r="DA14" s="665"/>
      <c r="DB14" s="665"/>
      <c r="DC14" s="665"/>
      <c r="DD14" s="611">
        <v>65258</v>
      </c>
      <c r="DE14" s="606"/>
      <c r="DF14" s="606"/>
      <c r="DG14" s="606"/>
      <c r="DH14" s="606"/>
      <c r="DI14" s="606"/>
      <c r="DJ14" s="606"/>
      <c r="DK14" s="606"/>
      <c r="DL14" s="606"/>
      <c r="DM14" s="606"/>
      <c r="DN14" s="606"/>
      <c r="DO14" s="606"/>
      <c r="DP14" s="607"/>
      <c r="DQ14" s="611">
        <v>1047133</v>
      </c>
      <c r="DR14" s="606"/>
      <c r="DS14" s="606"/>
      <c r="DT14" s="606"/>
      <c r="DU14" s="606"/>
      <c r="DV14" s="606"/>
      <c r="DW14" s="606"/>
      <c r="DX14" s="606"/>
      <c r="DY14" s="606"/>
      <c r="DZ14" s="606"/>
      <c r="EA14" s="606"/>
      <c r="EB14" s="606"/>
      <c r="EC14" s="646"/>
    </row>
    <row r="15" spans="2:143" ht="11.25" customHeight="1" x14ac:dyDescent="0.15">
      <c r="B15" s="600" t="s">
        <v>246</v>
      </c>
      <c r="C15" s="601"/>
      <c r="D15" s="601"/>
      <c r="E15" s="601"/>
      <c r="F15" s="601"/>
      <c r="G15" s="601"/>
      <c r="H15" s="601"/>
      <c r="I15" s="601"/>
      <c r="J15" s="601"/>
      <c r="K15" s="601"/>
      <c r="L15" s="601"/>
      <c r="M15" s="601"/>
      <c r="N15" s="601"/>
      <c r="O15" s="601"/>
      <c r="P15" s="601"/>
      <c r="Q15" s="602"/>
      <c r="R15" s="603">
        <v>93477</v>
      </c>
      <c r="S15" s="606"/>
      <c r="T15" s="606"/>
      <c r="U15" s="606"/>
      <c r="V15" s="606"/>
      <c r="W15" s="606"/>
      <c r="X15" s="606"/>
      <c r="Y15" s="607"/>
      <c r="Z15" s="665">
        <v>0.3</v>
      </c>
      <c r="AA15" s="665"/>
      <c r="AB15" s="665"/>
      <c r="AC15" s="665"/>
      <c r="AD15" s="666">
        <v>93477</v>
      </c>
      <c r="AE15" s="666"/>
      <c r="AF15" s="666"/>
      <c r="AG15" s="666"/>
      <c r="AH15" s="666"/>
      <c r="AI15" s="666"/>
      <c r="AJ15" s="666"/>
      <c r="AK15" s="666"/>
      <c r="AL15" s="608">
        <v>0.6</v>
      </c>
      <c r="AM15" s="609"/>
      <c r="AN15" s="609"/>
      <c r="AO15" s="667"/>
      <c r="AP15" s="600" t="s">
        <v>247</v>
      </c>
      <c r="AQ15" s="601"/>
      <c r="AR15" s="601"/>
      <c r="AS15" s="601"/>
      <c r="AT15" s="601"/>
      <c r="AU15" s="601"/>
      <c r="AV15" s="601"/>
      <c r="AW15" s="601"/>
      <c r="AX15" s="601"/>
      <c r="AY15" s="601"/>
      <c r="AZ15" s="601"/>
      <c r="BA15" s="601"/>
      <c r="BB15" s="601"/>
      <c r="BC15" s="601"/>
      <c r="BD15" s="601"/>
      <c r="BE15" s="601"/>
      <c r="BF15" s="602"/>
      <c r="BG15" s="603">
        <v>436113</v>
      </c>
      <c r="BH15" s="606"/>
      <c r="BI15" s="606"/>
      <c r="BJ15" s="606"/>
      <c r="BK15" s="606"/>
      <c r="BL15" s="606"/>
      <c r="BM15" s="606"/>
      <c r="BN15" s="607"/>
      <c r="BO15" s="665">
        <v>4.3</v>
      </c>
      <c r="BP15" s="665"/>
      <c r="BQ15" s="665"/>
      <c r="BR15" s="665"/>
      <c r="BS15" s="611" t="s">
        <v>119</v>
      </c>
      <c r="BT15" s="606"/>
      <c r="BU15" s="606"/>
      <c r="BV15" s="606"/>
      <c r="BW15" s="606"/>
      <c r="BX15" s="606"/>
      <c r="BY15" s="606"/>
      <c r="BZ15" s="606"/>
      <c r="CA15" s="606"/>
      <c r="CB15" s="646"/>
      <c r="CD15" s="647" t="s">
        <v>248</v>
      </c>
      <c r="CE15" s="644"/>
      <c r="CF15" s="644"/>
      <c r="CG15" s="644"/>
      <c r="CH15" s="644"/>
      <c r="CI15" s="644"/>
      <c r="CJ15" s="644"/>
      <c r="CK15" s="644"/>
      <c r="CL15" s="644"/>
      <c r="CM15" s="644"/>
      <c r="CN15" s="644"/>
      <c r="CO15" s="644"/>
      <c r="CP15" s="644"/>
      <c r="CQ15" s="645"/>
      <c r="CR15" s="603">
        <v>1832090</v>
      </c>
      <c r="CS15" s="606"/>
      <c r="CT15" s="606"/>
      <c r="CU15" s="606"/>
      <c r="CV15" s="606"/>
      <c r="CW15" s="606"/>
      <c r="CX15" s="606"/>
      <c r="CY15" s="607"/>
      <c r="CZ15" s="665">
        <v>6.8</v>
      </c>
      <c r="DA15" s="665"/>
      <c r="DB15" s="665"/>
      <c r="DC15" s="665"/>
      <c r="DD15" s="611">
        <v>199113</v>
      </c>
      <c r="DE15" s="606"/>
      <c r="DF15" s="606"/>
      <c r="DG15" s="606"/>
      <c r="DH15" s="606"/>
      <c r="DI15" s="606"/>
      <c r="DJ15" s="606"/>
      <c r="DK15" s="606"/>
      <c r="DL15" s="606"/>
      <c r="DM15" s="606"/>
      <c r="DN15" s="606"/>
      <c r="DO15" s="606"/>
      <c r="DP15" s="607"/>
      <c r="DQ15" s="611">
        <v>1580169</v>
      </c>
      <c r="DR15" s="606"/>
      <c r="DS15" s="606"/>
      <c r="DT15" s="606"/>
      <c r="DU15" s="606"/>
      <c r="DV15" s="606"/>
      <c r="DW15" s="606"/>
      <c r="DX15" s="606"/>
      <c r="DY15" s="606"/>
      <c r="DZ15" s="606"/>
      <c r="EA15" s="606"/>
      <c r="EB15" s="606"/>
      <c r="EC15" s="646"/>
    </row>
    <row r="16" spans="2:143" ht="11.25" customHeight="1" x14ac:dyDescent="0.15">
      <c r="B16" s="600" t="s">
        <v>249</v>
      </c>
      <c r="C16" s="601"/>
      <c r="D16" s="601"/>
      <c r="E16" s="601"/>
      <c r="F16" s="601"/>
      <c r="G16" s="601"/>
      <c r="H16" s="601"/>
      <c r="I16" s="601"/>
      <c r="J16" s="601"/>
      <c r="K16" s="601"/>
      <c r="L16" s="601"/>
      <c r="M16" s="601"/>
      <c r="N16" s="601"/>
      <c r="O16" s="601"/>
      <c r="P16" s="601"/>
      <c r="Q16" s="602"/>
      <c r="R16" s="603" t="s">
        <v>119</v>
      </c>
      <c r="S16" s="606"/>
      <c r="T16" s="606"/>
      <c r="U16" s="606"/>
      <c r="V16" s="606"/>
      <c r="W16" s="606"/>
      <c r="X16" s="606"/>
      <c r="Y16" s="607"/>
      <c r="Z16" s="665" t="s">
        <v>119</v>
      </c>
      <c r="AA16" s="665"/>
      <c r="AB16" s="665"/>
      <c r="AC16" s="665"/>
      <c r="AD16" s="666" t="s">
        <v>232</v>
      </c>
      <c r="AE16" s="666"/>
      <c r="AF16" s="666"/>
      <c r="AG16" s="666"/>
      <c r="AH16" s="666"/>
      <c r="AI16" s="666"/>
      <c r="AJ16" s="666"/>
      <c r="AK16" s="666"/>
      <c r="AL16" s="608" t="s">
        <v>119</v>
      </c>
      <c r="AM16" s="609"/>
      <c r="AN16" s="609"/>
      <c r="AO16" s="667"/>
      <c r="AP16" s="600" t="s">
        <v>250</v>
      </c>
      <c r="AQ16" s="601"/>
      <c r="AR16" s="601"/>
      <c r="AS16" s="601"/>
      <c r="AT16" s="601"/>
      <c r="AU16" s="601"/>
      <c r="AV16" s="601"/>
      <c r="AW16" s="601"/>
      <c r="AX16" s="601"/>
      <c r="AY16" s="601"/>
      <c r="AZ16" s="601"/>
      <c r="BA16" s="601"/>
      <c r="BB16" s="601"/>
      <c r="BC16" s="601"/>
      <c r="BD16" s="601"/>
      <c r="BE16" s="601"/>
      <c r="BF16" s="602"/>
      <c r="BG16" s="603" t="s">
        <v>119</v>
      </c>
      <c r="BH16" s="606"/>
      <c r="BI16" s="606"/>
      <c r="BJ16" s="606"/>
      <c r="BK16" s="606"/>
      <c r="BL16" s="606"/>
      <c r="BM16" s="606"/>
      <c r="BN16" s="607"/>
      <c r="BO16" s="665" t="s">
        <v>119</v>
      </c>
      <c r="BP16" s="665"/>
      <c r="BQ16" s="665"/>
      <c r="BR16" s="665"/>
      <c r="BS16" s="611" t="s">
        <v>119</v>
      </c>
      <c r="BT16" s="606"/>
      <c r="BU16" s="606"/>
      <c r="BV16" s="606"/>
      <c r="BW16" s="606"/>
      <c r="BX16" s="606"/>
      <c r="BY16" s="606"/>
      <c r="BZ16" s="606"/>
      <c r="CA16" s="606"/>
      <c r="CB16" s="646"/>
      <c r="CD16" s="647" t="s">
        <v>251</v>
      </c>
      <c r="CE16" s="644"/>
      <c r="CF16" s="644"/>
      <c r="CG16" s="644"/>
      <c r="CH16" s="644"/>
      <c r="CI16" s="644"/>
      <c r="CJ16" s="644"/>
      <c r="CK16" s="644"/>
      <c r="CL16" s="644"/>
      <c r="CM16" s="644"/>
      <c r="CN16" s="644"/>
      <c r="CO16" s="644"/>
      <c r="CP16" s="644"/>
      <c r="CQ16" s="645"/>
      <c r="CR16" s="603">
        <v>236747</v>
      </c>
      <c r="CS16" s="606"/>
      <c r="CT16" s="606"/>
      <c r="CU16" s="606"/>
      <c r="CV16" s="606"/>
      <c r="CW16" s="606"/>
      <c r="CX16" s="606"/>
      <c r="CY16" s="607"/>
      <c r="CZ16" s="665">
        <v>0.9</v>
      </c>
      <c r="DA16" s="665"/>
      <c r="DB16" s="665"/>
      <c r="DC16" s="665"/>
      <c r="DD16" s="611" t="s">
        <v>119</v>
      </c>
      <c r="DE16" s="606"/>
      <c r="DF16" s="606"/>
      <c r="DG16" s="606"/>
      <c r="DH16" s="606"/>
      <c r="DI16" s="606"/>
      <c r="DJ16" s="606"/>
      <c r="DK16" s="606"/>
      <c r="DL16" s="606"/>
      <c r="DM16" s="606"/>
      <c r="DN16" s="606"/>
      <c r="DO16" s="606"/>
      <c r="DP16" s="607"/>
      <c r="DQ16" s="611">
        <v>118479</v>
      </c>
      <c r="DR16" s="606"/>
      <c r="DS16" s="606"/>
      <c r="DT16" s="606"/>
      <c r="DU16" s="606"/>
      <c r="DV16" s="606"/>
      <c r="DW16" s="606"/>
      <c r="DX16" s="606"/>
      <c r="DY16" s="606"/>
      <c r="DZ16" s="606"/>
      <c r="EA16" s="606"/>
      <c r="EB16" s="606"/>
      <c r="EC16" s="646"/>
    </row>
    <row r="17" spans="2:133" ht="11.25" customHeight="1" x14ac:dyDescent="0.15">
      <c r="B17" s="600" t="s">
        <v>252</v>
      </c>
      <c r="C17" s="601"/>
      <c r="D17" s="601"/>
      <c r="E17" s="601"/>
      <c r="F17" s="601"/>
      <c r="G17" s="601"/>
      <c r="H17" s="601"/>
      <c r="I17" s="601"/>
      <c r="J17" s="601"/>
      <c r="K17" s="601"/>
      <c r="L17" s="601"/>
      <c r="M17" s="601"/>
      <c r="N17" s="601"/>
      <c r="O17" s="601"/>
      <c r="P17" s="601"/>
      <c r="Q17" s="602"/>
      <c r="R17" s="603">
        <v>56409</v>
      </c>
      <c r="S17" s="606"/>
      <c r="T17" s="606"/>
      <c r="U17" s="606"/>
      <c r="V17" s="606"/>
      <c r="W17" s="606"/>
      <c r="X17" s="606"/>
      <c r="Y17" s="607"/>
      <c r="Z17" s="665">
        <v>0.2</v>
      </c>
      <c r="AA17" s="665"/>
      <c r="AB17" s="665"/>
      <c r="AC17" s="665"/>
      <c r="AD17" s="666">
        <v>56409</v>
      </c>
      <c r="AE17" s="666"/>
      <c r="AF17" s="666"/>
      <c r="AG17" s="666"/>
      <c r="AH17" s="666"/>
      <c r="AI17" s="666"/>
      <c r="AJ17" s="666"/>
      <c r="AK17" s="666"/>
      <c r="AL17" s="608">
        <v>0.4</v>
      </c>
      <c r="AM17" s="609"/>
      <c r="AN17" s="609"/>
      <c r="AO17" s="667"/>
      <c r="AP17" s="600" t="s">
        <v>253</v>
      </c>
      <c r="AQ17" s="601"/>
      <c r="AR17" s="601"/>
      <c r="AS17" s="601"/>
      <c r="AT17" s="601"/>
      <c r="AU17" s="601"/>
      <c r="AV17" s="601"/>
      <c r="AW17" s="601"/>
      <c r="AX17" s="601"/>
      <c r="AY17" s="601"/>
      <c r="AZ17" s="601"/>
      <c r="BA17" s="601"/>
      <c r="BB17" s="601"/>
      <c r="BC17" s="601"/>
      <c r="BD17" s="601"/>
      <c r="BE17" s="601"/>
      <c r="BF17" s="602"/>
      <c r="BG17" s="603" t="s">
        <v>119</v>
      </c>
      <c r="BH17" s="606"/>
      <c r="BI17" s="606"/>
      <c r="BJ17" s="606"/>
      <c r="BK17" s="606"/>
      <c r="BL17" s="606"/>
      <c r="BM17" s="606"/>
      <c r="BN17" s="607"/>
      <c r="BO17" s="665" t="s">
        <v>119</v>
      </c>
      <c r="BP17" s="665"/>
      <c r="BQ17" s="665"/>
      <c r="BR17" s="665"/>
      <c r="BS17" s="611" t="s">
        <v>119</v>
      </c>
      <c r="BT17" s="606"/>
      <c r="BU17" s="606"/>
      <c r="BV17" s="606"/>
      <c r="BW17" s="606"/>
      <c r="BX17" s="606"/>
      <c r="BY17" s="606"/>
      <c r="BZ17" s="606"/>
      <c r="CA17" s="606"/>
      <c r="CB17" s="646"/>
      <c r="CD17" s="647" t="s">
        <v>254</v>
      </c>
      <c r="CE17" s="644"/>
      <c r="CF17" s="644"/>
      <c r="CG17" s="644"/>
      <c r="CH17" s="644"/>
      <c r="CI17" s="644"/>
      <c r="CJ17" s="644"/>
      <c r="CK17" s="644"/>
      <c r="CL17" s="644"/>
      <c r="CM17" s="644"/>
      <c r="CN17" s="644"/>
      <c r="CO17" s="644"/>
      <c r="CP17" s="644"/>
      <c r="CQ17" s="645"/>
      <c r="CR17" s="603">
        <v>3061809</v>
      </c>
      <c r="CS17" s="606"/>
      <c r="CT17" s="606"/>
      <c r="CU17" s="606"/>
      <c r="CV17" s="606"/>
      <c r="CW17" s="606"/>
      <c r="CX17" s="606"/>
      <c r="CY17" s="607"/>
      <c r="CZ17" s="665">
        <v>11.4</v>
      </c>
      <c r="DA17" s="665"/>
      <c r="DB17" s="665"/>
      <c r="DC17" s="665"/>
      <c r="DD17" s="611" t="s">
        <v>166</v>
      </c>
      <c r="DE17" s="606"/>
      <c r="DF17" s="606"/>
      <c r="DG17" s="606"/>
      <c r="DH17" s="606"/>
      <c r="DI17" s="606"/>
      <c r="DJ17" s="606"/>
      <c r="DK17" s="606"/>
      <c r="DL17" s="606"/>
      <c r="DM17" s="606"/>
      <c r="DN17" s="606"/>
      <c r="DO17" s="606"/>
      <c r="DP17" s="607"/>
      <c r="DQ17" s="611">
        <v>3055892</v>
      </c>
      <c r="DR17" s="606"/>
      <c r="DS17" s="606"/>
      <c r="DT17" s="606"/>
      <c r="DU17" s="606"/>
      <c r="DV17" s="606"/>
      <c r="DW17" s="606"/>
      <c r="DX17" s="606"/>
      <c r="DY17" s="606"/>
      <c r="DZ17" s="606"/>
      <c r="EA17" s="606"/>
      <c r="EB17" s="606"/>
      <c r="EC17" s="646"/>
    </row>
    <row r="18" spans="2:133" ht="11.25" customHeight="1" x14ac:dyDescent="0.15">
      <c r="B18" s="600" t="s">
        <v>255</v>
      </c>
      <c r="C18" s="601"/>
      <c r="D18" s="601"/>
      <c r="E18" s="601"/>
      <c r="F18" s="601"/>
      <c r="G18" s="601"/>
      <c r="H18" s="601"/>
      <c r="I18" s="601"/>
      <c r="J18" s="601"/>
      <c r="K18" s="601"/>
      <c r="L18" s="601"/>
      <c r="M18" s="601"/>
      <c r="N18" s="601"/>
      <c r="O18" s="601"/>
      <c r="P18" s="601"/>
      <c r="Q18" s="602"/>
      <c r="R18" s="603">
        <v>4323627</v>
      </c>
      <c r="S18" s="606"/>
      <c r="T18" s="606"/>
      <c r="U18" s="606"/>
      <c r="V18" s="606"/>
      <c r="W18" s="606"/>
      <c r="X18" s="606"/>
      <c r="Y18" s="607"/>
      <c r="Z18" s="665">
        <v>16</v>
      </c>
      <c r="AA18" s="665"/>
      <c r="AB18" s="665"/>
      <c r="AC18" s="665"/>
      <c r="AD18" s="666">
        <v>3489514</v>
      </c>
      <c r="AE18" s="666"/>
      <c r="AF18" s="666"/>
      <c r="AG18" s="666"/>
      <c r="AH18" s="666"/>
      <c r="AI18" s="666"/>
      <c r="AJ18" s="666"/>
      <c r="AK18" s="666"/>
      <c r="AL18" s="608">
        <v>23.6</v>
      </c>
      <c r="AM18" s="609"/>
      <c r="AN18" s="609"/>
      <c r="AO18" s="667"/>
      <c r="AP18" s="600" t="s">
        <v>256</v>
      </c>
      <c r="AQ18" s="601"/>
      <c r="AR18" s="601"/>
      <c r="AS18" s="601"/>
      <c r="AT18" s="601"/>
      <c r="AU18" s="601"/>
      <c r="AV18" s="601"/>
      <c r="AW18" s="601"/>
      <c r="AX18" s="601"/>
      <c r="AY18" s="601"/>
      <c r="AZ18" s="601"/>
      <c r="BA18" s="601"/>
      <c r="BB18" s="601"/>
      <c r="BC18" s="601"/>
      <c r="BD18" s="601"/>
      <c r="BE18" s="601"/>
      <c r="BF18" s="602"/>
      <c r="BG18" s="603" t="s">
        <v>119</v>
      </c>
      <c r="BH18" s="606"/>
      <c r="BI18" s="606"/>
      <c r="BJ18" s="606"/>
      <c r="BK18" s="606"/>
      <c r="BL18" s="606"/>
      <c r="BM18" s="606"/>
      <c r="BN18" s="607"/>
      <c r="BO18" s="665" t="s">
        <v>119</v>
      </c>
      <c r="BP18" s="665"/>
      <c r="BQ18" s="665"/>
      <c r="BR18" s="665"/>
      <c r="BS18" s="611" t="s">
        <v>166</v>
      </c>
      <c r="BT18" s="606"/>
      <c r="BU18" s="606"/>
      <c r="BV18" s="606"/>
      <c r="BW18" s="606"/>
      <c r="BX18" s="606"/>
      <c r="BY18" s="606"/>
      <c r="BZ18" s="606"/>
      <c r="CA18" s="606"/>
      <c r="CB18" s="646"/>
      <c r="CD18" s="647" t="s">
        <v>257</v>
      </c>
      <c r="CE18" s="644"/>
      <c r="CF18" s="644"/>
      <c r="CG18" s="644"/>
      <c r="CH18" s="644"/>
      <c r="CI18" s="644"/>
      <c r="CJ18" s="644"/>
      <c r="CK18" s="644"/>
      <c r="CL18" s="644"/>
      <c r="CM18" s="644"/>
      <c r="CN18" s="644"/>
      <c r="CO18" s="644"/>
      <c r="CP18" s="644"/>
      <c r="CQ18" s="645"/>
      <c r="CR18" s="603" t="s">
        <v>119</v>
      </c>
      <c r="CS18" s="606"/>
      <c r="CT18" s="606"/>
      <c r="CU18" s="606"/>
      <c r="CV18" s="606"/>
      <c r="CW18" s="606"/>
      <c r="CX18" s="606"/>
      <c r="CY18" s="607"/>
      <c r="CZ18" s="665" t="s">
        <v>119</v>
      </c>
      <c r="DA18" s="665"/>
      <c r="DB18" s="665"/>
      <c r="DC18" s="665"/>
      <c r="DD18" s="611" t="s">
        <v>119</v>
      </c>
      <c r="DE18" s="606"/>
      <c r="DF18" s="606"/>
      <c r="DG18" s="606"/>
      <c r="DH18" s="606"/>
      <c r="DI18" s="606"/>
      <c r="DJ18" s="606"/>
      <c r="DK18" s="606"/>
      <c r="DL18" s="606"/>
      <c r="DM18" s="606"/>
      <c r="DN18" s="606"/>
      <c r="DO18" s="606"/>
      <c r="DP18" s="607"/>
      <c r="DQ18" s="611" t="s">
        <v>119</v>
      </c>
      <c r="DR18" s="606"/>
      <c r="DS18" s="606"/>
      <c r="DT18" s="606"/>
      <c r="DU18" s="606"/>
      <c r="DV18" s="606"/>
      <c r="DW18" s="606"/>
      <c r="DX18" s="606"/>
      <c r="DY18" s="606"/>
      <c r="DZ18" s="606"/>
      <c r="EA18" s="606"/>
      <c r="EB18" s="606"/>
      <c r="EC18" s="646"/>
    </row>
    <row r="19" spans="2:133" ht="11.25" customHeight="1" x14ac:dyDescent="0.15">
      <c r="B19" s="600" t="s">
        <v>258</v>
      </c>
      <c r="C19" s="601"/>
      <c r="D19" s="601"/>
      <c r="E19" s="601"/>
      <c r="F19" s="601"/>
      <c r="G19" s="601"/>
      <c r="H19" s="601"/>
      <c r="I19" s="601"/>
      <c r="J19" s="601"/>
      <c r="K19" s="601"/>
      <c r="L19" s="601"/>
      <c r="M19" s="601"/>
      <c r="N19" s="601"/>
      <c r="O19" s="601"/>
      <c r="P19" s="601"/>
      <c r="Q19" s="602"/>
      <c r="R19" s="603">
        <v>3489514</v>
      </c>
      <c r="S19" s="606"/>
      <c r="T19" s="606"/>
      <c r="U19" s="606"/>
      <c r="V19" s="606"/>
      <c r="W19" s="606"/>
      <c r="X19" s="606"/>
      <c r="Y19" s="607"/>
      <c r="Z19" s="665">
        <v>12.9</v>
      </c>
      <c r="AA19" s="665"/>
      <c r="AB19" s="665"/>
      <c r="AC19" s="665"/>
      <c r="AD19" s="666">
        <v>3489514</v>
      </c>
      <c r="AE19" s="666"/>
      <c r="AF19" s="666"/>
      <c r="AG19" s="666"/>
      <c r="AH19" s="666"/>
      <c r="AI19" s="666"/>
      <c r="AJ19" s="666"/>
      <c r="AK19" s="666"/>
      <c r="AL19" s="608">
        <v>23.6</v>
      </c>
      <c r="AM19" s="609"/>
      <c r="AN19" s="609"/>
      <c r="AO19" s="667"/>
      <c r="AP19" s="600" t="s">
        <v>259</v>
      </c>
      <c r="AQ19" s="601"/>
      <c r="AR19" s="601"/>
      <c r="AS19" s="601"/>
      <c r="AT19" s="601"/>
      <c r="AU19" s="601"/>
      <c r="AV19" s="601"/>
      <c r="AW19" s="601"/>
      <c r="AX19" s="601"/>
      <c r="AY19" s="601"/>
      <c r="AZ19" s="601"/>
      <c r="BA19" s="601"/>
      <c r="BB19" s="601"/>
      <c r="BC19" s="601"/>
      <c r="BD19" s="601"/>
      <c r="BE19" s="601"/>
      <c r="BF19" s="602"/>
      <c r="BG19" s="603" t="s">
        <v>119</v>
      </c>
      <c r="BH19" s="606"/>
      <c r="BI19" s="606"/>
      <c r="BJ19" s="606"/>
      <c r="BK19" s="606"/>
      <c r="BL19" s="606"/>
      <c r="BM19" s="606"/>
      <c r="BN19" s="607"/>
      <c r="BO19" s="665" t="s">
        <v>232</v>
      </c>
      <c r="BP19" s="665"/>
      <c r="BQ19" s="665"/>
      <c r="BR19" s="665"/>
      <c r="BS19" s="611" t="s">
        <v>166</v>
      </c>
      <c r="BT19" s="606"/>
      <c r="BU19" s="606"/>
      <c r="BV19" s="606"/>
      <c r="BW19" s="606"/>
      <c r="BX19" s="606"/>
      <c r="BY19" s="606"/>
      <c r="BZ19" s="606"/>
      <c r="CA19" s="606"/>
      <c r="CB19" s="646"/>
      <c r="CD19" s="647" t="s">
        <v>260</v>
      </c>
      <c r="CE19" s="644"/>
      <c r="CF19" s="644"/>
      <c r="CG19" s="644"/>
      <c r="CH19" s="644"/>
      <c r="CI19" s="644"/>
      <c r="CJ19" s="644"/>
      <c r="CK19" s="644"/>
      <c r="CL19" s="644"/>
      <c r="CM19" s="644"/>
      <c r="CN19" s="644"/>
      <c r="CO19" s="644"/>
      <c r="CP19" s="644"/>
      <c r="CQ19" s="645"/>
      <c r="CR19" s="603" t="s">
        <v>166</v>
      </c>
      <c r="CS19" s="606"/>
      <c r="CT19" s="606"/>
      <c r="CU19" s="606"/>
      <c r="CV19" s="606"/>
      <c r="CW19" s="606"/>
      <c r="CX19" s="606"/>
      <c r="CY19" s="607"/>
      <c r="CZ19" s="665" t="s">
        <v>232</v>
      </c>
      <c r="DA19" s="665"/>
      <c r="DB19" s="665"/>
      <c r="DC19" s="665"/>
      <c r="DD19" s="611" t="s">
        <v>119</v>
      </c>
      <c r="DE19" s="606"/>
      <c r="DF19" s="606"/>
      <c r="DG19" s="606"/>
      <c r="DH19" s="606"/>
      <c r="DI19" s="606"/>
      <c r="DJ19" s="606"/>
      <c r="DK19" s="606"/>
      <c r="DL19" s="606"/>
      <c r="DM19" s="606"/>
      <c r="DN19" s="606"/>
      <c r="DO19" s="606"/>
      <c r="DP19" s="607"/>
      <c r="DQ19" s="611" t="s">
        <v>119</v>
      </c>
      <c r="DR19" s="606"/>
      <c r="DS19" s="606"/>
      <c r="DT19" s="606"/>
      <c r="DU19" s="606"/>
      <c r="DV19" s="606"/>
      <c r="DW19" s="606"/>
      <c r="DX19" s="606"/>
      <c r="DY19" s="606"/>
      <c r="DZ19" s="606"/>
      <c r="EA19" s="606"/>
      <c r="EB19" s="606"/>
      <c r="EC19" s="646"/>
    </row>
    <row r="20" spans="2:133" ht="11.25" customHeight="1" x14ac:dyDescent="0.15">
      <c r="B20" s="600" t="s">
        <v>261</v>
      </c>
      <c r="C20" s="601"/>
      <c r="D20" s="601"/>
      <c r="E20" s="601"/>
      <c r="F20" s="601"/>
      <c r="G20" s="601"/>
      <c r="H20" s="601"/>
      <c r="I20" s="601"/>
      <c r="J20" s="601"/>
      <c r="K20" s="601"/>
      <c r="L20" s="601"/>
      <c r="M20" s="601"/>
      <c r="N20" s="601"/>
      <c r="O20" s="601"/>
      <c r="P20" s="601"/>
      <c r="Q20" s="602"/>
      <c r="R20" s="603">
        <v>834113</v>
      </c>
      <c r="S20" s="606"/>
      <c r="T20" s="606"/>
      <c r="U20" s="606"/>
      <c r="V20" s="606"/>
      <c r="W20" s="606"/>
      <c r="X20" s="606"/>
      <c r="Y20" s="607"/>
      <c r="Z20" s="665">
        <v>3.1</v>
      </c>
      <c r="AA20" s="665"/>
      <c r="AB20" s="665"/>
      <c r="AC20" s="665"/>
      <c r="AD20" s="666" t="s">
        <v>232</v>
      </c>
      <c r="AE20" s="666"/>
      <c r="AF20" s="666"/>
      <c r="AG20" s="666"/>
      <c r="AH20" s="666"/>
      <c r="AI20" s="666"/>
      <c r="AJ20" s="666"/>
      <c r="AK20" s="666"/>
      <c r="AL20" s="608" t="s">
        <v>119</v>
      </c>
      <c r="AM20" s="609"/>
      <c r="AN20" s="609"/>
      <c r="AO20" s="667"/>
      <c r="AP20" s="600" t="s">
        <v>262</v>
      </c>
      <c r="AQ20" s="601"/>
      <c r="AR20" s="601"/>
      <c r="AS20" s="601"/>
      <c r="AT20" s="601"/>
      <c r="AU20" s="601"/>
      <c r="AV20" s="601"/>
      <c r="AW20" s="601"/>
      <c r="AX20" s="601"/>
      <c r="AY20" s="601"/>
      <c r="AZ20" s="601"/>
      <c r="BA20" s="601"/>
      <c r="BB20" s="601"/>
      <c r="BC20" s="601"/>
      <c r="BD20" s="601"/>
      <c r="BE20" s="601"/>
      <c r="BF20" s="602"/>
      <c r="BG20" s="603" t="s">
        <v>119</v>
      </c>
      <c r="BH20" s="606"/>
      <c r="BI20" s="606"/>
      <c r="BJ20" s="606"/>
      <c r="BK20" s="606"/>
      <c r="BL20" s="606"/>
      <c r="BM20" s="606"/>
      <c r="BN20" s="607"/>
      <c r="BO20" s="665" t="s">
        <v>166</v>
      </c>
      <c r="BP20" s="665"/>
      <c r="BQ20" s="665"/>
      <c r="BR20" s="665"/>
      <c r="BS20" s="611" t="s">
        <v>119</v>
      </c>
      <c r="BT20" s="606"/>
      <c r="BU20" s="606"/>
      <c r="BV20" s="606"/>
      <c r="BW20" s="606"/>
      <c r="BX20" s="606"/>
      <c r="BY20" s="606"/>
      <c r="BZ20" s="606"/>
      <c r="CA20" s="606"/>
      <c r="CB20" s="646"/>
      <c r="CD20" s="647" t="s">
        <v>263</v>
      </c>
      <c r="CE20" s="644"/>
      <c r="CF20" s="644"/>
      <c r="CG20" s="644"/>
      <c r="CH20" s="644"/>
      <c r="CI20" s="644"/>
      <c r="CJ20" s="644"/>
      <c r="CK20" s="644"/>
      <c r="CL20" s="644"/>
      <c r="CM20" s="644"/>
      <c r="CN20" s="644"/>
      <c r="CO20" s="644"/>
      <c r="CP20" s="644"/>
      <c r="CQ20" s="645"/>
      <c r="CR20" s="603">
        <v>26779139</v>
      </c>
      <c r="CS20" s="606"/>
      <c r="CT20" s="606"/>
      <c r="CU20" s="606"/>
      <c r="CV20" s="606"/>
      <c r="CW20" s="606"/>
      <c r="CX20" s="606"/>
      <c r="CY20" s="607"/>
      <c r="CZ20" s="665">
        <v>100</v>
      </c>
      <c r="DA20" s="665"/>
      <c r="DB20" s="665"/>
      <c r="DC20" s="665"/>
      <c r="DD20" s="611">
        <v>1716633</v>
      </c>
      <c r="DE20" s="606"/>
      <c r="DF20" s="606"/>
      <c r="DG20" s="606"/>
      <c r="DH20" s="606"/>
      <c r="DI20" s="606"/>
      <c r="DJ20" s="606"/>
      <c r="DK20" s="606"/>
      <c r="DL20" s="606"/>
      <c r="DM20" s="606"/>
      <c r="DN20" s="606"/>
      <c r="DO20" s="606"/>
      <c r="DP20" s="607"/>
      <c r="DQ20" s="611">
        <v>18374582</v>
      </c>
      <c r="DR20" s="606"/>
      <c r="DS20" s="606"/>
      <c r="DT20" s="606"/>
      <c r="DU20" s="606"/>
      <c r="DV20" s="606"/>
      <c r="DW20" s="606"/>
      <c r="DX20" s="606"/>
      <c r="DY20" s="606"/>
      <c r="DZ20" s="606"/>
      <c r="EA20" s="606"/>
      <c r="EB20" s="606"/>
      <c r="EC20" s="646"/>
    </row>
    <row r="21" spans="2:133" ht="11.25" customHeight="1" x14ac:dyDescent="0.15">
      <c r="B21" s="600" t="s">
        <v>264</v>
      </c>
      <c r="C21" s="601"/>
      <c r="D21" s="601"/>
      <c r="E21" s="601"/>
      <c r="F21" s="601"/>
      <c r="G21" s="601"/>
      <c r="H21" s="601"/>
      <c r="I21" s="601"/>
      <c r="J21" s="601"/>
      <c r="K21" s="601"/>
      <c r="L21" s="601"/>
      <c r="M21" s="601"/>
      <c r="N21" s="601"/>
      <c r="O21" s="601"/>
      <c r="P21" s="601"/>
      <c r="Q21" s="602"/>
      <c r="R21" s="603" t="s">
        <v>232</v>
      </c>
      <c r="S21" s="606"/>
      <c r="T21" s="606"/>
      <c r="U21" s="606"/>
      <c r="V21" s="606"/>
      <c r="W21" s="606"/>
      <c r="X21" s="606"/>
      <c r="Y21" s="607"/>
      <c r="Z21" s="665" t="s">
        <v>119</v>
      </c>
      <c r="AA21" s="665"/>
      <c r="AB21" s="665"/>
      <c r="AC21" s="665"/>
      <c r="AD21" s="666" t="s">
        <v>119</v>
      </c>
      <c r="AE21" s="666"/>
      <c r="AF21" s="666"/>
      <c r="AG21" s="666"/>
      <c r="AH21" s="666"/>
      <c r="AI21" s="666"/>
      <c r="AJ21" s="666"/>
      <c r="AK21" s="666"/>
      <c r="AL21" s="608" t="s">
        <v>232</v>
      </c>
      <c r="AM21" s="609"/>
      <c r="AN21" s="609"/>
      <c r="AO21" s="667"/>
      <c r="AP21" s="711" t="s">
        <v>265</v>
      </c>
      <c r="AQ21" s="718"/>
      <c r="AR21" s="718"/>
      <c r="AS21" s="718"/>
      <c r="AT21" s="718"/>
      <c r="AU21" s="718"/>
      <c r="AV21" s="718"/>
      <c r="AW21" s="718"/>
      <c r="AX21" s="718"/>
      <c r="AY21" s="718"/>
      <c r="AZ21" s="718"/>
      <c r="BA21" s="718"/>
      <c r="BB21" s="718"/>
      <c r="BC21" s="718"/>
      <c r="BD21" s="718"/>
      <c r="BE21" s="718"/>
      <c r="BF21" s="713"/>
      <c r="BG21" s="603" t="s">
        <v>232</v>
      </c>
      <c r="BH21" s="606"/>
      <c r="BI21" s="606"/>
      <c r="BJ21" s="606"/>
      <c r="BK21" s="606"/>
      <c r="BL21" s="606"/>
      <c r="BM21" s="606"/>
      <c r="BN21" s="607"/>
      <c r="BO21" s="665" t="s">
        <v>166</v>
      </c>
      <c r="BP21" s="665"/>
      <c r="BQ21" s="665"/>
      <c r="BR21" s="665"/>
      <c r="BS21" s="611" t="s">
        <v>119</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266</v>
      </c>
      <c r="C22" s="601"/>
      <c r="D22" s="601"/>
      <c r="E22" s="601"/>
      <c r="F22" s="601"/>
      <c r="G22" s="601"/>
      <c r="H22" s="601"/>
      <c r="I22" s="601"/>
      <c r="J22" s="601"/>
      <c r="K22" s="601"/>
      <c r="L22" s="601"/>
      <c r="M22" s="601"/>
      <c r="N22" s="601"/>
      <c r="O22" s="601"/>
      <c r="P22" s="601"/>
      <c r="Q22" s="602"/>
      <c r="R22" s="603">
        <v>16420649</v>
      </c>
      <c r="S22" s="606"/>
      <c r="T22" s="606"/>
      <c r="U22" s="606"/>
      <c r="V22" s="606"/>
      <c r="W22" s="606"/>
      <c r="X22" s="606"/>
      <c r="Y22" s="607"/>
      <c r="Z22" s="665">
        <v>60.6</v>
      </c>
      <c r="AA22" s="665"/>
      <c r="AB22" s="665"/>
      <c r="AC22" s="665"/>
      <c r="AD22" s="666">
        <v>14673986</v>
      </c>
      <c r="AE22" s="666"/>
      <c r="AF22" s="666"/>
      <c r="AG22" s="666"/>
      <c r="AH22" s="666"/>
      <c r="AI22" s="666"/>
      <c r="AJ22" s="666"/>
      <c r="AK22" s="666"/>
      <c r="AL22" s="608">
        <v>99.1</v>
      </c>
      <c r="AM22" s="609"/>
      <c r="AN22" s="609"/>
      <c r="AO22" s="667"/>
      <c r="AP22" s="711" t="s">
        <v>267</v>
      </c>
      <c r="AQ22" s="718"/>
      <c r="AR22" s="718"/>
      <c r="AS22" s="718"/>
      <c r="AT22" s="718"/>
      <c r="AU22" s="718"/>
      <c r="AV22" s="718"/>
      <c r="AW22" s="718"/>
      <c r="AX22" s="718"/>
      <c r="AY22" s="718"/>
      <c r="AZ22" s="718"/>
      <c r="BA22" s="718"/>
      <c r="BB22" s="718"/>
      <c r="BC22" s="718"/>
      <c r="BD22" s="718"/>
      <c r="BE22" s="718"/>
      <c r="BF22" s="713"/>
      <c r="BG22" s="603" t="s">
        <v>119</v>
      </c>
      <c r="BH22" s="606"/>
      <c r="BI22" s="606"/>
      <c r="BJ22" s="606"/>
      <c r="BK22" s="606"/>
      <c r="BL22" s="606"/>
      <c r="BM22" s="606"/>
      <c r="BN22" s="607"/>
      <c r="BO22" s="665" t="s">
        <v>119</v>
      </c>
      <c r="BP22" s="665"/>
      <c r="BQ22" s="665"/>
      <c r="BR22" s="665"/>
      <c r="BS22" s="611" t="s">
        <v>166</v>
      </c>
      <c r="BT22" s="606"/>
      <c r="BU22" s="606"/>
      <c r="BV22" s="606"/>
      <c r="BW22" s="606"/>
      <c r="BX22" s="606"/>
      <c r="BY22" s="606"/>
      <c r="BZ22" s="606"/>
      <c r="CA22" s="606"/>
      <c r="CB22" s="646"/>
      <c r="CD22" s="720" t="s">
        <v>268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269</v>
      </c>
      <c r="C23" s="601"/>
      <c r="D23" s="601"/>
      <c r="E23" s="601"/>
      <c r="F23" s="601"/>
      <c r="G23" s="601"/>
      <c r="H23" s="601"/>
      <c r="I23" s="601"/>
      <c r="J23" s="601"/>
      <c r="K23" s="601"/>
      <c r="L23" s="601"/>
      <c r="M23" s="601"/>
      <c r="N23" s="601"/>
      <c r="O23" s="601"/>
      <c r="P23" s="601"/>
      <c r="Q23" s="602"/>
      <c r="R23" s="603">
        <v>9208</v>
      </c>
      <c r="S23" s="606"/>
      <c r="T23" s="606"/>
      <c r="U23" s="606"/>
      <c r="V23" s="606"/>
      <c r="W23" s="606"/>
      <c r="X23" s="606"/>
      <c r="Y23" s="607"/>
      <c r="Z23" s="665">
        <v>0</v>
      </c>
      <c r="AA23" s="665"/>
      <c r="AB23" s="665"/>
      <c r="AC23" s="665"/>
      <c r="AD23" s="666">
        <v>9208</v>
      </c>
      <c r="AE23" s="666"/>
      <c r="AF23" s="666"/>
      <c r="AG23" s="666"/>
      <c r="AH23" s="666"/>
      <c r="AI23" s="666"/>
      <c r="AJ23" s="666"/>
      <c r="AK23" s="666"/>
      <c r="AL23" s="608">
        <v>0.1</v>
      </c>
      <c r="AM23" s="609"/>
      <c r="AN23" s="609"/>
      <c r="AO23" s="667"/>
      <c r="AP23" s="711" t="s">
        <v>270</v>
      </c>
      <c r="AQ23" s="718"/>
      <c r="AR23" s="718"/>
      <c r="AS23" s="718"/>
      <c r="AT23" s="718"/>
      <c r="AU23" s="718"/>
      <c r="AV23" s="718"/>
      <c r="AW23" s="718"/>
      <c r="AX23" s="718"/>
      <c r="AY23" s="718"/>
      <c r="AZ23" s="718"/>
      <c r="BA23" s="718"/>
      <c r="BB23" s="718"/>
      <c r="BC23" s="718"/>
      <c r="BD23" s="718"/>
      <c r="BE23" s="718"/>
      <c r="BF23" s="713"/>
      <c r="BG23" s="603" t="s">
        <v>119</v>
      </c>
      <c r="BH23" s="606"/>
      <c r="BI23" s="606"/>
      <c r="BJ23" s="606"/>
      <c r="BK23" s="606"/>
      <c r="BL23" s="606"/>
      <c r="BM23" s="606"/>
      <c r="BN23" s="607"/>
      <c r="BO23" s="665" t="s">
        <v>119</v>
      </c>
      <c r="BP23" s="665"/>
      <c r="BQ23" s="665"/>
      <c r="BR23" s="665"/>
      <c r="BS23" s="611" t="s">
        <v>119</v>
      </c>
      <c r="BT23" s="606"/>
      <c r="BU23" s="606"/>
      <c r="BV23" s="606"/>
      <c r="BW23" s="606"/>
      <c r="BX23" s="606"/>
      <c r="BY23" s="606"/>
      <c r="BZ23" s="606"/>
      <c r="CA23" s="606"/>
      <c r="CB23" s="646"/>
      <c r="CD23" s="720" t="s">
        <v>209</v>
      </c>
      <c r="CE23" s="721"/>
      <c r="CF23" s="721"/>
      <c r="CG23" s="721"/>
      <c r="CH23" s="721"/>
      <c r="CI23" s="721"/>
      <c r="CJ23" s="721"/>
      <c r="CK23" s="721"/>
      <c r="CL23" s="721"/>
      <c r="CM23" s="721"/>
      <c r="CN23" s="721"/>
      <c r="CO23" s="721"/>
      <c r="CP23" s="721"/>
      <c r="CQ23" s="722"/>
      <c r="CR23" s="720" t="s">
        <v>271</v>
      </c>
      <c r="CS23" s="721"/>
      <c r="CT23" s="721"/>
      <c r="CU23" s="721"/>
      <c r="CV23" s="721"/>
      <c r="CW23" s="721"/>
      <c r="CX23" s="721"/>
      <c r="CY23" s="722"/>
      <c r="CZ23" s="720" t="s">
        <v>272</v>
      </c>
      <c r="DA23" s="721"/>
      <c r="DB23" s="721"/>
      <c r="DC23" s="722"/>
      <c r="DD23" s="720" t="s">
        <v>273</v>
      </c>
      <c r="DE23" s="721"/>
      <c r="DF23" s="721"/>
      <c r="DG23" s="721"/>
      <c r="DH23" s="721"/>
      <c r="DI23" s="721"/>
      <c r="DJ23" s="721"/>
      <c r="DK23" s="722"/>
      <c r="DL23" s="729" t="s">
        <v>274</v>
      </c>
      <c r="DM23" s="730"/>
      <c r="DN23" s="730"/>
      <c r="DO23" s="730"/>
      <c r="DP23" s="730"/>
      <c r="DQ23" s="730"/>
      <c r="DR23" s="730"/>
      <c r="DS23" s="730"/>
      <c r="DT23" s="730"/>
      <c r="DU23" s="730"/>
      <c r="DV23" s="731"/>
      <c r="DW23" s="720" t="s">
        <v>275</v>
      </c>
      <c r="DX23" s="721"/>
      <c r="DY23" s="721"/>
      <c r="DZ23" s="721"/>
      <c r="EA23" s="721"/>
      <c r="EB23" s="721"/>
      <c r="EC23" s="722"/>
    </row>
    <row r="24" spans="2:133" ht="11.25" customHeight="1" x14ac:dyDescent="0.15">
      <c r="B24" s="600" t="s">
        <v>276</v>
      </c>
      <c r="C24" s="601"/>
      <c r="D24" s="601"/>
      <c r="E24" s="601"/>
      <c r="F24" s="601"/>
      <c r="G24" s="601"/>
      <c r="H24" s="601"/>
      <c r="I24" s="601"/>
      <c r="J24" s="601"/>
      <c r="K24" s="601"/>
      <c r="L24" s="601"/>
      <c r="M24" s="601"/>
      <c r="N24" s="601"/>
      <c r="O24" s="601"/>
      <c r="P24" s="601"/>
      <c r="Q24" s="602"/>
      <c r="R24" s="603">
        <v>264185</v>
      </c>
      <c r="S24" s="606"/>
      <c r="T24" s="606"/>
      <c r="U24" s="606"/>
      <c r="V24" s="606"/>
      <c r="W24" s="606"/>
      <c r="X24" s="606"/>
      <c r="Y24" s="607"/>
      <c r="Z24" s="665">
        <v>1</v>
      </c>
      <c r="AA24" s="665"/>
      <c r="AB24" s="665"/>
      <c r="AC24" s="665"/>
      <c r="AD24" s="666" t="s">
        <v>119</v>
      </c>
      <c r="AE24" s="666"/>
      <c r="AF24" s="666"/>
      <c r="AG24" s="666"/>
      <c r="AH24" s="666"/>
      <c r="AI24" s="666"/>
      <c r="AJ24" s="666"/>
      <c r="AK24" s="666"/>
      <c r="AL24" s="608" t="s">
        <v>119</v>
      </c>
      <c r="AM24" s="609"/>
      <c r="AN24" s="609"/>
      <c r="AO24" s="667"/>
      <c r="AP24" s="711" t="s">
        <v>277</v>
      </c>
      <c r="AQ24" s="718"/>
      <c r="AR24" s="718"/>
      <c r="AS24" s="718"/>
      <c r="AT24" s="718"/>
      <c r="AU24" s="718"/>
      <c r="AV24" s="718"/>
      <c r="AW24" s="718"/>
      <c r="AX24" s="718"/>
      <c r="AY24" s="718"/>
      <c r="AZ24" s="718"/>
      <c r="BA24" s="718"/>
      <c r="BB24" s="718"/>
      <c r="BC24" s="718"/>
      <c r="BD24" s="718"/>
      <c r="BE24" s="718"/>
      <c r="BF24" s="713"/>
      <c r="BG24" s="603" t="s">
        <v>166</v>
      </c>
      <c r="BH24" s="606"/>
      <c r="BI24" s="606"/>
      <c r="BJ24" s="606"/>
      <c r="BK24" s="606"/>
      <c r="BL24" s="606"/>
      <c r="BM24" s="606"/>
      <c r="BN24" s="607"/>
      <c r="BO24" s="665" t="s">
        <v>166</v>
      </c>
      <c r="BP24" s="665"/>
      <c r="BQ24" s="665"/>
      <c r="BR24" s="665"/>
      <c r="BS24" s="611" t="s">
        <v>119</v>
      </c>
      <c r="BT24" s="606"/>
      <c r="BU24" s="606"/>
      <c r="BV24" s="606"/>
      <c r="BW24" s="606"/>
      <c r="BX24" s="606"/>
      <c r="BY24" s="606"/>
      <c r="BZ24" s="606"/>
      <c r="CA24" s="606"/>
      <c r="CB24" s="646"/>
      <c r="CD24" s="674" t="s">
        <v>278</v>
      </c>
      <c r="CE24" s="675"/>
      <c r="CF24" s="675"/>
      <c r="CG24" s="675"/>
      <c r="CH24" s="675"/>
      <c r="CI24" s="675"/>
      <c r="CJ24" s="675"/>
      <c r="CK24" s="675"/>
      <c r="CL24" s="675"/>
      <c r="CM24" s="675"/>
      <c r="CN24" s="675"/>
      <c r="CO24" s="675"/>
      <c r="CP24" s="675"/>
      <c r="CQ24" s="676"/>
      <c r="CR24" s="668">
        <v>14465600</v>
      </c>
      <c r="CS24" s="669"/>
      <c r="CT24" s="669"/>
      <c r="CU24" s="669"/>
      <c r="CV24" s="669"/>
      <c r="CW24" s="669"/>
      <c r="CX24" s="669"/>
      <c r="CY24" s="715"/>
      <c r="CZ24" s="716">
        <v>54</v>
      </c>
      <c r="DA24" s="685"/>
      <c r="DB24" s="685"/>
      <c r="DC24" s="719"/>
      <c r="DD24" s="714">
        <v>9436946</v>
      </c>
      <c r="DE24" s="669"/>
      <c r="DF24" s="669"/>
      <c r="DG24" s="669"/>
      <c r="DH24" s="669"/>
      <c r="DI24" s="669"/>
      <c r="DJ24" s="669"/>
      <c r="DK24" s="715"/>
      <c r="DL24" s="714">
        <v>8900602</v>
      </c>
      <c r="DM24" s="669"/>
      <c r="DN24" s="669"/>
      <c r="DO24" s="669"/>
      <c r="DP24" s="669"/>
      <c r="DQ24" s="669"/>
      <c r="DR24" s="669"/>
      <c r="DS24" s="669"/>
      <c r="DT24" s="669"/>
      <c r="DU24" s="669"/>
      <c r="DV24" s="715"/>
      <c r="DW24" s="716">
        <v>55.4</v>
      </c>
      <c r="DX24" s="685"/>
      <c r="DY24" s="685"/>
      <c r="DZ24" s="685"/>
      <c r="EA24" s="685"/>
      <c r="EB24" s="685"/>
      <c r="EC24" s="717"/>
    </row>
    <row r="25" spans="2:133" ht="11.25" customHeight="1" x14ac:dyDescent="0.15">
      <c r="B25" s="600" t="s">
        <v>279</v>
      </c>
      <c r="C25" s="601"/>
      <c r="D25" s="601"/>
      <c r="E25" s="601"/>
      <c r="F25" s="601"/>
      <c r="G25" s="601"/>
      <c r="H25" s="601"/>
      <c r="I25" s="601"/>
      <c r="J25" s="601"/>
      <c r="K25" s="601"/>
      <c r="L25" s="601"/>
      <c r="M25" s="601"/>
      <c r="N25" s="601"/>
      <c r="O25" s="601"/>
      <c r="P25" s="601"/>
      <c r="Q25" s="602"/>
      <c r="R25" s="603">
        <v>223148</v>
      </c>
      <c r="S25" s="606"/>
      <c r="T25" s="606"/>
      <c r="U25" s="606"/>
      <c r="V25" s="606"/>
      <c r="W25" s="606"/>
      <c r="X25" s="606"/>
      <c r="Y25" s="607"/>
      <c r="Z25" s="665">
        <v>0.8</v>
      </c>
      <c r="AA25" s="665"/>
      <c r="AB25" s="665"/>
      <c r="AC25" s="665"/>
      <c r="AD25" s="666">
        <v>3550</v>
      </c>
      <c r="AE25" s="666"/>
      <c r="AF25" s="666"/>
      <c r="AG25" s="666"/>
      <c r="AH25" s="666"/>
      <c r="AI25" s="666"/>
      <c r="AJ25" s="666"/>
      <c r="AK25" s="666"/>
      <c r="AL25" s="608">
        <v>0</v>
      </c>
      <c r="AM25" s="609"/>
      <c r="AN25" s="609"/>
      <c r="AO25" s="667"/>
      <c r="AP25" s="711" t="s">
        <v>280</v>
      </c>
      <c r="AQ25" s="718"/>
      <c r="AR25" s="718"/>
      <c r="AS25" s="718"/>
      <c r="AT25" s="718"/>
      <c r="AU25" s="718"/>
      <c r="AV25" s="718"/>
      <c r="AW25" s="718"/>
      <c r="AX25" s="718"/>
      <c r="AY25" s="718"/>
      <c r="AZ25" s="718"/>
      <c r="BA25" s="718"/>
      <c r="BB25" s="718"/>
      <c r="BC25" s="718"/>
      <c r="BD25" s="718"/>
      <c r="BE25" s="718"/>
      <c r="BF25" s="713"/>
      <c r="BG25" s="603" t="s">
        <v>119</v>
      </c>
      <c r="BH25" s="606"/>
      <c r="BI25" s="606"/>
      <c r="BJ25" s="606"/>
      <c r="BK25" s="606"/>
      <c r="BL25" s="606"/>
      <c r="BM25" s="606"/>
      <c r="BN25" s="607"/>
      <c r="BO25" s="665" t="s">
        <v>119</v>
      </c>
      <c r="BP25" s="665"/>
      <c r="BQ25" s="665"/>
      <c r="BR25" s="665"/>
      <c r="BS25" s="611" t="s">
        <v>119</v>
      </c>
      <c r="BT25" s="606"/>
      <c r="BU25" s="606"/>
      <c r="BV25" s="606"/>
      <c r="BW25" s="606"/>
      <c r="BX25" s="606"/>
      <c r="BY25" s="606"/>
      <c r="BZ25" s="606"/>
      <c r="CA25" s="606"/>
      <c r="CB25" s="646"/>
      <c r="CD25" s="647" t="s">
        <v>281</v>
      </c>
      <c r="CE25" s="644"/>
      <c r="CF25" s="644"/>
      <c r="CG25" s="644"/>
      <c r="CH25" s="644"/>
      <c r="CI25" s="644"/>
      <c r="CJ25" s="644"/>
      <c r="CK25" s="644"/>
      <c r="CL25" s="644"/>
      <c r="CM25" s="644"/>
      <c r="CN25" s="644"/>
      <c r="CO25" s="644"/>
      <c r="CP25" s="644"/>
      <c r="CQ25" s="645"/>
      <c r="CR25" s="603">
        <v>4695399</v>
      </c>
      <c r="CS25" s="604"/>
      <c r="CT25" s="604"/>
      <c r="CU25" s="604"/>
      <c r="CV25" s="604"/>
      <c r="CW25" s="604"/>
      <c r="CX25" s="604"/>
      <c r="CY25" s="605"/>
      <c r="CZ25" s="608">
        <v>17.5</v>
      </c>
      <c r="DA25" s="637"/>
      <c r="DB25" s="637"/>
      <c r="DC25" s="638"/>
      <c r="DD25" s="611">
        <v>4232792</v>
      </c>
      <c r="DE25" s="604"/>
      <c r="DF25" s="604"/>
      <c r="DG25" s="604"/>
      <c r="DH25" s="604"/>
      <c r="DI25" s="604"/>
      <c r="DJ25" s="604"/>
      <c r="DK25" s="605"/>
      <c r="DL25" s="611">
        <v>3696523</v>
      </c>
      <c r="DM25" s="604"/>
      <c r="DN25" s="604"/>
      <c r="DO25" s="604"/>
      <c r="DP25" s="604"/>
      <c r="DQ25" s="604"/>
      <c r="DR25" s="604"/>
      <c r="DS25" s="604"/>
      <c r="DT25" s="604"/>
      <c r="DU25" s="604"/>
      <c r="DV25" s="605"/>
      <c r="DW25" s="608">
        <v>23</v>
      </c>
      <c r="DX25" s="637"/>
      <c r="DY25" s="637"/>
      <c r="DZ25" s="637"/>
      <c r="EA25" s="637"/>
      <c r="EB25" s="637"/>
      <c r="EC25" s="639"/>
    </row>
    <row r="26" spans="2:133" ht="11.25" customHeight="1" x14ac:dyDescent="0.15">
      <c r="B26" s="600" t="s">
        <v>282</v>
      </c>
      <c r="C26" s="601"/>
      <c r="D26" s="601"/>
      <c r="E26" s="601"/>
      <c r="F26" s="601"/>
      <c r="G26" s="601"/>
      <c r="H26" s="601"/>
      <c r="I26" s="601"/>
      <c r="J26" s="601"/>
      <c r="K26" s="601"/>
      <c r="L26" s="601"/>
      <c r="M26" s="601"/>
      <c r="N26" s="601"/>
      <c r="O26" s="601"/>
      <c r="P26" s="601"/>
      <c r="Q26" s="602"/>
      <c r="R26" s="603">
        <v>42472</v>
      </c>
      <c r="S26" s="606"/>
      <c r="T26" s="606"/>
      <c r="U26" s="606"/>
      <c r="V26" s="606"/>
      <c r="W26" s="606"/>
      <c r="X26" s="606"/>
      <c r="Y26" s="607"/>
      <c r="Z26" s="665">
        <v>0.2</v>
      </c>
      <c r="AA26" s="665"/>
      <c r="AB26" s="665"/>
      <c r="AC26" s="665"/>
      <c r="AD26" s="666">
        <v>7</v>
      </c>
      <c r="AE26" s="666"/>
      <c r="AF26" s="666"/>
      <c r="AG26" s="666"/>
      <c r="AH26" s="666"/>
      <c r="AI26" s="666"/>
      <c r="AJ26" s="666"/>
      <c r="AK26" s="666"/>
      <c r="AL26" s="608">
        <v>0</v>
      </c>
      <c r="AM26" s="609"/>
      <c r="AN26" s="609"/>
      <c r="AO26" s="667"/>
      <c r="AP26" s="711" t="s">
        <v>283</v>
      </c>
      <c r="AQ26" s="712"/>
      <c r="AR26" s="712"/>
      <c r="AS26" s="712"/>
      <c r="AT26" s="712"/>
      <c r="AU26" s="712"/>
      <c r="AV26" s="712"/>
      <c r="AW26" s="712"/>
      <c r="AX26" s="712"/>
      <c r="AY26" s="712"/>
      <c r="AZ26" s="712"/>
      <c r="BA26" s="712"/>
      <c r="BB26" s="712"/>
      <c r="BC26" s="712"/>
      <c r="BD26" s="712"/>
      <c r="BE26" s="712"/>
      <c r="BF26" s="713"/>
      <c r="BG26" s="603" t="s">
        <v>119</v>
      </c>
      <c r="BH26" s="606"/>
      <c r="BI26" s="606"/>
      <c r="BJ26" s="606"/>
      <c r="BK26" s="606"/>
      <c r="BL26" s="606"/>
      <c r="BM26" s="606"/>
      <c r="BN26" s="607"/>
      <c r="BO26" s="665" t="s">
        <v>119</v>
      </c>
      <c r="BP26" s="665"/>
      <c r="BQ26" s="665"/>
      <c r="BR26" s="665"/>
      <c r="BS26" s="611" t="s">
        <v>232</v>
      </c>
      <c r="BT26" s="606"/>
      <c r="BU26" s="606"/>
      <c r="BV26" s="606"/>
      <c r="BW26" s="606"/>
      <c r="BX26" s="606"/>
      <c r="BY26" s="606"/>
      <c r="BZ26" s="606"/>
      <c r="CA26" s="606"/>
      <c r="CB26" s="646"/>
      <c r="CD26" s="647" t="s">
        <v>284</v>
      </c>
      <c r="CE26" s="644"/>
      <c r="CF26" s="644"/>
      <c r="CG26" s="644"/>
      <c r="CH26" s="644"/>
      <c r="CI26" s="644"/>
      <c r="CJ26" s="644"/>
      <c r="CK26" s="644"/>
      <c r="CL26" s="644"/>
      <c r="CM26" s="644"/>
      <c r="CN26" s="644"/>
      <c r="CO26" s="644"/>
      <c r="CP26" s="644"/>
      <c r="CQ26" s="645"/>
      <c r="CR26" s="603">
        <v>3271216</v>
      </c>
      <c r="CS26" s="606"/>
      <c r="CT26" s="606"/>
      <c r="CU26" s="606"/>
      <c r="CV26" s="606"/>
      <c r="CW26" s="606"/>
      <c r="CX26" s="606"/>
      <c r="CY26" s="607"/>
      <c r="CZ26" s="608">
        <v>12.2</v>
      </c>
      <c r="DA26" s="637"/>
      <c r="DB26" s="637"/>
      <c r="DC26" s="638"/>
      <c r="DD26" s="611">
        <v>2908656</v>
      </c>
      <c r="DE26" s="606"/>
      <c r="DF26" s="606"/>
      <c r="DG26" s="606"/>
      <c r="DH26" s="606"/>
      <c r="DI26" s="606"/>
      <c r="DJ26" s="606"/>
      <c r="DK26" s="607"/>
      <c r="DL26" s="611" t="s">
        <v>119</v>
      </c>
      <c r="DM26" s="606"/>
      <c r="DN26" s="606"/>
      <c r="DO26" s="606"/>
      <c r="DP26" s="606"/>
      <c r="DQ26" s="606"/>
      <c r="DR26" s="606"/>
      <c r="DS26" s="606"/>
      <c r="DT26" s="606"/>
      <c r="DU26" s="606"/>
      <c r="DV26" s="607"/>
      <c r="DW26" s="608" t="s">
        <v>119</v>
      </c>
      <c r="DX26" s="637"/>
      <c r="DY26" s="637"/>
      <c r="DZ26" s="637"/>
      <c r="EA26" s="637"/>
      <c r="EB26" s="637"/>
      <c r="EC26" s="639"/>
    </row>
    <row r="27" spans="2:133" ht="11.25" customHeight="1" x14ac:dyDescent="0.15">
      <c r="B27" s="600" t="s">
        <v>285</v>
      </c>
      <c r="C27" s="601"/>
      <c r="D27" s="601"/>
      <c r="E27" s="601"/>
      <c r="F27" s="601"/>
      <c r="G27" s="601"/>
      <c r="H27" s="601"/>
      <c r="I27" s="601"/>
      <c r="J27" s="601"/>
      <c r="K27" s="601"/>
      <c r="L27" s="601"/>
      <c r="M27" s="601"/>
      <c r="N27" s="601"/>
      <c r="O27" s="601"/>
      <c r="P27" s="601"/>
      <c r="Q27" s="602"/>
      <c r="R27" s="603">
        <v>4122202</v>
      </c>
      <c r="S27" s="606"/>
      <c r="T27" s="606"/>
      <c r="U27" s="606"/>
      <c r="V27" s="606"/>
      <c r="W27" s="606"/>
      <c r="X27" s="606"/>
      <c r="Y27" s="607"/>
      <c r="Z27" s="665">
        <v>15.2</v>
      </c>
      <c r="AA27" s="665"/>
      <c r="AB27" s="665"/>
      <c r="AC27" s="665"/>
      <c r="AD27" s="666" t="s">
        <v>119</v>
      </c>
      <c r="AE27" s="666"/>
      <c r="AF27" s="666"/>
      <c r="AG27" s="666"/>
      <c r="AH27" s="666"/>
      <c r="AI27" s="666"/>
      <c r="AJ27" s="666"/>
      <c r="AK27" s="666"/>
      <c r="AL27" s="608" t="s">
        <v>119</v>
      </c>
      <c r="AM27" s="609"/>
      <c r="AN27" s="609"/>
      <c r="AO27" s="667"/>
      <c r="AP27" s="600" t="s">
        <v>286</v>
      </c>
      <c r="AQ27" s="601"/>
      <c r="AR27" s="601"/>
      <c r="AS27" s="601"/>
      <c r="AT27" s="601"/>
      <c r="AU27" s="601"/>
      <c r="AV27" s="601"/>
      <c r="AW27" s="601"/>
      <c r="AX27" s="601"/>
      <c r="AY27" s="601"/>
      <c r="AZ27" s="601"/>
      <c r="BA27" s="601"/>
      <c r="BB27" s="601"/>
      <c r="BC27" s="601"/>
      <c r="BD27" s="601"/>
      <c r="BE27" s="601"/>
      <c r="BF27" s="602"/>
      <c r="BG27" s="603">
        <v>10224473</v>
      </c>
      <c r="BH27" s="606"/>
      <c r="BI27" s="606"/>
      <c r="BJ27" s="606"/>
      <c r="BK27" s="606"/>
      <c r="BL27" s="606"/>
      <c r="BM27" s="606"/>
      <c r="BN27" s="607"/>
      <c r="BO27" s="665">
        <v>100</v>
      </c>
      <c r="BP27" s="665"/>
      <c r="BQ27" s="665"/>
      <c r="BR27" s="665"/>
      <c r="BS27" s="611">
        <v>912982</v>
      </c>
      <c r="BT27" s="606"/>
      <c r="BU27" s="606"/>
      <c r="BV27" s="606"/>
      <c r="BW27" s="606"/>
      <c r="BX27" s="606"/>
      <c r="BY27" s="606"/>
      <c r="BZ27" s="606"/>
      <c r="CA27" s="606"/>
      <c r="CB27" s="646"/>
      <c r="CD27" s="647" t="s">
        <v>287</v>
      </c>
      <c r="CE27" s="644"/>
      <c r="CF27" s="644"/>
      <c r="CG27" s="644"/>
      <c r="CH27" s="644"/>
      <c r="CI27" s="644"/>
      <c r="CJ27" s="644"/>
      <c r="CK27" s="644"/>
      <c r="CL27" s="644"/>
      <c r="CM27" s="644"/>
      <c r="CN27" s="644"/>
      <c r="CO27" s="644"/>
      <c r="CP27" s="644"/>
      <c r="CQ27" s="645"/>
      <c r="CR27" s="603">
        <v>6708392</v>
      </c>
      <c r="CS27" s="604"/>
      <c r="CT27" s="604"/>
      <c r="CU27" s="604"/>
      <c r="CV27" s="604"/>
      <c r="CW27" s="604"/>
      <c r="CX27" s="604"/>
      <c r="CY27" s="605"/>
      <c r="CZ27" s="608">
        <v>25.1</v>
      </c>
      <c r="DA27" s="637"/>
      <c r="DB27" s="637"/>
      <c r="DC27" s="638"/>
      <c r="DD27" s="611">
        <v>2148262</v>
      </c>
      <c r="DE27" s="604"/>
      <c r="DF27" s="604"/>
      <c r="DG27" s="604"/>
      <c r="DH27" s="604"/>
      <c r="DI27" s="604"/>
      <c r="DJ27" s="604"/>
      <c r="DK27" s="605"/>
      <c r="DL27" s="611">
        <v>2148187</v>
      </c>
      <c r="DM27" s="604"/>
      <c r="DN27" s="604"/>
      <c r="DO27" s="604"/>
      <c r="DP27" s="604"/>
      <c r="DQ27" s="604"/>
      <c r="DR27" s="604"/>
      <c r="DS27" s="604"/>
      <c r="DT27" s="604"/>
      <c r="DU27" s="604"/>
      <c r="DV27" s="605"/>
      <c r="DW27" s="608">
        <v>13.4</v>
      </c>
      <c r="DX27" s="637"/>
      <c r="DY27" s="637"/>
      <c r="DZ27" s="637"/>
      <c r="EA27" s="637"/>
      <c r="EB27" s="637"/>
      <c r="EC27" s="639"/>
    </row>
    <row r="28" spans="2:133" ht="11.25" customHeight="1" x14ac:dyDescent="0.15">
      <c r="B28" s="708" t="s">
        <v>288</v>
      </c>
      <c r="C28" s="709"/>
      <c r="D28" s="709"/>
      <c r="E28" s="709"/>
      <c r="F28" s="709"/>
      <c r="G28" s="709"/>
      <c r="H28" s="709"/>
      <c r="I28" s="709"/>
      <c r="J28" s="709"/>
      <c r="K28" s="709"/>
      <c r="L28" s="709"/>
      <c r="M28" s="709"/>
      <c r="N28" s="709"/>
      <c r="O28" s="709"/>
      <c r="P28" s="709"/>
      <c r="Q28" s="710"/>
      <c r="R28" s="603" t="s">
        <v>119</v>
      </c>
      <c r="S28" s="606"/>
      <c r="T28" s="606"/>
      <c r="U28" s="606"/>
      <c r="V28" s="606"/>
      <c r="W28" s="606"/>
      <c r="X28" s="606"/>
      <c r="Y28" s="607"/>
      <c r="Z28" s="665" t="s">
        <v>119</v>
      </c>
      <c r="AA28" s="665"/>
      <c r="AB28" s="665"/>
      <c r="AC28" s="665"/>
      <c r="AD28" s="666" t="s">
        <v>166</v>
      </c>
      <c r="AE28" s="666"/>
      <c r="AF28" s="666"/>
      <c r="AG28" s="666"/>
      <c r="AH28" s="666"/>
      <c r="AI28" s="666"/>
      <c r="AJ28" s="666"/>
      <c r="AK28" s="666"/>
      <c r="AL28" s="608" t="s">
        <v>232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289</v>
      </c>
      <c r="CE28" s="644"/>
      <c r="CF28" s="644"/>
      <c r="CG28" s="644"/>
      <c r="CH28" s="644"/>
      <c r="CI28" s="644"/>
      <c r="CJ28" s="644"/>
      <c r="CK28" s="644"/>
      <c r="CL28" s="644"/>
      <c r="CM28" s="644"/>
      <c r="CN28" s="644"/>
      <c r="CO28" s="644"/>
      <c r="CP28" s="644"/>
      <c r="CQ28" s="645"/>
      <c r="CR28" s="603">
        <v>3061809</v>
      </c>
      <c r="CS28" s="606"/>
      <c r="CT28" s="606"/>
      <c r="CU28" s="606"/>
      <c r="CV28" s="606"/>
      <c r="CW28" s="606"/>
      <c r="CX28" s="606"/>
      <c r="CY28" s="607"/>
      <c r="CZ28" s="608">
        <v>11.4</v>
      </c>
      <c r="DA28" s="637"/>
      <c r="DB28" s="637"/>
      <c r="DC28" s="638"/>
      <c r="DD28" s="611">
        <v>3055892</v>
      </c>
      <c r="DE28" s="606"/>
      <c r="DF28" s="606"/>
      <c r="DG28" s="606"/>
      <c r="DH28" s="606"/>
      <c r="DI28" s="606"/>
      <c r="DJ28" s="606"/>
      <c r="DK28" s="607"/>
      <c r="DL28" s="611">
        <v>3055892</v>
      </c>
      <c r="DM28" s="606"/>
      <c r="DN28" s="606"/>
      <c r="DO28" s="606"/>
      <c r="DP28" s="606"/>
      <c r="DQ28" s="606"/>
      <c r="DR28" s="606"/>
      <c r="DS28" s="606"/>
      <c r="DT28" s="606"/>
      <c r="DU28" s="606"/>
      <c r="DV28" s="607"/>
      <c r="DW28" s="608">
        <v>19</v>
      </c>
      <c r="DX28" s="637"/>
      <c r="DY28" s="637"/>
      <c r="DZ28" s="637"/>
      <c r="EA28" s="637"/>
      <c r="EB28" s="637"/>
      <c r="EC28" s="639"/>
    </row>
    <row r="29" spans="2:133" ht="11.25" customHeight="1" x14ac:dyDescent="0.15">
      <c r="B29" s="600" t="s">
        <v>290</v>
      </c>
      <c r="C29" s="601"/>
      <c r="D29" s="601"/>
      <c r="E29" s="601"/>
      <c r="F29" s="601"/>
      <c r="G29" s="601"/>
      <c r="H29" s="601"/>
      <c r="I29" s="601"/>
      <c r="J29" s="601"/>
      <c r="K29" s="601"/>
      <c r="L29" s="601"/>
      <c r="M29" s="601"/>
      <c r="N29" s="601"/>
      <c r="O29" s="601"/>
      <c r="P29" s="601"/>
      <c r="Q29" s="602"/>
      <c r="R29" s="603">
        <v>1929455</v>
      </c>
      <c r="S29" s="606"/>
      <c r="T29" s="606"/>
      <c r="U29" s="606"/>
      <c r="V29" s="606"/>
      <c r="W29" s="606"/>
      <c r="X29" s="606"/>
      <c r="Y29" s="607"/>
      <c r="Z29" s="665">
        <v>7.1</v>
      </c>
      <c r="AA29" s="665"/>
      <c r="AB29" s="665"/>
      <c r="AC29" s="665"/>
      <c r="AD29" s="666" t="s">
        <v>232</v>
      </c>
      <c r="AE29" s="666"/>
      <c r="AF29" s="666"/>
      <c r="AG29" s="666"/>
      <c r="AH29" s="666"/>
      <c r="AI29" s="666"/>
      <c r="AJ29" s="666"/>
      <c r="AK29" s="666"/>
      <c r="AL29" s="608" t="s">
        <v>119</v>
      </c>
      <c r="AM29" s="609"/>
      <c r="AN29" s="609"/>
      <c r="AO29" s="667"/>
      <c r="AP29" s="677" t="s">
        <v>209</v>
      </c>
      <c r="AQ29" s="678"/>
      <c r="AR29" s="678"/>
      <c r="AS29" s="678"/>
      <c r="AT29" s="678"/>
      <c r="AU29" s="678"/>
      <c r="AV29" s="678"/>
      <c r="AW29" s="678"/>
      <c r="AX29" s="678"/>
      <c r="AY29" s="678"/>
      <c r="AZ29" s="678"/>
      <c r="BA29" s="678"/>
      <c r="BB29" s="678"/>
      <c r="BC29" s="678"/>
      <c r="BD29" s="678"/>
      <c r="BE29" s="678"/>
      <c r="BF29" s="679"/>
      <c r="BG29" s="677" t="s">
        <v>291</v>
      </c>
      <c r="BH29" s="705"/>
      <c r="BI29" s="705"/>
      <c r="BJ29" s="705"/>
      <c r="BK29" s="705"/>
      <c r="BL29" s="705"/>
      <c r="BM29" s="705"/>
      <c r="BN29" s="705"/>
      <c r="BO29" s="705"/>
      <c r="BP29" s="705"/>
      <c r="BQ29" s="706"/>
      <c r="BR29" s="677" t="s">
        <v>292</v>
      </c>
      <c r="BS29" s="705"/>
      <c r="BT29" s="705"/>
      <c r="BU29" s="705"/>
      <c r="BV29" s="705"/>
      <c r="BW29" s="705"/>
      <c r="BX29" s="705"/>
      <c r="BY29" s="705"/>
      <c r="BZ29" s="705"/>
      <c r="CA29" s="705"/>
      <c r="CB29" s="706"/>
      <c r="CD29" s="687" t="s">
        <v>293</v>
      </c>
      <c r="CE29" s="688"/>
      <c r="CF29" s="647" t="s">
        <v>294</v>
      </c>
      <c r="CG29" s="644"/>
      <c r="CH29" s="644"/>
      <c r="CI29" s="644"/>
      <c r="CJ29" s="644"/>
      <c r="CK29" s="644"/>
      <c r="CL29" s="644"/>
      <c r="CM29" s="644"/>
      <c r="CN29" s="644"/>
      <c r="CO29" s="644"/>
      <c r="CP29" s="644"/>
      <c r="CQ29" s="645"/>
      <c r="CR29" s="603">
        <v>3061804</v>
      </c>
      <c r="CS29" s="604"/>
      <c r="CT29" s="604"/>
      <c r="CU29" s="604"/>
      <c r="CV29" s="604"/>
      <c r="CW29" s="604"/>
      <c r="CX29" s="604"/>
      <c r="CY29" s="605"/>
      <c r="CZ29" s="608">
        <v>11.4</v>
      </c>
      <c r="DA29" s="637"/>
      <c r="DB29" s="637"/>
      <c r="DC29" s="638"/>
      <c r="DD29" s="611">
        <v>3055887</v>
      </c>
      <c r="DE29" s="604"/>
      <c r="DF29" s="604"/>
      <c r="DG29" s="604"/>
      <c r="DH29" s="604"/>
      <c r="DI29" s="604"/>
      <c r="DJ29" s="604"/>
      <c r="DK29" s="605"/>
      <c r="DL29" s="611">
        <v>3055887</v>
      </c>
      <c r="DM29" s="604"/>
      <c r="DN29" s="604"/>
      <c r="DO29" s="604"/>
      <c r="DP29" s="604"/>
      <c r="DQ29" s="604"/>
      <c r="DR29" s="604"/>
      <c r="DS29" s="604"/>
      <c r="DT29" s="604"/>
      <c r="DU29" s="604"/>
      <c r="DV29" s="605"/>
      <c r="DW29" s="608">
        <v>19</v>
      </c>
      <c r="DX29" s="637"/>
      <c r="DY29" s="637"/>
      <c r="DZ29" s="637"/>
      <c r="EA29" s="637"/>
      <c r="EB29" s="637"/>
      <c r="EC29" s="639"/>
    </row>
    <row r="30" spans="2:133" ht="11.25" customHeight="1" x14ac:dyDescent="0.15">
      <c r="B30" s="600" t="s">
        <v>295</v>
      </c>
      <c r="C30" s="601"/>
      <c r="D30" s="601"/>
      <c r="E30" s="601"/>
      <c r="F30" s="601"/>
      <c r="G30" s="601"/>
      <c r="H30" s="601"/>
      <c r="I30" s="601"/>
      <c r="J30" s="601"/>
      <c r="K30" s="601"/>
      <c r="L30" s="601"/>
      <c r="M30" s="601"/>
      <c r="N30" s="601"/>
      <c r="O30" s="601"/>
      <c r="P30" s="601"/>
      <c r="Q30" s="602"/>
      <c r="R30" s="603">
        <v>132415</v>
      </c>
      <c r="S30" s="606"/>
      <c r="T30" s="606"/>
      <c r="U30" s="606"/>
      <c r="V30" s="606"/>
      <c r="W30" s="606"/>
      <c r="X30" s="606"/>
      <c r="Y30" s="607"/>
      <c r="Z30" s="665">
        <v>0.5</v>
      </c>
      <c r="AA30" s="665"/>
      <c r="AB30" s="665"/>
      <c r="AC30" s="665"/>
      <c r="AD30" s="666">
        <v>90109</v>
      </c>
      <c r="AE30" s="666"/>
      <c r="AF30" s="666"/>
      <c r="AG30" s="666"/>
      <c r="AH30" s="666"/>
      <c r="AI30" s="666"/>
      <c r="AJ30" s="666"/>
      <c r="AK30" s="666"/>
      <c r="AL30" s="608">
        <v>0.6</v>
      </c>
      <c r="AM30" s="609"/>
      <c r="AN30" s="609"/>
      <c r="AO30" s="667"/>
      <c r="AP30" s="693" t="s">
        <v>296</v>
      </c>
      <c r="AQ30" s="694"/>
      <c r="AR30" s="694"/>
      <c r="AS30" s="694"/>
      <c r="AT30" s="699" t="s">
        <v>297</v>
      </c>
      <c r="AU30" s="210"/>
      <c r="AV30" s="210"/>
      <c r="AW30" s="210"/>
      <c r="AX30" s="702" t="s">
        <v>174</v>
      </c>
      <c r="AY30" s="703"/>
      <c r="AZ30" s="703"/>
      <c r="BA30" s="703"/>
      <c r="BB30" s="703"/>
      <c r="BC30" s="703"/>
      <c r="BD30" s="703"/>
      <c r="BE30" s="703"/>
      <c r="BF30" s="704"/>
      <c r="BG30" s="683">
        <v>99</v>
      </c>
      <c r="BH30" s="684"/>
      <c r="BI30" s="684"/>
      <c r="BJ30" s="684"/>
      <c r="BK30" s="684"/>
      <c r="BL30" s="684"/>
      <c r="BM30" s="685">
        <v>97.4</v>
      </c>
      <c r="BN30" s="684"/>
      <c r="BO30" s="684"/>
      <c r="BP30" s="684"/>
      <c r="BQ30" s="686"/>
      <c r="BR30" s="683">
        <v>99</v>
      </c>
      <c r="BS30" s="684"/>
      <c r="BT30" s="684"/>
      <c r="BU30" s="684"/>
      <c r="BV30" s="684"/>
      <c r="BW30" s="684"/>
      <c r="BX30" s="685">
        <v>97.2</v>
      </c>
      <c r="BY30" s="684"/>
      <c r="BZ30" s="684"/>
      <c r="CA30" s="684"/>
      <c r="CB30" s="686"/>
      <c r="CD30" s="689"/>
      <c r="CE30" s="690"/>
      <c r="CF30" s="647" t="s">
        <v>298</v>
      </c>
      <c r="CG30" s="644"/>
      <c r="CH30" s="644"/>
      <c r="CI30" s="644"/>
      <c r="CJ30" s="644"/>
      <c r="CK30" s="644"/>
      <c r="CL30" s="644"/>
      <c r="CM30" s="644"/>
      <c r="CN30" s="644"/>
      <c r="CO30" s="644"/>
      <c r="CP30" s="644"/>
      <c r="CQ30" s="645"/>
      <c r="CR30" s="603">
        <v>2790523</v>
      </c>
      <c r="CS30" s="606"/>
      <c r="CT30" s="606"/>
      <c r="CU30" s="606"/>
      <c r="CV30" s="606"/>
      <c r="CW30" s="606"/>
      <c r="CX30" s="606"/>
      <c r="CY30" s="607"/>
      <c r="CZ30" s="608">
        <v>10.4</v>
      </c>
      <c r="DA30" s="637"/>
      <c r="DB30" s="637"/>
      <c r="DC30" s="638"/>
      <c r="DD30" s="611">
        <v>2785123</v>
      </c>
      <c r="DE30" s="606"/>
      <c r="DF30" s="606"/>
      <c r="DG30" s="606"/>
      <c r="DH30" s="606"/>
      <c r="DI30" s="606"/>
      <c r="DJ30" s="606"/>
      <c r="DK30" s="607"/>
      <c r="DL30" s="611">
        <v>2785123</v>
      </c>
      <c r="DM30" s="606"/>
      <c r="DN30" s="606"/>
      <c r="DO30" s="606"/>
      <c r="DP30" s="606"/>
      <c r="DQ30" s="606"/>
      <c r="DR30" s="606"/>
      <c r="DS30" s="606"/>
      <c r="DT30" s="606"/>
      <c r="DU30" s="606"/>
      <c r="DV30" s="607"/>
      <c r="DW30" s="608">
        <v>17.3</v>
      </c>
      <c r="DX30" s="637"/>
      <c r="DY30" s="637"/>
      <c r="DZ30" s="637"/>
      <c r="EA30" s="637"/>
      <c r="EB30" s="637"/>
      <c r="EC30" s="639"/>
    </row>
    <row r="31" spans="2:133" ht="11.25" customHeight="1" x14ac:dyDescent="0.15">
      <c r="B31" s="600" t="s">
        <v>299</v>
      </c>
      <c r="C31" s="601"/>
      <c r="D31" s="601"/>
      <c r="E31" s="601"/>
      <c r="F31" s="601"/>
      <c r="G31" s="601"/>
      <c r="H31" s="601"/>
      <c r="I31" s="601"/>
      <c r="J31" s="601"/>
      <c r="K31" s="601"/>
      <c r="L31" s="601"/>
      <c r="M31" s="601"/>
      <c r="N31" s="601"/>
      <c r="O31" s="601"/>
      <c r="P31" s="601"/>
      <c r="Q31" s="602"/>
      <c r="R31" s="603">
        <v>39493</v>
      </c>
      <c r="S31" s="606"/>
      <c r="T31" s="606"/>
      <c r="U31" s="606"/>
      <c r="V31" s="606"/>
      <c r="W31" s="606"/>
      <c r="X31" s="606"/>
      <c r="Y31" s="607"/>
      <c r="Z31" s="665">
        <v>0.1</v>
      </c>
      <c r="AA31" s="665"/>
      <c r="AB31" s="665"/>
      <c r="AC31" s="665"/>
      <c r="AD31" s="666" t="s">
        <v>119</v>
      </c>
      <c r="AE31" s="666"/>
      <c r="AF31" s="666"/>
      <c r="AG31" s="666"/>
      <c r="AH31" s="666"/>
      <c r="AI31" s="666"/>
      <c r="AJ31" s="666"/>
      <c r="AK31" s="666"/>
      <c r="AL31" s="608" t="s">
        <v>119</v>
      </c>
      <c r="AM31" s="609"/>
      <c r="AN31" s="609"/>
      <c r="AO31" s="667"/>
      <c r="AP31" s="695"/>
      <c r="AQ31" s="696"/>
      <c r="AR31" s="696"/>
      <c r="AS31" s="696"/>
      <c r="AT31" s="700"/>
      <c r="AU31" s="209" t="s">
        <v>300</v>
      </c>
      <c r="AV31" s="209"/>
      <c r="AW31" s="209"/>
      <c r="AX31" s="600" t="s">
        <v>301</v>
      </c>
      <c r="AY31" s="601"/>
      <c r="AZ31" s="601"/>
      <c r="BA31" s="601"/>
      <c r="BB31" s="601"/>
      <c r="BC31" s="601"/>
      <c r="BD31" s="601"/>
      <c r="BE31" s="601"/>
      <c r="BF31" s="602"/>
      <c r="BG31" s="681">
        <v>99.1</v>
      </c>
      <c r="BH31" s="604"/>
      <c r="BI31" s="604"/>
      <c r="BJ31" s="604"/>
      <c r="BK31" s="604"/>
      <c r="BL31" s="604"/>
      <c r="BM31" s="609">
        <v>98</v>
      </c>
      <c r="BN31" s="682"/>
      <c r="BO31" s="682"/>
      <c r="BP31" s="682"/>
      <c r="BQ31" s="643"/>
      <c r="BR31" s="681">
        <v>99</v>
      </c>
      <c r="BS31" s="604"/>
      <c r="BT31" s="604"/>
      <c r="BU31" s="604"/>
      <c r="BV31" s="604"/>
      <c r="BW31" s="604"/>
      <c r="BX31" s="609">
        <v>97.8</v>
      </c>
      <c r="BY31" s="682"/>
      <c r="BZ31" s="682"/>
      <c r="CA31" s="682"/>
      <c r="CB31" s="643"/>
      <c r="CD31" s="689"/>
      <c r="CE31" s="690"/>
      <c r="CF31" s="647" t="s">
        <v>302</v>
      </c>
      <c r="CG31" s="644"/>
      <c r="CH31" s="644"/>
      <c r="CI31" s="644"/>
      <c r="CJ31" s="644"/>
      <c r="CK31" s="644"/>
      <c r="CL31" s="644"/>
      <c r="CM31" s="644"/>
      <c r="CN31" s="644"/>
      <c r="CO31" s="644"/>
      <c r="CP31" s="644"/>
      <c r="CQ31" s="645"/>
      <c r="CR31" s="603">
        <v>271281</v>
      </c>
      <c r="CS31" s="604"/>
      <c r="CT31" s="604"/>
      <c r="CU31" s="604"/>
      <c r="CV31" s="604"/>
      <c r="CW31" s="604"/>
      <c r="CX31" s="604"/>
      <c r="CY31" s="605"/>
      <c r="CZ31" s="608">
        <v>1</v>
      </c>
      <c r="DA31" s="637"/>
      <c r="DB31" s="637"/>
      <c r="DC31" s="638"/>
      <c r="DD31" s="611">
        <v>270764</v>
      </c>
      <c r="DE31" s="604"/>
      <c r="DF31" s="604"/>
      <c r="DG31" s="604"/>
      <c r="DH31" s="604"/>
      <c r="DI31" s="604"/>
      <c r="DJ31" s="604"/>
      <c r="DK31" s="605"/>
      <c r="DL31" s="611">
        <v>270764</v>
      </c>
      <c r="DM31" s="604"/>
      <c r="DN31" s="604"/>
      <c r="DO31" s="604"/>
      <c r="DP31" s="604"/>
      <c r="DQ31" s="604"/>
      <c r="DR31" s="604"/>
      <c r="DS31" s="604"/>
      <c r="DT31" s="604"/>
      <c r="DU31" s="604"/>
      <c r="DV31" s="605"/>
      <c r="DW31" s="608">
        <v>1.7</v>
      </c>
      <c r="DX31" s="637"/>
      <c r="DY31" s="637"/>
      <c r="DZ31" s="637"/>
      <c r="EA31" s="637"/>
      <c r="EB31" s="637"/>
      <c r="EC31" s="639"/>
    </row>
    <row r="32" spans="2:133" ht="11.25" customHeight="1" x14ac:dyDescent="0.15">
      <c r="B32" s="600" t="s">
        <v>303</v>
      </c>
      <c r="C32" s="601"/>
      <c r="D32" s="601"/>
      <c r="E32" s="601"/>
      <c r="F32" s="601"/>
      <c r="G32" s="601"/>
      <c r="H32" s="601"/>
      <c r="I32" s="601"/>
      <c r="J32" s="601"/>
      <c r="K32" s="601"/>
      <c r="L32" s="601"/>
      <c r="M32" s="601"/>
      <c r="N32" s="601"/>
      <c r="O32" s="601"/>
      <c r="P32" s="601"/>
      <c r="Q32" s="602"/>
      <c r="R32" s="603">
        <v>564412</v>
      </c>
      <c r="S32" s="606"/>
      <c r="T32" s="606"/>
      <c r="U32" s="606"/>
      <c r="V32" s="606"/>
      <c r="W32" s="606"/>
      <c r="X32" s="606"/>
      <c r="Y32" s="607"/>
      <c r="Z32" s="665">
        <v>2.1</v>
      </c>
      <c r="AA32" s="665"/>
      <c r="AB32" s="665"/>
      <c r="AC32" s="665"/>
      <c r="AD32" s="666" t="s">
        <v>119</v>
      </c>
      <c r="AE32" s="666"/>
      <c r="AF32" s="666"/>
      <c r="AG32" s="666"/>
      <c r="AH32" s="666"/>
      <c r="AI32" s="666"/>
      <c r="AJ32" s="666"/>
      <c r="AK32" s="666"/>
      <c r="AL32" s="608" t="s">
        <v>119</v>
      </c>
      <c r="AM32" s="609"/>
      <c r="AN32" s="609"/>
      <c r="AO32" s="667"/>
      <c r="AP32" s="697"/>
      <c r="AQ32" s="698"/>
      <c r="AR32" s="698"/>
      <c r="AS32" s="698"/>
      <c r="AT32" s="701"/>
      <c r="AU32" s="211"/>
      <c r="AV32" s="211"/>
      <c r="AW32" s="211"/>
      <c r="AX32" s="615" t="s">
        <v>304</v>
      </c>
      <c r="AY32" s="616"/>
      <c r="AZ32" s="616"/>
      <c r="BA32" s="616"/>
      <c r="BB32" s="616"/>
      <c r="BC32" s="616"/>
      <c r="BD32" s="616"/>
      <c r="BE32" s="616"/>
      <c r="BF32" s="617"/>
      <c r="BG32" s="680">
        <v>98.9</v>
      </c>
      <c r="BH32" s="619"/>
      <c r="BI32" s="619"/>
      <c r="BJ32" s="619"/>
      <c r="BK32" s="619"/>
      <c r="BL32" s="619"/>
      <c r="BM32" s="663">
        <v>96.7</v>
      </c>
      <c r="BN32" s="619"/>
      <c r="BO32" s="619"/>
      <c r="BP32" s="619"/>
      <c r="BQ32" s="656"/>
      <c r="BR32" s="680">
        <v>98.9</v>
      </c>
      <c r="BS32" s="619"/>
      <c r="BT32" s="619"/>
      <c r="BU32" s="619"/>
      <c r="BV32" s="619"/>
      <c r="BW32" s="619"/>
      <c r="BX32" s="663">
        <v>96.4</v>
      </c>
      <c r="BY32" s="619"/>
      <c r="BZ32" s="619"/>
      <c r="CA32" s="619"/>
      <c r="CB32" s="656"/>
      <c r="CD32" s="691"/>
      <c r="CE32" s="692"/>
      <c r="CF32" s="647" t="s">
        <v>305</v>
      </c>
      <c r="CG32" s="644"/>
      <c r="CH32" s="644"/>
      <c r="CI32" s="644"/>
      <c r="CJ32" s="644"/>
      <c r="CK32" s="644"/>
      <c r="CL32" s="644"/>
      <c r="CM32" s="644"/>
      <c r="CN32" s="644"/>
      <c r="CO32" s="644"/>
      <c r="CP32" s="644"/>
      <c r="CQ32" s="645"/>
      <c r="CR32" s="603">
        <v>5</v>
      </c>
      <c r="CS32" s="606"/>
      <c r="CT32" s="606"/>
      <c r="CU32" s="606"/>
      <c r="CV32" s="606"/>
      <c r="CW32" s="606"/>
      <c r="CX32" s="606"/>
      <c r="CY32" s="607"/>
      <c r="CZ32" s="608">
        <v>0</v>
      </c>
      <c r="DA32" s="637"/>
      <c r="DB32" s="637"/>
      <c r="DC32" s="638"/>
      <c r="DD32" s="611">
        <v>5</v>
      </c>
      <c r="DE32" s="606"/>
      <c r="DF32" s="606"/>
      <c r="DG32" s="606"/>
      <c r="DH32" s="606"/>
      <c r="DI32" s="606"/>
      <c r="DJ32" s="606"/>
      <c r="DK32" s="607"/>
      <c r="DL32" s="611">
        <v>5</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306</v>
      </c>
      <c r="C33" s="601"/>
      <c r="D33" s="601"/>
      <c r="E33" s="601"/>
      <c r="F33" s="601"/>
      <c r="G33" s="601"/>
      <c r="H33" s="601"/>
      <c r="I33" s="601"/>
      <c r="J33" s="601"/>
      <c r="K33" s="601"/>
      <c r="L33" s="601"/>
      <c r="M33" s="601"/>
      <c r="N33" s="601"/>
      <c r="O33" s="601"/>
      <c r="P33" s="601"/>
      <c r="Q33" s="602"/>
      <c r="R33" s="603">
        <v>286121</v>
      </c>
      <c r="S33" s="606"/>
      <c r="T33" s="606"/>
      <c r="U33" s="606"/>
      <c r="V33" s="606"/>
      <c r="W33" s="606"/>
      <c r="X33" s="606"/>
      <c r="Y33" s="607"/>
      <c r="Z33" s="665">
        <v>1.1000000000000001</v>
      </c>
      <c r="AA33" s="665"/>
      <c r="AB33" s="665"/>
      <c r="AC33" s="665"/>
      <c r="AD33" s="666" t="s">
        <v>119</v>
      </c>
      <c r="AE33" s="666"/>
      <c r="AF33" s="666"/>
      <c r="AG33" s="666"/>
      <c r="AH33" s="666"/>
      <c r="AI33" s="666"/>
      <c r="AJ33" s="666"/>
      <c r="AK33" s="666"/>
      <c r="AL33" s="608" t="s">
        <v>119</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307</v>
      </c>
      <c r="CE33" s="644"/>
      <c r="CF33" s="644"/>
      <c r="CG33" s="644"/>
      <c r="CH33" s="644"/>
      <c r="CI33" s="644"/>
      <c r="CJ33" s="644"/>
      <c r="CK33" s="644"/>
      <c r="CL33" s="644"/>
      <c r="CM33" s="644"/>
      <c r="CN33" s="644"/>
      <c r="CO33" s="644"/>
      <c r="CP33" s="644"/>
      <c r="CQ33" s="645"/>
      <c r="CR33" s="603">
        <v>10360159</v>
      </c>
      <c r="CS33" s="604"/>
      <c r="CT33" s="604"/>
      <c r="CU33" s="604"/>
      <c r="CV33" s="604"/>
      <c r="CW33" s="604"/>
      <c r="CX33" s="604"/>
      <c r="CY33" s="605"/>
      <c r="CZ33" s="608">
        <v>38.700000000000003</v>
      </c>
      <c r="DA33" s="637"/>
      <c r="DB33" s="637"/>
      <c r="DC33" s="638"/>
      <c r="DD33" s="611">
        <v>8636420</v>
      </c>
      <c r="DE33" s="604"/>
      <c r="DF33" s="604"/>
      <c r="DG33" s="604"/>
      <c r="DH33" s="604"/>
      <c r="DI33" s="604"/>
      <c r="DJ33" s="604"/>
      <c r="DK33" s="605"/>
      <c r="DL33" s="611">
        <v>7133912</v>
      </c>
      <c r="DM33" s="604"/>
      <c r="DN33" s="604"/>
      <c r="DO33" s="604"/>
      <c r="DP33" s="604"/>
      <c r="DQ33" s="604"/>
      <c r="DR33" s="604"/>
      <c r="DS33" s="604"/>
      <c r="DT33" s="604"/>
      <c r="DU33" s="604"/>
      <c r="DV33" s="605"/>
      <c r="DW33" s="608">
        <v>44.4</v>
      </c>
      <c r="DX33" s="637"/>
      <c r="DY33" s="637"/>
      <c r="DZ33" s="637"/>
      <c r="EA33" s="637"/>
      <c r="EB33" s="637"/>
      <c r="EC33" s="639"/>
    </row>
    <row r="34" spans="2:133" ht="11.25" customHeight="1" x14ac:dyDescent="0.15">
      <c r="B34" s="600" t="s">
        <v>308</v>
      </c>
      <c r="C34" s="601"/>
      <c r="D34" s="601"/>
      <c r="E34" s="601"/>
      <c r="F34" s="601"/>
      <c r="G34" s="601"/>
      <c r="H34" s="601"/>
      <c r="I34" s="601"/>
      <c r="J34" s="601"/>
      <c r="K34" s="601"/>
      <c r="L34" s="601"/>
      <c r="M34" s="601"/>
      <c r="N34" s="601"/>
      <c r="O34" s="601"/>
      <c r="P34" s="601"/>
      <c r="Q34" s="602"/>
      <c r="R34" s="603">
        <v>389937</v>
      </c>
      <c r="S34" s="606"/>
      <c r="T34" s="606"/>
      <c r="U34" s="606"/>
      <c r="V34" s="606"/>
      <c r="W34" s="606"/>
      <c r="X34" s="606"/>
      <c r="Y34" s="607"/>
      <c r="Z34" s="665">
        <v>1.4</v>
      </c>
      <c r="AA34" s="665"/>
      <c r="AB34" s="665"/>
      <c r="AC34" s="665"/>
      <c r="AD34" s="666">
        <v>29805</v>
      </c>
      <c r="AE34" s="666"/>
      <c r="AF34" s="666"/>
      <c r="AG34" s="666"/>
      <c r="AH34" s="666"/>
      <c r="AI34" s="666"/>
      <c r="AJ34" s="666"/>
      <c r="AK34" s="666"/>
      <c r="AL34" s="608">
        <v>0.2</v>
      </c>
      <c r="AM34" s="609"/>
      <c r="AN34" s="609"/>
      <c r="AO34" s="667"/>
      <c r="AP34" s="214"/>
      <c r="AQ34" s="677" t="s">
        <v>309</v>
      </c>
      <c r="AR34" s="678"/>
      <c r="AS34" s="678"/>
      <c r="AT34" s="678"/>
      <c r="AU34" s="678"/>
      <c r="AV34" s="678"/>
      <c r="AW34" s="678"/>
      <c r="AX34" s="678"/>
      <c r="AY34" s="678"/>
      <c r="AZ34" s="678"/>
      <c r="BA34" s="678"/>
      <c r="BB34" s="678"/>
      <c r="BC34" s="678"/>
      <c r="BD34" s="678"/>
      <c r="BE34" s="678"/>
      <c r="BF34" s="679"/>
      <c r="BG34" s="677" t="s">
        <v>310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311</v>
      </c>
      <c r="CE34" s="644"/>
      <c r="CF34" s="644"/>
      <c r="CG34" s="644"/>
      <c r="CH34" s="644"/>
      <c r="CI34" s="644"/>
      <c r="CJ34" s="644"/>
      <c r="CK34" s="644"/>
      <c r="CL34" s="644"/>
      <c r="CM34" s="644"/>
      <c r="CN34" s="644"/>
      <c r="CO34" s="644"/>
      <c r="CP34" s="644"/>
      <c r="CQ34" s="645"/>
      <c r="CR34" s="603">
        <v>2864477</v>
      </c>
      <c r="CS34" s="606"/>
      <c r="CT34" s="606"/>
      <c r="CU34" s="606"/>
      <c r="CV34" s="606"/>
      <c r="CW34" s="606"/>
      <c r="CX34" s="606"/>
      <c r="CY34" s="607"/>
      <c r="CZ34" s="608">
        <v>10.7</v>
      </c>
      <c r="DA34" s="637"/>
      <c r="DB34" s="637"/>
      <c r="DC34" s="638"/>
      <c r="DD34" s="611">
        <v>2232047</v>
      </c>
      <c r="DE34" s="606"/>
      <c r="DF34" s="606"/>
      <c r="DG34" s="606"/>
      <c r="DH34" s="606"/>
      <c r="DI34" s="606"/>
      <c r="DJ34" s="606"/>
      <c r="DK34" s="607"/>
      <c r="DL34" s="611">
        <v>1951217</v>
      </c>
      <c r="DM34" s="606"/>
      <c r="DN34" s="606"/>
      <c r="DO34" s="606"/>
      <c r="DP34" s="606"/>
      <c r="DQ34" s="606"/>
      <c r="DR34" s="606"/>
      <c r="DS34" s="606"/>
      <c r="DT34" s="606"/>
      <c r="DU34" s="606"/>
      <c r="DV34" s="607"/>
      <c r="DW34" s="608">
        <v>12.1</v>
      </c>
      <c r="DX34" s="637"/>
      <c r="DY34" s="637"/>
      <c r="DZ34" s="637"/>
      <c r="EA34" s="637"/>
      <c r="EB34" s="637"/>
      <c r="EC34" s="639"/>
    </row>
    <row r="35" spans="2:133" ht="11.25" customHeight="1" x14ac:dyDescent="0.15">
      <c r="B35" s="600" t="s">
        <v>312</v>
      </c>
      <c r="C35" s="601"/>
      <c r="D35" s="601"/>
      <c r="E35" s="601"/>
      <c r="F35" s="601"/>
      <c r="G35" s="601"/>
      <c r="H35" s="601"/>
      <c r="I35" s="601"/>
      <c r="J35" s="601"/>
      <c r="K35" s="601"/>
      <c r="L35" s="601"/>
      <c r="M35" s="601"/>
      <c r="N35" s="601"/>
      <c r="O35" s="601"/>
      <c r="P35" s="601"/>
      <c r="Q35" s="602"/>
      <c r="R35" s="603">
        <v>2667800</v>
      </c>
      <c r="S35" s="606"/>
      <c r="T35" s="606"/>
      <c r="U35" s="606"/>
      <c r="V35" s="606"/>
      <c r="W35" s="606"/>
      <c r="X35" s="606"/>
      <c r="Y35" s="607"/>
      <c r="Z35" s="665">
        <v>9.8000000000000007</v>
      </c>
      <c r="AA35" s="665"/>
      <c r="AB35" s="665"/>
      <c r="AC35" s="665"/>
      <c r="AD35" s="666" t="s">
        <v>119</v>
      </c>
      <c r="AE35" s="666"/>
      <c r="AF35" s="666"/>
      <c r="AG35" s="666"/>
      <c r="AH35" s="666"/>
      <c r="AI35" s="666"/>
      <c r="AJ35" s="666"/>
      <c r="AK35" s="666"/>
      <c r="AL35" s="608" t="s">
        <v>232</v>
      </c>
      <c r="AM35" s="609"/>
      <c r="AN35" s="609"/>
      <c r="AO35" s="667"/>
      <c r="AP35" s="214"/>
      <c r="AQ35" s="671" t="s">
        <v>313</v>
      </c>
      <c r="AR35" s="672"/>
      <c r="AS35" s="672"/>
      <c r="AT35" s="672"/>
      <c r="AU35" s="672"/>
      <c r="AV35" s="672"/>
      <c r="AW35" s="672"/>
      <c r="AX35" s="672"/>
      <c r="AY35" s="673"/>
      <c r="AZ35" s="668">
        <v>4300563</v>
      </c>
      <c r="BA35" s="669"/>
      <c r="BB35" s="669"/>
      <c r="BC35" s="669"/>
      <c r="BD35" s="669"/>
      <c r="BE35" s="669"/>
      <c r="BF35" s="670"/>
      <c r="BG35" s="674" t="s">
        <v>314</v>
      </c>
      <c r="BH35" s="675"/>
      <c r="BI35" s="675"/>
      <c r="BJ35" s="675"/>
      <c r="BK35" s="675"/>
      <c r="BL35" s="675"/>
      <c r="BM35" s="675"/>
      <c r="BN35" s="675"/>
      <c r="BO35" s="675"/>
      <c r="BP35" s="675"/>
      <c r="BQ35" s="675"/>
      <c r="BR35" s="675"/>
      <c r="BS35" s="675"/>
      <c r="BT35" s="675"/>
      <c r="BU35" s="676"/>
      <c r="BV35" s="668">
        <v>164051</v>
      </c>
      <c r="BW35" s="669"/>
      <c r="BX35" s="669"/>
      <c r="BY35" s="669"/>
      <c r="BZ35" s="669"/>
      <c r="CA35" s="669"/>
      <c r="CB35" s="670"/>
      <c r="CD35" s="647" t="s">
        <v>315</v>
      </c>
      <c r="CE35" s="644"/>
      <c r="CF35" s="644"/>
      <c r="CG35" s="644"/>
      <c r="CH35" s="644"/>
      <c r="CI35" s="644"/>
      <c r="CJ35" s="644"/>
      <c r="CK35" s="644"/>
      <c r="CL35" s="644"/>
      <c r="CM35" s="644"/>
      <c r="CN35" s="644"/>
      <c r="CO35" s="644"/>
      <c r="CP35" s="644"/>
      <c r="CQ35" s="645"/>
      <c r="CR35" s="603">
        <v>282302</v>
      </c>
      <c r="CS35" s="604"/>
      <c r="CT35" s="604"/>
      <c r="CU35" s="604"/>
      <c r="CV35" s="604"/>
      <c r="CW35" s="604"/>
      <c r="CX35" s="604"/>
      <c r="CY35" s="605"/>
      <c r="CZ35" s="608">
        <v>1.1000000000000001</v>
      </c>
      <c r="DA35" s="637"/>
      <c r="DB35" s="637"/>
      <c r="DC35" s="638"/>
      <c r="DD35" s="611">
        <v>239489</v>
      </c>
      <c r="DE35" s="604"/>
      <c r="DF35" s="604"/>
      <c r="DG35" s="604"/>
      <c r="DH35" s="604"/>
      <c r="DI35" s="604"/>
      <c r="DJ35" s="604"/>
      <c r="DK35" s="605"/>
      <c r="DL35" s="611">
        <v>237205</v>
      </c>
      <c r="DM35" s="604"/>
      <c r="DN35" s="604"/>
      <c r="DO35" s="604"/>
      <c r="DP35" s="604"/>
      <c r="DQ35" s="604"/>
      <c r="DR35" s="604"/>
      <c r="DS35" s="604"/>
      <c r="DT35" s="604"/>
      <c r="DU35" s="604"/>
      <c r="DV35" s="605"/>
      <c r="DW35" s="608">
        <v>1.5</v>
      </c>
      <c r="DX35" s="637"/>
      <c r="DY35" s="637"/>
      <c r="DZ35" s="637"/>
      <c r="EA35" s="637"/>
      <c r="EB35" s="637"/>
      <c r="EC35" s="639"/>
    </row>
    <row r="36" spans="2:133" ht="11.25" customHeight="1" x14ac:dyDescent="0.15">
      <c r="B36" s="600" t="s">
        <v>316</v>
      </c>
      <c r="C36" s="601"/>
      <c r="D36" s="601"/>
      <c r="E36" s="601"/>
      <c r="F36" s="601"/>
      <c r="G36" s="601"/>
      <c r="H36" s="601"/>
      <c r="I36" s="601"/>
      <c r="J36" s="601"/>
      <c r="K36" s="601"/>
      <c r="L36" s="601"/>
      <c r="M36" s="601"/>
      <c r="N36" s="601"/>
      <c r="O36" s="601"/>
      <c r="P36" s="601"/>
      <c r="Q36" s="602"/>
      <c r="R36" s="603" t="s">
        <v>119</v>
      </c>
      <c r="S36" s="606"/>
      <c r="T36" s="606"/>
      <c r="U36" s="606"/>
      <c r="V36" s="606"/>
      <c r="W36" s="606"/>
      <c r="X36" s="606"/>
      <c r="Y36" s="607"/>
      <c r="Z36" s="665" t="s">
        <v>119</v>
      </c>
      <c r="AA36" s="665"/>
      <c r="AB36" s="665"/>
      <c r="AC36" s="665"/>
      <c r="AD36" s="666" t="s">
        <v>119</v>
      </c>
      <c r="AE36" s="666"/>
      <c r="AF36" s="666"/>
      <c r="AG36" s="666"/>
      <c r="AH36" s="666"/>
      <c r="AI36" s="666"/>
      <c r="AJ36" s="666"/>
      <c r="AK36" s="666"/>
      <c r="AL36" s="608" t="s">
        <v>119</v>
      </c>
      <c r="AM36" s="609"/>
      <c r="AN36" s="609"/>
      <c r="AO36" s="667"/>
      <c r="AQ36" s="640" t="s">
        <v>317</v>
      </c>
      <c r="AR36" s="641"/>
      <c r="AS36" s="641"/>
      <c r="AT36" s="641"/>
      <c r="AU36" s="641"/>
      <c r="AV36" s="641"/>
      <c r="AW36" s="641"/>
      <c r="AX36" s="641"/>
      <c r="AY36" s="642"/>
      <c r="AZ36" s="603">
        <v>1359205</v>
      </c>
      <c r="BA36" s="606"/>
      <c r="BB36" s="606"/>
      <c r="BC36" s="606"/>
      <c r="BD36" s="604"/>
      <c r="BE36" s="604"/>
      <c r="BF36" s="643"/>
      <c r="BG36" s="647" t="s">
        <v>318</v>
      </c>
      <c r="BH36" s="644"/>
      <c r="BI36" s="644"/>
      <c r="BJ36" s="644"/>
      <c r="BK36" s="644"/>
      <c r="BL36" s="644"/>
      <c r="BM36" s="644"/>
      <c r="BN36" s="644"/>
      <c r="BO36" s="644"/>
      <c r="BP36" s="644"/>
      <c r="BQ36" s="644"/>
      <c r="BR36" s="644"/>
      <c r="BS36" s="644"/>
      <c r="BT36" s="644"/>
      <c r="BU36" s="645"/>
      <c r="BV36" s="603">
        <v>21636</v>
      </c>
      <c r="BW36" s="606"/>
      <c r="BX36" s="606"/>
      <c r="BY36" s="606"/>
      <c r="BZ36" s="606"/>
      <c r="CA36" s="606"/>
      <c r="CB36" s="646"/>
      <c r="CD36" s="647" t="s">
        <v>319</v>
      </c>
      <c r="CE36" s="644"/>
      <c r="CF36" s="644"/>
      <c r="CG36" s="644"/>
      <c r="CH36" s="644"/>
      <c r="CI36" s="644"/>
      <c r="CJ36" s="644"/>
      <c r="CK36" s="644"/>
      <c r="CL36" s="644"/>
      <c r="CM36" s="644"/>
      <c r="CN36" s="644"/>
      <c r="CO36" s="644"/>
      <c r="CP36" s="644"/>
      <c r="CQ36" s="645"/>
      <c r="CR36" s="603">
        <v>3572328</v>
      </c>
      <c r="CS36" s="606"/>
      <c r="CT36" s="606"/>
      <c r="CU36" s="606"/>
      <c r="CV36" s="606"/>
      <c r="CW36" s="606"/>
      <c r="CX36" s="606"/>
      <c r="CY36" s="607"/>
      <c r="CZ36" s="608">
        <v>13.3</v>
      </c>
      <c r="DA36" s="637"/>
      <c r="DB36" s="637"/>
      <c r="DC36" s="638"/>
      <c r="DD36" s="611">
        <v>3194621</v>
      </c>
      <c r="DE36" s="606"/>
      <c r="DF36" s="606"/>
      <c r="DG36" s="606"/>
      <c r="DH36" s="606"/>
      <c r="DI36" s="606"/>
      <c r="DJ36" s="606"/>
      <c r="DK36" s="607"/>
      <c r="DL36" s="611">
        <v>2766615</v>
      </c>
      <c r="DM36" s="606"/>
      <c r="DN36" s="606"/>
      <c r="DO36" s="606"/>
      <c r="DP36" s="606"/>
      <c r="DQ36" s="606"/>
      <c r="DR36" s="606"/>
      <c r="DS36" s="606"/>
      <c r="DT36" s="606"/>
      <c r="DU36" s="606"/>
      <c r="DV36" s="607"/>
      <c r="DW36" s="608">
        <v>17.2</v>
      </c>
      <c r="DX36" s="637"/>
      <c r="DY36" s="637"/>
      <c r="DZ36" s="637"/>
      <c r="EA36" s="637"/>
      <c r="EB36" s="637"/>
      <c r="EC36" s="639"/>
    </row>
    <row r="37" spans="2:133" ht="11.25" customHeight="1" x14ac:dyDescent="0.15">
      <c r="B37" s="600" t="s">
        <v>320</v>
      </c>
      <c r="C37" s="601"/>
      <c r="D37" s="601"/>
      <c r="E37" s="601"/>
      <c r="F37" s="601"/>
      <c r="G37" s="601"/>
      <c r="H37" s="601"/>
      <c r="I37" s="601"/>
      <c r="J37" s="601"/>
      <c r="K37" s="601"/>
      <c r="L37" s="601"/>
      <c r="M37" s="601"/>
      <c r="N37" s="601"/>
      <c r="O37" s="601"/>
      <c r="P37" s="601"/>
      <c r="Q37" s="602"/>
      <c r="R37" s="603">
        <v>1272000</v>
      </c>
      <c r="S37" s="606"/>
      <c r="T37" s="606"/>
      <c r="U37" s="606"/>
      <c r="V37" s="606"/>
      <c r="W37" s="606"/>
      <c r="X37" s="606"/>
      <c r="Y37" s="607"/>
      <c r="Z37" s="665">
        <v>4.7</v>
      </c>
      <c r="AA37" s="665"/>
      <c r="AB37" s="665"/>
      <c r="AC37" s="665"/>
      <c r="AD37" s="666" t="s">
        <v>119</v>
      </c>
      <c r="AE37" s="666"/>
      <c r="AF37" s="666"/>
      <c r="AG37" s="666"/>
      <c r="AH37" s="666"/>
      <c r="AI37" s="666"/>
      <c r="AJ37" s="666"/>
      <c r="AK37" s="666"/>
      <c r="AL37" s="608" t="s">
        <v>119</v>
      </c>
      <c r="AM37" s="609"/>
      <c r="AN37" s="609"/>
      <c r="AO37" s="667"/>
      <c r="AQ37" s="640" t="s">
        <v>321</v>
      </c>
      <c r="AR37" s="641"/>
      <c r="AS37" s="641"/>
      <c r="AT37" s="641"/>
      <c r="AU37" s="641"/>
      <c r="AV37" s="641"/>
      <c r="AW37" s="641"/>
      <c r="AX37" s="641"/>
      <c r="AY37" s="642"/>
      <c r="AZ37" s="603">
        <v>504024</v>
      </c>
      <c r="BA37" s="606"/>
      <c r="BB37" s="606"/>
      <c r="BC37" s="606"/>
      <c r="BD37" s="604"/>
      <c r="BE37" s="604"/>
      <c r="BF37" s="643"/>
      <c r="BG37" s="647" t="s">
        <v>322</v>
      </c>
      <c r="BH37" s="644"/>
      <c r="BI37" s="644"/>
      <c r="BJ37" s="644"/>
      <c r="BK37" s="644"/>
      <c r="BL37" s="644"/>
      <c r="BM37" s="644"/>
      <c r="BN37" s="644"/>
      <c r="BO37" s="644"/>
      <c r="BP37" s="644"/>
      <c r="BQ37" s="644"/>
      <c r="BR37" s="644"/>
      <c r="BS37" s="644"/>
      <c r="BT37" s="644"/>
      <c r="BU37" s="645"/>
      <c r="BV37" s="603">
        <v>10971</v>
      </c>
      <c r="BW37" s="606"/>
      <c r="BX37" s="606"/>
      <c r="BY37" s="606"/>
      <c r="BZ37" s="606"/>
      <c r="CA37" s="606"/>
      <c r="CB37" s="646"/>
      <c r="CD37" s="647" t="s">
        <v>323</v>
      </c>
      <c r="CE37" s="644"/>
      <c r="CF37" s="644"/>
      <c r="CG37" s="644"/>
      <c r="CH37" s="644"/>
      <c r="CI37" s="644"/>
      <c r="CJ37" s="644"/>
      <c r="CK37" s="644"/>
      <c r="CL37" s="644"/>
      <c r="CM37" s="644"/>
      <c r="CN37" s="644"/>
      <c r="CO37" s="644"/>
      <c r="CP37" s="644"/>
      <c r="CQ37" s="645"/>
      <c r="CR37" s="603">
        <v>1568965</v>
      </c>
      <c r="CS37" s="604"/>
      <c r="CT37" s="604"/>
      <c r="CU37" s="604"/>
      <c r="CV37" s="604"/>
      <c r="CW37" s="604"/>
      <c r="CX37" s="604"/>
      <c r="CY37" s="605"/>
      <c r="CZ37" s="608">
        <v>5.9</v>
      </c>
      <c r="DA37" s="637"/>
      <c r="DB37" s="637"/>
      <c r="DC37" s="638"/>
      <c r="DD37" s="611">
        <v>1391865</v>
      </c>
      <c r="DE37" s="604"/>
      <c r="DF37" s="604"/>
      <c r="DG37" s="604"/>
      <c r="DH37" s="604"/>
      <c r="DI37" s="604"/>
      <c r="DJ37" s="604"/>
      <c r="DK37" s="605"/>
      <c r="DL37" s="611">
        <v>1376646</v>
      </c>
      <c r="DM37" s="604"/>
      <c r="DN37" s="604"/>
      <c r="DO37" s="604"/>
      <c r="DP37" s="604"/>
      <c r="DQ37" s="604"/>
      <c r="DR37" s="604"/>
      <c r="DS37" s="604"/>
      <c r="DT37" s="604"/>
      <c r="DU37" s="604"/>
      <c r="DV37" s="605"/>
      <c r="DW37" s="608">
        <v>8.6</v>
      </c>
      <c r="DX37" s="637"/>
      <c r="DY37" s="637"/>
      <c r="DZ37" s="637"/>
      <c r="EA37" s="637"/>
      <c r="EB37" s="637"/>
      <c r="EC37" s="639"/>
    </row>
    <row r="38" spans="2:133" ht="11.25" customHeight="1" x14ac:dyDescent="0.15">
      <c r="B38" s="615" t="s">
        <v>324</v>
      </c>
      <c r="C38" s="616"/>
      <c r="D38" s="616"/>
      <c r="E38" s="616"/>
      <c r="F38" s="616"/>
      <c r="G38" s="616"/>
      <c r="H38" s="616"/>
      <c r="I38" s="616"/>
      <c r="J38" s="616"/>
      <c r="K38" s="616"/>
      <c r="L38" s="616"/>
      <c r="M38" s="616"/>
      <c r="N38" s="616"/>
      <c r="O38" s="616"/>
      <c r="P38" s="616"/>
      <c r="Q38" s="617"/>
      <c r="R38" s="618">
        <v>27091497</v>
      </c>
      <c r="S38" s="655"/>
      <c r="T38" s="655"/>
      <c r="U38" s="655"/>
      <c r="V38" s="655"/>
      <c r="W38" s="655"/>
      <c r="X38" s="655"/>
      <c r="Y38" s="660"/>
      <c r="Z38" s="661">
        <v>100</v>
      </c>
      <c r="AA38" s="661"/>
      <c r="AB38" s="661"/>
      <c r="AC38" s="661"/>
      <c r="AD38" s="662">
        <v>14806665</v>
      </c>
      <c r="AE38" s="662"/>
      <c r="AF38" s="662"/>
      <c r="AG38" s="662"/>
      <c r="AH38" s="662"/>
      <c r="AI38" s="662"/>
      <c r="AJ38" s="662"/>
      <c r="AK38" s="662"/>
      <c r="AL38" s="621">
        <v>100</v>
      </c>
      <c r="AM38" s="663"/>
      <c r="AN38" s="663"/>
      <c r="AO38" s="664"/>
      <c r="AQ38" s="640" t="s">
        <v>325</v>
      </c>
      <c r="AR38" s="641"/>
      <c r="AS38" s="641"/>
      <c r="AT38" s="641"/>
      <c r="AU38" s="641"/>
      <c r="AV38" s="641"/>
      <c r="AW38" s="641"/>
      <c r="AX38" s="641"/>
      <c r="AY38" s="642"/>
      <c r="AZ38" s="603">
        <v>139213</v>
      </c>
      <c r="BA38" s="606"/>
      <c r="BB38" s="606"/>
      <c r="BC38" s="606"/>
      <c r="BD38" s="604"/>
      <c r="BE38" s="604"/>
      <c r="BF38" s="643"/>
      <c r="BG38" s="647" t="s">
        <v>326</v>
      </c>
      <c r="BH38" s="644"/>
      <c r="BI38" s="644"/>
      <c r="BJ38" s="644"/>
      <c r="BK38" s="644"/>
      <c r="BL38" s="644"/>
      <c r="BM38" s="644"/>
      <c r="BN38" s="644"/>
      <c r="BO38" s="644"/>
      <c r="BP38" s="644"/>
      <c r="BQ38" s="644"/>
      <c r="BR38" s="644"/>
      <c r="BS38" s="644"/>
      <c r="BT38" s="644"/>
      <c r="BU38" s="645"/>
      <c r="BV38" s="603">
        <v>17558</v>
      </c>
      <c r="BW38" s="606"/>
      <c r="BX38" s="606"/>
      <c r="BY38" s="606"/>
      <c r="BZ38" s="606"/>
      <c r="CA38" s="606"/>
      <c r="CB38" s="646"/>
      <c r="CD38" s="647" t="s">
        <v>327</v>
      </c>
      <c r="CE38" s="644"/>
      <c r="CF38" s="644"/>
      <c r="CG38" s="644"/>
      <c r="CH38" s="644"/>
      <c r="CI38" s="644"/>
      <c r="CJ38" s="644"/>
      <c r="CK38" s="644"/>
      <c r="CL38" s="644"/>
      <c r="CM38" s="644"/>
      <c r="CN38" s="644"/>
      <c r="CO38" s="644"/>
      <c r="CP38" s="644"/>
      <c r="CQ38" s="645"/>
      <c r="CR38" s="603">
        <v>2802145</v>
      </c>
      <c r="CS38" s="606"/>
      <c r="CT38" s="606"/>
      <c r="CU38" s="606"/>
      <c r="CV38" s="606"/>
      <c r="CW38" s="606"/>
      <c r="CX38" s="606"/>
      <c r="CY38" s="607"/>
      <c r="CZ38" s="608">
        <v>10.5</v>
      </c>
      <c r="DA38" s="637"/>
      <c r="DB38" s="637"/>
      <c r="DC38" s="638"/>
      <c r="DD38" s="611">
        <v>2286594</v>
      </c>
      <c r="DE38" s="606"/>
      <c r="DF38" s="606"/>
      <c r="DG38" s="606"/>
      <c r="DH38" s="606"/>
      <c r="DI38" s="606"/>
      <c r="DJ38" s="606"/>
      <c r="DK38" s="607"/>
      <c r="DL38" s="611">
        <v>2162481</v>
      </c>
      <c r="DM38" s="606"/>
      <c r="DN38" s="606"/>
      <c r="DO38" s="606"/>
      <c r="DP38" s="606"/>
      <c r="DQ38" s="606"/>
      <c r="DR38" s="606"/>
      <c r="DS38" s="606"/>
      <c r="DT38" s="606"/>
      <c r="DU38" s="606"/>
      <c r="DV38" s="607"/>
      <c r="DW38" s="608">
        <v>13.4</v>
      </c>
      <c r="DX38" s="637"/>
      <c r="DY38" s="637"/>
      <c r="DZ38" s="637"/>
      <c r="EA38" s="637"/>
      <c r="EB38" s="637"/>
      <c r="EC38" s="639"/>
    </row>
    <row r="39" spans="2:133" ht="11.25" customHeight="1" x14ac:dyDescent="0.15">
      <c r="AQ39" s="640" t="s">
        <v>328</v>
      </c>
      <c r="AR39" s="641"/>
      <c r="AS39" s="641"/>
      <c r="AT39" s="641"/>
      <c r="AU39" s="641"/>
      <c r="AV39" s="641"/>
      <c r="AW39" s="641"/>
      <c r="AX39" s="641"/>
      <c r="AY39" s="642"/>
      <c r="AZ39" s="603">
        <v>17467</v>
      </c>
      <c r="BA39" s="606"/>
      <c r="BB39" s="606"/>
      <c r="BC39" s="606"/>
      <c r="BD39" s="604"/>
      <c r="BE39" s="604"/>
      <c r="BF39" s="643"/>
      <c r="BG39" s="648" t="s">
        <v>329</v>
      </c>
      <c r="BH39" s="649"/>
      <c r="BI39" s="649"/>
      <c r="BJ39" s="649"/>
      <c r="BK39" s="649"/>
      <c r="BL39" s="215"/>
      <c r="BM39" s="644" t="s">
        <v>330</v>
      </c>
      <c r="BN39" s="644"/>
      <c r="BO39" s="644"/>
      <c r="BP39" s="644"/>
      <c r="BQ39" s="644"/>
      <c r="BR39" s="644"/>
      <c r="BS39" s="644"/>
      <c r="BT39" s="644"/>
      <c r="BU39" s="645"/>
      <c r="BV39" s="603">
        <v>88</v>
      </c>
      <c r="BW39" s="606"/>
      <c r="BX39" s="606"/>
      <c r="BY39" s="606"/>
      <c r="BZ39" s="606"/>
      <c r="CA39" s="606"/>
      <c r="CB39" s="646"/>
      <c r="CD39" s="647" t="s">
        <v>331</v>
      </c>
      <c r="CE39" s="644"/>
      <c r="CF39" s="644"/>
      <c r="CG39" s="644"/>
      <c r="CH39" s="644"/>
      <c r="CI39" s="644"/>
      <c r="CJ39" s="644"/>
      <c r="CK39" s="644"/>
      <c r="CL39" s="644"/>
      <c r="CM39" s="644"/>
      <c r="CN39" s="644"/>
      <c r="CO39" s="644"/>
      <c r="CP39" s="644"/>
      <c r="CQ39" s="645"/>
      <c r="CR39" s="603">
        <v>312767</v>
      </c>
      <c r="CS39" s="604"/>
      <c r="CT39" s="604"/>
      <c r="CU39" s="604"/>
      <c r="CV39" s="604"/>
      <c r="CW39" s="604"/>
      <c r="CX39" s="604"/>
      <c r="CY39" s="605"/>
      <c r="CZ39" s="608">
        <v>1.2</v>
      </c>
      <c r="DA39" s="637"/>
      <c r="DB39" s="637"/>
      <c r="DC39" s="638"/>
      <c r="DD39" s="611">
        <v>256029</v>
      </c>
      <c r="DE39" s="604"/>
      <c r="DF39" s="604"/>
      <c r="DG39" s="604"/>
      <c r="DH39" s="604"/>
      <c r="DI39" s="604"/>
      <c r="DJ39" s="604"/>
      <c r="DK39" s="605"/>
      <c r="DL39" s="611" t="s">
        <v>119</v>
      </c>
      <c r="DM39" s="604"/>
      <c r="DN39" s="604"/>
      <c r="DO39" s="604"/>
      <c r="DP39" s="604"/>
      <c r="DQ39" s="604"/>
      <c r="DR39" s="604"/>
      <c r="DS39" s="604"/>
      <c r="DT39" s="604"/>
      <c r="DU39" s="604"/>
      <c r="DV39" s="605"/>
      <c r="DW39" s="608" t="s">
        <v>232</v>
      </c>
      <c r="DX39" s="637"/>
      <c r="DY39" s="637"/>
      <c r="DZ39" s="637"/>
      <c r="EA39" s="637"/>
      <c r="EB39" s="637"/>
      <c r="EC39" s="639"/>
    </row>
    <row r="40" spans="2:133" ht="11.25" customHeight="1" x14ac:dyDescent="0.15">
      <c r="AQ40" s="640" t="s">
        <v>332</v>
      </c>
      <c r="AR40" s="641"/>
      <c r="AS40" s="641"/>
      <c r="AT40" s="641"/>
      <c r="AU40" s="641"/>
      <c r="AV40" s="641"/>
      <c r="AW40" s="641"/>
      <c r="AX40" s="641"/>
      <c r="AY40" s="642"/>
      <c r="AZ40" s="603">
        <v>541668</v>
      </c>
      <c r="BA40" s="606"/>
      <c r="BB40" s="606"/>
      <c r="BC40" s="606"/>
      <c r="BD40" s="604"/>
      <c r="BE40" s="604"/>
      <c r="BF40" s="643"/>
      <c r="BG40" s="648"/>
      <c r="BH40" s="649"/>
      <c r="BI40" s="649"/>
      <c r="BJ40" s="649"/>
      <c r="BK40" s="649"/>
      <c r="BL40" s="215"/>
      <c r="BM40" s="644" t="s">
        <v>333</v>
      </c>
      <c r="BN40" s="644"/>
      <c r="BO40" s="644"/>
      <c r="BP40" s="644"/>
      <c r="BQ40" s="644"/>
      <c r="BR40" s="644"/>
      <c r="BS40" s="644"/>
      <c r="BT40" s="644"/>
      <c r="BU40" s="645"/>
      <c r="BV40" s="603">
        <v>93</v>
      </c>
      <c r="BW40" s="606"/>
      <c r="BX40" s="606"/>
      <c r="BY40" s="606"/>
      <c r="BZ40" s="606"/>
      <c r="CA40" s="606"/>
      <c r="CB40" s="646"/>
      <c r="CD40" s="647" t="s">
        <v>334</v>
      </c>
      <c r="CE40" s="644"/>
      <c r="CF40" s="644"/>
      <c r="CG40" s="644"/>
      <c r="CH40" s="644"/>
      <c r="CI40" s="644"/>
      <c r="CJ40" s="644"/>
      <c r="CK40" s="644"/>
      <c r="CL40" s="644"/>
      <c r="CM40" s="644"/>
      <c r="CN40" s="644"/>
      <c r="CO40" s="644"/>
      <c r="CP40" s="644"/>
      <c r="CQ40" s="645"/>
      <c r="CR40" s="603">
        <v>526140</v>
      </c>
      <c r="CS40" s="606"/>
      <c r="CT40" s="606"/>
      <c r="CU40" s="606"/>
      <c r="CV40" s="606"/>
      <c r="CW40" s="606"/>
      <c r="CX40" s="606"/>
      <c r="CY40" s="607"/>
      <c r="CZ40" s="608">
        <v>2</v>
      </c>
      <c r="DA40" s="637"/>
      <c r="DB40" s="637"/>
      <c r="DC40" s="638"/>
      <c r="DD40" s="611">
        <v>427640</v>
      </c>
      <c r="DE40" s="606"/>
      <c r="DF40" s="606"/>
      <c r="DG40" s="606"/>
      <c r="DH40" s="606"/>
      <c r="DI40" s="606"/>
      <c r="DJ40" s="606"/>
      <c r="DK40" s="607"/>
      <c r="DL40" s="611">
        <v>16394</v>
      </c>
      <c r="DM40" s="606"/>
      <c r="DN40" s="606"/>
      <c r="DO40" s="606"/>
      <c r="DP40" s="606"/>
      <c r="DQ40" s="606"/>
      <c r="DR40" s="606"/>
      <c r="DS40" s="606"/>
      <c r="DT40" s="606"/>
      <c r="DU40" s="606"/>
      <c r="DV40" s="607"/>
      <c r="DW40" s="608">
        <v>0.1</v>
      </c>
      <c r="DX40" s="637"/>
      <c r="DY40" s="637"/>
      <c r="DZ40" s="637"/>
      <c r="EA40" s="637"/>
      <c r="EB40" s="637"/>
      <c r="EC40" s="639"/>
    </row>
    <row r="41" spans="2:133" ht="11.25" customHeight="1" x14ac:dyDescent="0.15">
      <c r="AQ41" s="652" t="s">
        <v>335</v>
      </c>
      <c r="AR41" s="653"/>
      <c r="AS41" s="653"/>
      <c r="AT41" s="653"/>
      <c r="AU41" s="653"/>
      <c r="AV41" s="653"/>
      <c r="AW41" s="653"/>
      <c r="AX41" s="653"/>
      <c r="AY41" s="654"/>
      <c r="AZ41" s="618">
        <v>1738986</v>
      </c>
      <c r="BA41" s="655"/>
      <c r="BB41" s="655"/>
      <c r="BC41" s="655"/>
      <c r="BD41" s="619"/>
      <c r="BE41" s="619"/>
      <c r="BF41" s="656"/>
      <c r="BG41" s="650"/>
      <c r="BH41" s="651"/>
      <c r="BI41" s="651"/>
      <c r="BJ41" s="651"/>
      <c r="BK41" s="651"/>
      <c r="BL41" s="216"/>
      <c r="BM41" s="657" t="s">
        <v>336</v>
      </c>
      <c r="BN41" s="657"/>
      <c r="BO41" s="657"/>
      <c r="BP41" s="657"/>
      <c r="BQ41" s="657"/>
      <c r="BR41" s="657"/>
      <c r="BS41" s="657"/>
      <c r="BT41" s="657"/>
      <c r="BU41" s="658"/>
      <c r="BV41" s="618">
        <v>319</v>
      </c>
      <c r="BW41" s="655"/>
      <c r="BX41" s="655"/>
      <c r="BY41" s="655"/>
      <c r="BZ41" s="655"/>
      <c r="CA41" s="655"/>
      <c r="CB41" s="659"/>
      <c r="CD41" s="647" t="s">
        <v>337</v>
      </c>
      <c r="CE41" s="644"/>
      <c r="CF41" s="644"/>
      <c r="CG41" s="644"/>
      <c r="CH41" s="644"/>
      <c r="CI41" s="644"/>
      <c r="CJ41" s="644"/>
      <c r="CK41" s="644"/>
      <c r="CL41" s="644"/>
      <c r="CM41" s="644"/>
      <c r="CN41" s="644"/>
      <c r="CO41" s="644"/>
      <c r="CP41" s="644"/>
      <c r="CQ41" s="645"/>
      <c r="CR41" s="603" t="s">
        <v>119</v>
      </c>
      <c r="CS41" s="604"/>
      <c r="CT41" s="604"/>
      <c r="CU41" s="604"/>
      <c r="CV41" s="604"/>
      <c r="CW41" s="604"/>
      <c r="CX41" s="604"/>
      <c r="CY41" s="605"/>
      <c r="CZ41" s="608" t="s">
        <v>119</v>
      </c>
      <c r="DA41" s="637"/>
      <c r="DB41" s="637"/>
      <c r="DC41" s="638"/>
      <c r="DD41" s="611" t="s">
        <v>119</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338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339</v>
      </c>
      <c r="CE42" s="601"/>
      <c r="CF42" s="601"/>
      <c r="CG42" s="601"/>
      <c r="CH42" s="601"/>
      <c r="CI42" s="601"/>
      <c r="CJ42" s="601"/>
      <c r="CK42" s="601"/>
      <c r="CL42" s="601"/>
      <c r="CM42" s="601"/>
      <c r="CN42" s="601"/>
      <c r="CO42" s="601"/>
      <c r="CP42" s="601"/>
      <c r="CQ42" s="602"/>
      <c r="CR42" s="603">
        <v>1953380</v>
      </c>
      <c r="CS42" s="606"/>
      <c r="CT42" s="606"/>
      <c r="CU42" s="606"/>
      <c r="CV42" s="606"/>
      <c r="CW42" s="606"/>
      <c r="CX42" s="606"/>
      <c r="CY42" s="607"/>
      <c r="CZ42" s="608">
        <v>7.3</v>
      </c>
      <c r="DA42" s="609"/>
      <c r="DB42" s="609"/>
      <c r="DC42" s="610"/>
      <c r="DD42" s="611">
        <v>301216</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341</v>
      </c>
      <c r="CE43" s="601"/>
      <c r="CF43" s="601"/>
      <c r="CG43" s="601"/>
      <c r="CH43" s="601"/>
      <c r="CI43" s="601"/>
      <c r="CJ43" s="601"/>
      <c r="CK43" s="601"/>
      <c r="CL43" s="601"/>
      <c r="CM43" s="601"/>
      <c r="CN43" s="601"/>
      <c r="CO43" s="601"/>
      <c r="CP43" s="601"/>
      <c r="CQ43" s="602"/>
      <c r="CR43" s="603">
        <v>26999</v>
      </c>
      <c r="CS43" s="604"/>
      <c r="CT43" s="604"/>
      <c r="CU43" s="604"/>
      <c r="CV43" s="604"/>
      <c r="CW43" s="604"/>
      <c r="CX43" s="604"/>
      <c r="CY43" s="605"/>
      <c r="CZ43" s="608">
        <v>0.1</v>
      </c>
      <c r="DA43" s="637"/>
      <c r="DB43" s="637"/>
      <c r="DC43" s="638"/>
      <c r="DD43" s="611">
        <v>26999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342</v>
      </c>
      <c r="CD44" s="631" t="s">
        <v>293</v>
      </c>
      <c r="CE44" s="632"/>
      <c r="CF44" s="600" t="s">
        <v>343</v>
      </c>
      <c r="CG44" s="601"/>
      <c r="CH44" s="601"/>
      <c r="CI44" s="601"/>
      <c r="CJ44" s="601"/>
      <c r="CK44" s="601"/>
      <c r="CL44" s="601"/>
      <c r="CM44" s="601"/>
      <c r="CN44" s="601"/>
      <c r="CO44" s="601"/>
      <c r="CP44" s="601"/>
      <c r="CQ44" s="602"/>
      <c r="CR44" s="603">
        <v>1716633</v>
      </c>
      <c r="CS44" s="606"/>
      <c r="CT44" s="606"/>
      <c r="CU44" s="606"/>
      <c r="CV44" s="606"/>
      <c r="CW44" s="606"/>
      <c r="CX44" s="606"/>
      <c r="CY44" s="607"/>
      <c r="CZ44" s="608">
        <v>6.4</v>
      </c>
      <c r="DA44" s="609"/>
      <c r="DB44" s="609"/>
      <c r="DC44" s="610"/>
      <c r="DD44" s="611">
        <v>182737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344</v>
      </c>
      <c r="CG45" s="601"/>
      <c r="CH45" s="601"/>
      <c r="CI45" s="601"/>
      <c r="CJ45" s="601"/>
      <c r="CK45" s="601"/>
      <c r="CL45" s="601"/>
      <c r="CM45" s="601"/>
      <c r="CN45" s="601"/>
      <c r="CO45" s="601"/>
      <c r="CP45" s="601"/>
      <c r="CQ45" s="602"/>
      <c r="CR45" s="603">
        <v>886295</v>
      </c>
      <c r="CS45" s="604"/>
      <c r="CT45" s="604"/>
      <c r="CU45" s="604"/>
      <c r="CV45" s="604"/>
      <c r="CW45" s="604"/>
      <c r="CX45" s="604"/>
      <c r="CY45" s="605"/>
      <c r="CZ45" s="608">
        <v>3.3</v>
      </c>
      <c r="DA45" s="637"/>
      <c r="DB45" s="637"/>
      <c r="DC45" s="638"/>
      <c r="DD45" s="611">
        <v>9572</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345</v>
      </c>
      <c r="CG46" s="601"/>
      <c r="CH46" s="601"/>
      <c r="CI46" s="601"/>
      <c r="CJ46" s="601"/>
      <c r="CK46" s="601"/>
      <c r="CL46" s="601"/>
      <c r="CM46" s="601"/>
      <c r="CN46" s="601"/>
      <c r="CO46" s="601"/>
      <c r="CP46" s="601"/>
      <c r="CQ46" s="602"/>
      <c r="CR46" s="603">
        <v>816294</v>
      </c>
      <c r="CS46" s="606"/>
      <c r="CT46" s="606"/>
      <c r="CU46" s="606"/>
      <c r="CV46" s="606"/>
      <c r="CW46" s="606"/>
      <c r="CX46" s="606"/>
      <c r="CY46" s="607"/>
      <c r="CZ46" s="608">
        <v>3</v>
      </c>
      <c r="DA46" s="609"/>
      <c r="DB46" s="609"/>
      <c r="DC46" s="610"/>
      <c r="DD46" s="611">
        <v>172901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346</v>
      </c>
      <c r="CG47" s="601"/>
      <c r="CH47" s="601"/>
      <c r="CI47" s="601"/>
      <c r="CJ47" s="601"/>
      <c r="CK47" s="601"/>
      <c r="CL47" s="601"/>
      <c r="CM47" s="601"/>
      <c r="CN47" s="601"/>
      <c r="CO47" s="601"/>
      <c r="CP47" s="601"/>
      <c r="CQ47" s="602"/>
      <c r="CR47" s="603">
        <v>236747</v>
      </c>
      <c r="CS47" s="604"/>
      <c r="CT47" s="604"/>
      <c r="CU47" s="604"/>
      <c r="CV47" s="604"/>
      <c r="CW47" s="604"/>
      <c r="CX47" s="604"/>
      <c r="CY47" s="605"/>
      <c r="CZ47" s="608">
        <v>0.9</v>
      </c>
      <c r="DA47" s="637"/>
      <c r="DB47" s="637"/>
      <c r="DC47" s="638"/>
      <c r="DD47" s="611">
        <v>118479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347</v>
      </c>
      <c r="CG48" s="601"/>
      <c r="CH48" s="601"/>
      <c r="CI48" s="601"/>
      <c r="CJ48" s="601"/>
      <c r="CK48" s="601"/>
      <c r="CL48" s="601"/>
      <c r="CM48" s="601"/>
      <c r="CN48" s="601"/>
      <c r="CO48" s="601"/>
      <c r="CP48" s="601"/>
      <c r="CQ48" s="602"/>
      <c r="CR48" s="603" t="s">
        <v>119</v>
      </c>
      <c r="CS48" s="606"/>
      <c r="CT48" s="606"/>
      <c r="CU48" s="606"/>
      <c r="CV48" s="606"/>
      <c r="CW48" s="606"/>
      <c r="CX48" s="606"/>
      <c r="CY48" s="607"/>
      <c r="CZ48" s="608" t="s">
        <v>119</v>
      </c>
      <c r="DA48" s="609"/>
      <c r="DB48" s="609"/>
      <c r="DC48" s="610"/>
      <c r="DD48" s="611" t="s">
        <v>232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348</v>
      </c>
      <c r="CE49" s="616"/>
      <c r="CF49" s="616"/>
      <c r="CG49" s="616"/>
      <c r="CH49" s="616"/>
      <c r="CI49" s="616"/>
      <c r="CJ49" s="616"/>
      <c r="CK49" s="616"/>
      <c r="CL49" s="616"/>
      <c r="CM49" s="616"/>
      <c r="CN49" s="616"/>
      <c r="CO49" s="616"/>
      <c r="CP49" s="616"/>
      <c r="CQ49" s="617"/>
      <c r="CR49" s="618">
        <v>26779139</v>
      </c>
      <c r="CS49" s="619"/>
      <c r="CT49" s="619"/>
      <c r="CU49" s="619"/>
      <c r="CV49" s="619"/>
      <c r="CW49" s="619"/>
      <c r="CX49" s="619"/>
      <c r="CY49" s="620"/>
      <c r="CZ49" s="621">
        <v>100</v>
      </c>
      <c r="DA49" s="622"/>
      <c r="DB49" s="622"/>
      <c r="DC49" s="623"/>
      <c r="DD49" s="624">
        <v>18374582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ORSSwPeB4eHQRzN9m71sFuWVIz831441XMW1hC+AYb8FonuyRIwLkduik9EdfNwUd+Por+k4+m9++1rYCwve3w==" saltValue="/b3cxxS5a7XdDgDenr6A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77" zoomScale="70" zoomScaleNormal="70" zoomScaleSheetLayoutView="70" workbookViewId="0">
      <selection activeCell="BQ103" sqref="BQ103:DZ10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349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3" t="s">
        <v>350</v>
      </c>
      <c r="DK2" s="1144"/>
      <c r="DL2" s="1144"/>
      <c r="DM2" s="1144"/>
      <c r="DN2" s="1144"/>
      <c r="DO2" s="1145"/>
      <c r="DP2" s="229"/>
      <c r="DQ2" s="1143" t="s">
        <v>351</v>
      </c>
      <c r="DR2" s="1144"/>
      <c r="DS2" s="1144"/>
      <c r="DT2" s="1144"/>
      <c r="DU2" s="1144"/>
      <c r="DV2" s="1144"/>
      <c r="DW2" s="1144"/>
      <c r="DX2" s="1144"/>
      <c r="DY2" s="1144"/>
      <c r="DZ2" s="1145"/>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6" t="s">
        <v>352</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32"/>
      <c r="BA4" s="232"/>
      <c r="BB4" s="232"/>
      <c r="BC4" s="232"/>
      <c r="BD4" s="232"/>
      <c r="BE4" s="233"/>
      <c r="BF4" s="233"/>
      <c r="BG4" s="233"/>
      <c r="BH4" s="233"/>
      <c r="BI4" s="233"/>
      <c r="BJ4" s="233"/>
      <c r="BK4" s="233"/>
      <c r="BL4" s="233"/>
      <c r="BM4" s="233"/>
      <c r="BN4" s="233"/>
      <c r="BO4" s="233"/>
      <c r="BP4" s="233"/>
      <c r="BQ4" s="232" t="s">
        <v>353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354</v>
      </c>
      <c r="B5" s="1027"/>
      <c r="C5" s="1027"/>
      <c r="D5" s="1027"/>
      <c r="E5" s="1027"/>
      <c r="F5" s="1027"/>
      <c r="G5" s="1027"/>
      <c r="H5" s="1027"/>
      <c r="I5" s="1027"/>
      <c r="J5" s="1027"/>
      <c r="K5" s="1027"/>
      <c r="L5" s="1027"/>
      <c r="M5" s="1027"/>
      <c r="N5" s="1027"/>
      <c r="O5" s="1027"/>
      <c r="P5" s="1028"/>
      <c r="Q5" s="1032" t="s">
        <v>355</v>
      </c>
      <c r="R5" s="1033"/>
      <c r="S5" s="1033"/>
      <c r="T5" s="1033"/>
      <c r="U5" s="1034"/>
      <c r="V5" s="1032" t="s">
        <v>356</v>
      </c>
      <c r="W5" s="1033"/>
      <c r="X5" s="1033"/>
      <c r="Y5" s="1033"/>
      <c r="Z5" s="1034"/>
      <c r="AA5" s="1032" t="s">
        <v>357</v>
      </c>
      <c r="AB5" s="1033"/>
      <c r="AC5" s="1033"/>
      <c r="AD5" s="1033"/>
      <c r="AE5" s="1033"/>
      <c r="AF5" s="1146" t="s">
        <v>358</v>
      </c>
      <c r="AG5" s="1033"/>
      <c r="AH5" s="1033"/>
      <c r="AI5" s="1033"/>
      <c r="AJ5" s="1048"/>
      <c r="AK5" s="1033" t="s">
        <v>359</v>
      </c>
      <c r="AL5" s="1033"/>
      <c r="AM5" s="1033"/>
      <c r="AN5" s="1033"/>
      <c r="AO5" s="1034"/>
      <c r="AP5" s="1032" t="s">
        <v>360</v>
      </c>
      <c r="AQ5" s="1033"/>
      <c r="AR5" s="1033"/>
      <c r="AS5" s="1033"/>
      <c r="AT5" s="1034"/>
      <c r="AU5" s="1032" t="s">
        <v>361</v>
      </c>
      <c r="AV5" s="1033"/>
      <c r="AW5" s="1033"/>
      <c r="AX5" s="1033"/>
      <c r="AY5" s="1048"/>
      <c r="AZ5" s="236"/>
      <c r="BA5" s="236"/>
      <c r="BB5" s="236"/>
      <c r="BC5" s="236"/>
      <c r="BD5" s="236"/>
      <c r="BE5" s="237"/>
      <c r="BF5" s="237"/>
      <c r="BG5" s="237"/>
      <c r="BH5" s="237"/>
      <c r="BI5" s="237"/>
      <c r="BJ5" s="237"/>
      <c r="BK5" s="237"/>
      <c r="BL5" s="237"/>
      <c r="BM5" s="237"/>
      <c r="BN5" s="237"/>
      <c r="BO5" s="237"/>
      <c r="BP5" s="237"/>
      <c r="BQ5" s="1026" t="s">
        <v>362</v>
      </c>
      <c r="BR5" s="1027"/>
      <c r="BS5" s="1027"/>
      <c r="BT5" s="1027"/>
      <c r="BU5" s="1027"/>
      <c r="BV5" s="1027"/>
      <c r="BW5" s="1027"/>
      <c r="BX5" s="1027"/>
      <c r="BY5" s="1027"/>
      <c r="BZ5" s="1027"/>
      <c r="CA5" s="1027"/>
      <c r="CB5" s="1027"/>
      <c r="CC5" s="1027"/>
      <c r="CD5" s="1027"/>
      <c r="CE5" s="1027"/>
      <c r="CF5" s="1027"/>
      <c r="CG5" s="1028"/>
      <c r="CH5" s="1032" t="s">
        <v>363</v>
      </c>
      <c r="CI5" s="1033"/>
      <c r="CJ5" s="1033"/>
      <c r="CK5" s="1033"/>
      <c r="CL5" s="1034"/>
      <c r="CM5" s="1032" t="s">
        <v>364</v>
      </c>
      <c r="CN5" s="1033"/>
      <c r="CO5" s="1033"/>
      <c r="CP5" s="1033"/>
      <c r="CQ5" s="1034"/>
      <c r="CR5" s="1032" t="s">
        <v>365</v>
      </c>
      <c r="CS5" s="1033"/>
      <c r="CT5" s="1033"/>
      <c r="CU5" s="1033"/>
      <c r="CV5" s="1034"/>
      <c r="CW5" s="1032" t="s">
        <v>366</v>
      </c>
      <c r="CX5" s="1033"/>
      <c r="CY5" s="1033"/>
      <c r="CZ5" s="1033"/>
      <c r="DA5" s="1034"/>
      <c r="DB5" s="1032" t="s">
        <v>367</v>
      </c>
      <c r="DC5" s="1033"/>
      <c r="DD5" s="1033"/>
      <c r="DE5" s="1033"/>
      <c r="DF5" s="1034"/>
      <c r="DG5" s="1131" t="s">
        <v>368</v>
      </c>
      <c r="DH5" s="1132"/>
      <c r="DI5" s="1132"/>
      <c r="DJ5" s="1132"/>
      <c r="DK5" s="1133"/>
      <c r="DL5" s="1131" t="s">
        <v>369</v>
      </c>
      <c r="DM5" s="1132"/>
      <c r="DN5" s="1132"/>
      <c r="DO5" s="1132"/>
      <c r="DP5" s="1133"/>
      <c r="DQ5" s="1032" t="s">
        <v>370</v>
      </c>
      <c r="DR5" s="1033"/>
      <c r="DS5" s="1033"/>
      <c r="DT5" s="1033"/>
      <c r="DU5" s="1034"/>
      <c r="DV5" s="1032" t="s">
        <v>361</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7"/>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4"/>
      <c r="DH6" s="1135"/>
      <c r="DI6" s="1135"/>
      <c r="DJ6" s="1135"/>
      <c r="DK6" s="1136"/>
      <c r="DL6" s="1134"/>
      <c r="DM6" s="1135"/>
      <c r="DN6" s="1135"/>
      <c r="DO6" s="1135"/>
      <c r="DP6" s="1136"/>
      <c r="DQ6" s="1035"/>
      <c r="DR6" s="1036"/>
      <c r="DS6" s="1036"/>
      <c r="DT6" s="1036"/>
      <c r="DU6" s="1037"/>
      <c r="DV6" s="1035"/>
      <c r="DW6" s="1036"/>
      <c r="DX6" s="1036"/>
      <c r="DY6" s="1036"/>
      <c r="DZ6" s="1049"/>
      <c r="EA6" s="234"/>
    </row>
    <row r="7" spans="1:131" s="235" customFormat="1" ht="26.25" customHeight="1" thickTop="1" x14ac:dyDescent="0.15">
      <c r="A7" s="238">
        <v>1</v>
      </c>
      <c r="B7" s="1083" t="s">
        <v>371</v>
      </c>
      <c r="C7" s="1084"/>
      <c r="D7" s="1084"/>
      <c r="E7" s="1084"/>
      <c r="F7" s="1084"/>
      <c r="G7" s="1084"/>
      <c r="H7" s="1084"/>
      <c r="I7" s="1084"/>
      <c r="J7" s="1084"/>
      <c r="K7" s="1084"/>
      <c r="L7" s="1084"/>
      <c r="M7" s="1084"/>
      <c r="N7" s="1084"/>
      <c r="O7" s="1084"/>
      <c r="P7" s="1085"/>
      <c r="Q7" s="1137">
        <v>27068</v>
      </c>
      <c r="R7" s="1138"/>
      <c r="S7" s="1138"/>
      <c r="T7" s="1138"/>
      <c r="U7" s="1138"/>
      <c r="V7" s="1138">
        <v>26760</v>
      </c>
      <c r="W7" s="1138"/>
      <c r="X7" s="1138"/>
      <c r="Y7" s="1138"/>
      <c r="Z7" s="1138"/>
      <c r="AA7" s="1138">
        <v>308</v>
      </c>
      <c r="AB7" s="1138"/>
      <c r="AC7" s="1138"/>
      <c r="AD7" s="1138"/>
      <c r="AE7" s="1139"/>
      <c r="AF7" s="1140">
        <v>304</v>
      </c>
      <c r="AG7" s="1141"/>
      <c r="AH7" s="1141"/>
      <c r="AI7" s="1141"/>
      <c r="AJ7" s="1142"/>
      <c r="AK7" s="1124">
        <v>560</v>
      </c>
      <c r="AL7" s="1125"/>
      <c r="AM7" s="1125"/>
      <c r="AN7" s="1125"/>
      <c r="AO7" s="1125"/>
      <c r="AP7" s="1125">
        <v>34665</v>
      </c>
      <c r="AQ7" s="1125"/>
      <c r="AR7" s="1125"/>
      <c r="AS7" s="1125"/>
      <c r="AT7" s="1125"/>
      <c r="AU7" s="1126"/>
      <c r="AV7" s="1126"/>
      <c r="AW7" s="1126"/>
      <c r="AX7" s="1126"/>
      <c r="AY7" s="1127"/>
      <c r="AZ7" s="232"/>
      <c r="BA7" s="232"/>
      <c r="BB7" s="232"/>
      <c r="BC7" s="232"/>
      <c r="BD7" s="232"/>
      <c r="BE7" s="233"/>
      <c r="BF7" s="233"/>
      <c r="BG7" s="233"/>
      <c r="BH7" s="233"/>
      <c r="BI7" s="233"/>
      <c r="BJ7" s="233"/>
      <c r="BK7" s="233"/>
      <c r="BL7" s="233"/>
      <c r="BM7" s="233"/>
      <c r="BN7" s="233"/>
      <c r="BO7" s="233"/>
      <c r="BP7" s="233"/>
      <c r="BQ7" s="239">
        <v>1</v>
      </c>
      <c r="BR7" s="240"/>
      <c r="BS7" s="1128" t="s">
        <v>589</v>
      </c>
      <c r="BT7" s="1129"/>
      <c r="BU7" s="1129"/>
      <c r="BV7" s="1129"/>
      <c r="BW7" s="1129"/>
      <c r="BX7" s="1129"/>
      <c r="BY7" s="1129"/>
      <c r="BZ7" s="1129"/>
      <c r="CA7" s="1129"/>
      <c r="CB7" s="1129"/>
      <c r="CC7" s="1129"/>
      <c r="CD7" s="1129"/>
      <c r="CE7" s="1129"/>
      <c r="CF7" s="1129"/>
      <c r="CG7" s="1130"/>
      <c r="CH7" s="1121">
        <v>8</v>
      </c>
      <c r="CI7" s="1122"/>
      <c r="CJ7" s="1122"/>
      <c r="CK7" s="1122"/>
      <c r="CL7" s="1123"/>
      <c r="CM7" s="1121">
        <v>416</v>
      </c>
      <c r="CN7" s="1122"/>
      <c r="CO7" s="1122"/>
      <c r="CP7" s="1122"/>
      <c r="CQ7" s="1123"/>
      <c r="CR7" s="1121">
        <v>25</v>
      </c>
      <c r="CS7" s="1122"/>
      <c r="CT7" s="1122"/>
      <c r="CU7" s="1122"/>
      <c r="CV7" s="1123"/>
      <c r="CW7" s="1121" t="s">
        <v>571</v>
      </c>
      <c r="CX7" s="1122"/>
      <c r="CY7" s="1122"/>
      <c r="CZ7" s="1122"/>
      <c r="DA7" s="1123"/>
      <c r="DB7" s="1121" t="s">
        <v>512</v>
      </c>
      <c r="DC7" s="1122"/>
      <c r="DD7" s="1122"/>
      <c r="DE7" s="1122"/>
      <c r="DF7" s="1123"/>
      <c r="DG7" s="1121" t="s">
        <v>512</v>
      </c>
      <c r="DH7" s="1122"/>
      <c r="DI7" s="1122"/>
      <c r="DJ7" s="1122"/>
      <c r="DK7" s="1123"/>
      <c r="DL7" s="1121" t="s">
        <v>512</v>
      </c>
      <c r="DM7" s="1122"/>
      <c r="DN7" s="1122"/>
      <c r="DO7" s="1122"/>
      <c r="DP7" s="1123"/>
      <c r="DQ7" s="1121" t="s">
        <v>512</v>
      </c>
      <c r="DR7" s="1122"/>
      <c r="DS7" s="1122"/>
      <c r="DT7" s="1122"/>
      <c r="DU7" s="1123"/>
      <c r="DV7" s="1148"/>
      <c r="DW7" s="1149"/>
      <c r="DX7" s="1149"/>
      <c r="DY7" s="1149"/>
      <c r="DZ7" s="1150"/>
      <c r="EA7" s="234"/>
    </row>
    <row r="8" spans="1:131" s="235" customFormat="1" ht="26.25" customHeight="1" x14ac:dyDescent="0.15">
      <c r="A8" s="241">
        <v>2</v>
      </c>
      <c r="B8" s="1070" t="s">
        <v>372</v>
      </c>
      <c r="C8" s="1071"/>
      <c r="D8" s="1071"/>
      <c r="E8" s="1071"/>
      <c r="F8" s="1071"/>
      <c r="G8" s="1071"/>
      <c r="H8" s="1071"/>
      <c r="I8" s="1071"/>
      <c r="J8" s="1071"/>
      <c r="K8" s="1071"/>
      <c r="L8" s="1071"/>
      <c r="M8" s="1071"/>
      <c r="N8" s="1071"/>
      <c r="O8" s="1071"/>
      <c r="P8" s="1072"/>
      <c r="Q8" s="1076">
        <v>22</v>
      </c>
      <c r="R8" s="1077"/>
      <c r="S8" s="1077"/>
      <c r="T8" s="1077"/>
      <c r="U8" s="1077"/>
      <c r="V8" s="1077">
        <v>19</v>
      </c>
      <c r="W8" s="1077"/>
      <c r="X8" s="1077"/>
      <c r="Y8" s="1077"/>
      <c r="Z8" s="1077"/>
      <c r="AA8" s="1077">
        <v>3</v>
      </c>
      <c r="AB8" s="1077"/>
      <c r="AC8" s="1077"/>
      <c r="AD8" s="1077"/>
      <c r="AE8" s="1078"/>
      <c r="AF8" s="1050">
        <v>3</v>
      </c>
      <c r="AG8" s="1051"/>
      <c r="AH8" s="1051"/>
      <c r="AI8" s="1051"/>
      <c r="AJ8" s="1052"/>
      <c r="AK8" s="1119">
        <v>4</v>
      </c>
      <c r="AL8" s="1120"/>
      <c r="AM8" s="1120"/>
      <c r="AN8" s="1120"/>
      <c r="AO8" s="1120"/>
      <c r="AP8" s="1120">
        <v>12</v>
      </c>
      <c r="AQ8" s="1120"/>
      <c r="AR8" s="1120"/>
      <c r="AS8" s="1120"/>
      <c r="AT8" s="1120"/>
      <c r="AU8" s="1117"/>
      <c r="AV8" s="1117"/>
      <c r="AW8" s="1117"/>
      <c r="AX8" s="1117"/>
      <c r="AY8" s="1118"/>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70" t="s">
        <v>373</v>
      </c>
      <c r="C9" s="1071"/>
      <c r="D9" s="1071"/>
      <c r="E9" s="1071"/>
      <c r="F9" s="1071"/>
      <c r="G9" s="1071"/>
      <c r="H9" s="1071"/>
      <c r="I9" s="1071"/>
      <c r="J9" s="1071"/>
      <c r="K9" s="1071"/>
      <c r="L9" s="1071"/>
      <c r="M9" s="1071"/>
      <c r="N9" s="1071"/>
      <c r="O9" s="1071"/>
      <c r="P9" s="1072"/>
      <c r="Q9" s="1076">
        <v>33</v>
      </c>
      <c r="R9" s="1077"/>
      <c r="S9" s="1077"/>
      <c r="T9" s="1077"/>
      <c r="U9" s="1077"/>
      <c r="V9" s="1077">
        <v>32</v>
      </c>
      <c r="W9" s="1077"/>
      <c r="X9" s="1077"/>
      <c r="Y9" s="1077"/>
      <c r="Z9" s="1077"/>
      <c r="AA9" s="1077">
        <v>1</v>
      </c>
      <c r="AB9" s="1077"/>
      <c r="AC9" s="1077"/>
      <c r="AD9" s="1077"/>
      <c r="AE9" s="1078"/>
      <c r="AF9" s="1050">
        <v>1</v>
      </c>
      <c r="AG9" s="1051"/>
      <c r="AH9" s="1051"/>
      <c r="AI9" s="1051"/>
      <c r="AJ9" s="1052"/>
      <c r="AK9" s="1119" t="s">
        <v>571</v>
      </c>
      <c r="AL9" s="1120"/>
      <c r="AM9" s="1120"/>
      <c r="AN9" s="1120"/>
      <c r="AO9" s="1120"/>
      <c r="AP9" s="1120">
        <v>11</v>
      </c>
      <c r="AQ9" s="1120"/>
      <c r="AR9" s="1120"/>
      <c r="AS9" s="1120"/>
      <c r="AT9" s="1120"/>
      <c r="AU9" s="1117"/>
      <c r="AV9" s="1117"/>
      <c r="AW9" s="1117"/>
      <c r="AX9" s="1117"/>
      <c r="AY9" s="1118"/>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70"/>
      <c r="C10" s="1071"/>
      <c r="D10" s="1071"/>
      <c r="E10" s="1071"/>
      <c r="F10" s="1071"/>
      <c r="G10" s="1071"/>
      <c r="H10" s="1071"/>
      <c r="I10" s="1071"/>
      <c r="J10" s="1071"/>
      <c r="K10" s="1071"/>
      <c r="L10" s="1071"/>
      <c r="M10" s="1071"/>
      <c r="N10" s="1071"/>
      <c r="O10" s="1071"/>
      <c r="P10" s="1072"/>
      <c r="Q10" s="1076"/>
      <c r="R10" s="1077"/>
      <c r="S10" s="1077"/>
      <c r="T10" s="1077"/>
      <c r="U10" s="1077"/>
      <c r="V10" s="1077"/>
      <c r="W10" s="1077"/>
      <c r="X10" s="1077"/>
      <c r="Y10" s="1077"/>
      <c r="Z10" s="1077"/>
      <c r="AA10" s="1077"/>
      <c r="AB10" s="1077"/>
      <c r="AC10" s="1077"/>
      <c r="AD10" s="1077"/>
      <c r="AE10" s="1078"/>
      <c r="AF10" s="1050"/>
      <c r="AG10" s="1051"/>
      <c r="AH10" s="1051"/>
      <c r="AI10" s="1051"/>
      <c r="AJ10" s="1052"/>
      <c r="AK10" s="1119"/>
      <c r="AL10" s="1120"/>
      <c r="AM10" s="1120"/>
      <c r="AN10" s="1120"/>
      <c r="AO10" s="1120"/>
      <c r="AP10" s="1120"/>
      <c r="AQ10" s="1120"/>
      <c r="AR10" s="1120"/>
      <c r="AS10" s="1120"/>
      <c r="AT10" s="1120"/>
      <c r="AU10" s="1117"/>
      <c r="AV10" s="1117"/>
      <c r="AW10" s="1117"/>
      <c r="AX10" s="1117"/>
      <c r="AY10" s="1118"/>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70"/>
      <c r="C11" s="1071"/>
      <c r="D11" s="1071"/>
      <c r="E11" s="1071"/>
      <c r="F11" s="1071"/>
      <c r="G11" s="1071"/>
      <c r="H11" s="1071"/>
      <c r="I11" s="1071"/>
      <c r="J11" s="1071"/>
      <c r="K11" s="1071"/>
      <c r="L11" s="1071"/>
      <c r="M11" s="1071"/>
      <c r="N11" s="1071"/>
      <c r="O11" s="1071"/>
      <c r="P11" s="1072"/>
      <c r="Q11" s="1076"/>
      <c r="R11" s="1077"/>
      <c r="S11" s="1077"/>
      <c r="T11" s="1077"/>
      <c r="U11" s="1077"/>
      <c r="V11" s="1077"/>
      <c r="W11" s="1077"/>
      <c r="X11" s="1077"/>
      <c r="Y11" s="1077"/>
      <c r="Z11" s="1077"/>
      <c r="AA11" s="1077"/>
      <c r="AB11" s="1077"/>
      <c r="AC11" s="1077"/>
      <c r="AD11" s="1077"/>
      <c r="AE11" s="1078"/>
      <c r="AF11" s="1050"/>
      <c r="AG11" s="1051"/>
      <c r="AH11" s="1051"/>
      <c r="AI11" s="1051"/>
      <c r="AJ11" s="1052"/>
      <c r="AK11" s="1119"/>
      <c r="AL11" s="1120"/>
      <c r="AM11" s="1120"/>
      <c r="AN11" s="1120"/>
      <c r="AO11" s="1120"/>
      <c r="AP11" s="1120"/>
      <c r="AQ11" s="1120"/>
      <c r="AR11" s="1120"/>
      <c r="AS11" s="1120"/>
      <c r="AT11" s="1120"/>
      <c r="AU11" s="1117"/>
      <c r="AV11" s="1117"/>
      <c r="AW11" s="1117"/>
      <c r="AX11" s="1117"/>
      <c r="AY11" s="1118"/>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70"/>
      <c r="C12" s="1071"/>
      <c r="D12" s="1071"/>
      <c r="E12" s="1071"/>
      <c r="F12" s="1071"/>
      <c r="G12" s="1071"/>
      <c r="H12" s="1071"/>
      <c r="I12" s="1071"/>
      <c r="J12" s="1071"/>
      <c r="K12" s="1071"/>
      <c r="L12" s="1071"/>
      <c r="M12" s="1071"/>
      <c r="N12" s="1071"/>
      <c r="O12" s="1071"/>
      <c r="P12" s="1072"/>
      <c r="Q12" s="1076"/>
      <c r="R12" s="1077"/>
      <c r="S12" s="1077"/>
      <c r="T12" s="1077"/>
      <c r="U12" s="1077"/>
      <c r="V12" s="1077"/>
      <c r="W12" s="1077"/>
      <c r="X12" s="1077"/>
      <c r="Y12" s="1077"/>
      <c r="Z12" s="1077"/>
      <c r="AA12" s="1077"/>
      <c r="AB12" s="1077"/>
      <c r="AC12" s="1077"/>
      <c r="AD12" s="1077"/>
      <c r="AE12" s="1078"/>
      <c r="AF12" s="1050"/>
      <c r="AG12" s="1051"/>
      <c r="AH12" s="1051"/>
      <c r="AI12" s="1051"/>
      <c r="AJ12" s="1052"/>
      <c r="AK12" s="1119"/>
      <c r="AL12" s="1120"/>
      <c r="AM12" s="1120"/>
      <c r="AN12" s="1120"/>
      <c r="AO12" s="1120"/>
      <c r="AP12" s="1120"/>
      <c r="AQ12" s="1120"/>
      <c r="AR12" s="1120"/>
      <c r="AS12" s="1120"/>
      <c r="AT12" s="1120"/>
      <c r="AU12" s="1117"/>
      <c r="AV12" s="1117"/>
      <c r="AW12" s="1117"/>
      <c r="AX12" s="1117"/>
      <c r="AY12" s="1118"/>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70"/>
      <c r="C13" s="1071"/>
      <c r="D13" s="1071"/>
      <c r="E13" s="1071"/>
      <c r="F13" s="1071"/>
      <c r="G13" s="1071"/>
      <c r="H13" s="1071"/>
      <c r="I13" s="1071"/>
      <c r="J13" s="1071"/>
      <c r="K13" s="1071"/>
      <c r="L13" s="1071"/>
      <c r="M13" s="1071"/>
      <c r="N13" s="1071"/>
      <c r="O13" s="1071"/>
      <c r="P13" s="1072"/>
      <c r="Q13" s="1076"/>
      <c r="R13" s="1077"/>
      <c r="S13" s="1077"/>
      <c r="T13" s="1077"/>
      <c r="U13" s="1077"/>
      <c r="V13" s="1077"/>
      <c r="W13" s="1077"/>
      <c r="X13" s="1077"/>
      <c r="Y13" s="1077"/>
      <c r="Z13" s="1077"/>
      <c r="AA13" s="1077"/>
      <c r="AB13" s="1077"/>
      <c r="AC13" s="1077"/>
      <c r="AD13" s="1077"/>
      <c r="AE13" s="1078"/>
      <c r="AF13" s="1050"/>
      <c r="AG13" s="1051"/>
      <c r="AH13" s="1051"/>
      <c r="AI13" s="1051"/>
      <c r="AJ13" s="1052"/>
      <c r="AK13" s="1119"/>
      <c r="AL13" s="1120"/>
      <c r="AM13" s="1120"/>
      <c r="AN13" s="1120"/>
      <c r="AO13" s="1120"/>
      <c r="AP13" s="1120"/>
      <c r="AQ13" s="1120"/>
      <c r="AR13" s="1120"/>
      <c r="AS13" s="1120"/>
      <c r="AT13" s="1120"/>
      <c r="AU13" s="1117"/>
      <c r="AV13" s="1117"/>
      <c r="AW13" s="1117"/>
      <c r="AX13" s="1117"/>
      <c r="AY13" s="1118"/>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70"/>
      <c r="C14" s="1071"/>
      <c r="D14" s="1071"/>
      <c r="E14" s="1071"/>
      <c r="F14" s="1071"/>
      <c r="G14" s="1071"/>
      <c r="H14" s="1071"/>
      <c r="I14" s="1071"/>
      <c r="J14" s="1071"/>
      <c r="K14" s="1071"/>
      <c r="L14" s="1071"/>
      <c r="M14" s="1071"/>
      <c r="N14" s="1071"/>
      <c r="O14" s="1071"/>
      <c r="P14" s="1072"/>
      <c r="Q14" s="1076"/>
      <c r="R14" s="1077"/>
      <c r="S14" s="1077"/>
      <c r="T14" s="1077"/>
      <c r="U14" s="1077"/>
      <c r="V14" s="1077"/>
      <c r="W14" s="1077"/>
      <c r="X14" s="1077"/>
      <c r="Y14" s="1077"/>
      <c r="Z14" s="1077"/>
      <c r="AA14" s="1077"/>
      <c r="AB14" s="1077"/>
      <c r="AC14" s="1077"/>
      <c r="AD14" s="1077"/>
      <c r="AE14" s="1078"/>
      <c r="AF14" s="1050"/>
      <c r="AG14" s="1051"/>
      <c r="AH14" s="1051"/>
      <c r="AI14" s="1051"/>
      <c r="AJ14" s="1052"/>
      <c r="AK14" s="1119"/>
      <c r="AL14" s="1120"/>
      <c r="AM14" s="1120"/>
      <c r="AN14" s="1120"/>
      <c r="AO14" s="1120"/>
      <c r="AP14" s="1120"/>
      <c r="AQ14" s="1120"/>
      <c r="AR14" s="1120"/>
      <c r="AS14" s="1120"/>
      <c r="AT14" s="1120"/>
      <c r="AU14" s="1117"/>
      <c r="AV14" s="1117"/>
      <c r="AW14" s="1117"/>
      <c r="AX14" s="1117"/>
      <c r="AY14" s="1118"/>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70"/>
      <c r="C15" s="1071"/>
      <c r="D15" s="1071"/>
      <c r="E15" s="1071"/>
      <c r="F15" s="1071"/>
      <c r="G15" s="1071"/>
      <c r="H15" s="1071"/>
      <c r="I15" s="1071"/>
      <c r="J15" s="1071"/>
      <c r="K15" s="1071"/>
      <c r="L15" s="1071"/>
      <c r="M15" s="1071"/>
      <c r="N15" s="1071"/>
      <c r="O15" s="1071"/>
      <c r="P15" s="1072"/>
      <c r="Q15" s="1076"/>
      <c r="R15" s="1077"/>
      <c r="S15" s="1077"/>
      <c r="T15" s="1077"/>
      <c r="U15" s="1077"/>
      <c r="V15" s="1077"/>
      <c r="W15" s="1077"/>
      <c r="X15" s="1077"/>
      <c r="Y15" s="1077"/>
      <c r="Z15" s="1077"/>
      <c r="AA15" s="1077"/>
      <c r="AB15" s="1077"/>
      <c r="AC15" s="1077"/>
      <c r="AD15" s="1077"/>
      <c r="AE15" s="1078"/>
      <c r="AF15" s="1050"/>
      <c r="AG15" s="1051"/>
      <c r="AH15" s="1051"/>
      <c r="AI15" s="1051"/>
      <c r="AJ15" s="1052"/>
      <c r="AK15" s="1119"/>
      <c r="AL15" s="1120"/>
      <c r="AM15" s="1120"/>
      <c r="AN15" s="1120"/>
      <c r="AO15" s="1120"/>
      <c r="AP15" s="1120"/>
      <c r="AQ15" s="1120"/>
      <c r="AR15" s="1120"/>
      <c r="AS15" s="1120"/>
      <c r="AT15" s="1120"/>
      <c r="AU15" s="1117"/>
      <c r="AV15" s="1117"/>
      <c r="AW15" s="1117"/>
      <c r="AX15" s="1117"/>
      <c r="AY15" s="1118"/>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70"/>
      <c r="C16" s="1071"/>
      <c r="D16" s="1071"/>
      <c r="E16" s="1071"/>
      <c r="F16" s="1071"/>
      <c r="G16" s="1071"/>
      <c r="H16" s="1071"/>
      <c r="I16" s="1071"/>
      <c r="J16" s="1071"/>
      <c r="K16" s="1071"/>
      <c r="L16" s="1071"/>
      <c r="M16" s="1071"/>
      <c r="N16" s="1071"/>
      <c r="O16" s="1071"/>
      <c r="P16" s="1072"/>
      <c r="Q16" s="1076"/>
      <c r="R16" s="1077"/>
      <c r="S16" s="1077"/>
      <c r="T16" s="1077"/>
      <c r="U16" s="1077"/>
      <c r="V16" s="1077"/>
      <c r="W16" s="1077"/>
      <c r="X16" s="1077"/>
      <c r="Y16" s="1077"/>
      <c r="Z16" s="1077"/>
      <c r="AA16" s="1077"/>
      <c r="AB16" s="1077"/>
      <c r="AC16" s="1077"/>
      <c r="AD16" s="1077"/>
      <c r="AE16" s="1078"/>
      <c r="AF16" s="1050"/>
      <c r="AG16" s="1051"/>
      <c r="AH16" s="1051"/>
      <c r="AI16" s="1051"/>
      <c r="AJ16" s="1052"/>
      <c r="AK16" s="1119"/>
      <c r="AL16" s="1120"/>
      <c r="AM16" s="1120"/>
      <c r="AN16" s="1120"/>
      <c r="AO16" s="1120"/>
      <c r="AP16" s="1120"/>
      <c r="AQ16" s="1120"/>
      <c r="AR16" s="1120"/>
      <c r="AS16" s="1120"/>
      <c r="AT16" s="1120"/>
      <c r="AU16" s="1117"/>
      <c r="AV16" s="1117"/>
      <c r="AW16" s="1117"/>
      <c r="AX16" s="1117"/>
      <c r="AY16" s="1118"/>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70"/>
      <c r="C17" s="1071"/>
      <c r="D17" s="1071"/>
      <c r="E17" s="1071"/>
      <c r="F17" s="1071"/>
      <c r="G17" s="1071"/>
      <c r="H17" s="1071"/>
      <c r="I17" s="1071"/>
      <c r="J17" s="1071"/>
      <c r="K17" s="1071"/>
      <c r="L17" s="1071"/>
      <c r="M17" s="1071"/>
      <c r="N17" s="1071"/>
      <c r="O17" s="1071"/>
      <c r="P17" s="1072"/>
      <c r="Q17" s="1076"/>
      <c r="R17" s="1077"/>
      <c r="S17" s="1077"/>
      <c r="T17" s="1077"/>
      <c r="U17" s="1077"/>
      <c r="V17" s="1077"/>
      <c r="W17" s="1077"/>
      <c r="X17" s="1077"/>
      <c r="Y17" s="1077"/>
      <c r="Z17" s="1077"/>
      <c r="AA17" s="1077"/>
      <c r="AB17" s="1077"/>
      <c r="AC17" s="1077"/>
      <c r="AD17" s="1077"/>
      <c r="AE17" s="1078"/>
      <c r="AF17" s="1050"/>
      <c r="AG17" s="1051"/>
      <c r="AH17" s="1051"/>
      <c r="AI17" s="1051"/>
      <c r="AJ17" s="1052"/>
      <c r="AK17" s="1119"/>
      <c r="AL17" s="1120"/>
      <c r="AM17" s="1120"/>
      <c r="AN17" s="1120"/>
      <c r="AO17" s="1120"/>
      <c r="AP17" s="1120"/>
      <c r="AQ17" s="1120"/>
      <c r="AR17" s="1120"/>
      <c r="AS17" s="1120"/>
      <c r="AT17" s="1120"/>
      <c r="AU17" s="1117"/>
      <c r="AV17" s="1117"/>
      <c r="AW17" s="1117"/>
      <c r="AX17" s="1117"/>
      <c r="AY17" s="1118"/>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70"/>
      <c r="C18" s="1071"/>
      <c r="D18" s="1071"/>
      <c r="E18" s="1071"/>
      <c r="F18" s="1071"/>
      <c r="G18" s="1071"/>
      <c r="H18" s="1071"/>
      <c r="I18" s="1071"/>
      <c r="J18" s="1071"/>
      <c r="K18" s="1071"/>
      <c r="L18" s="1071"/>
      <c r="M18" s="1071"/>
      <c r="N18" s="1071"/>
      <c r="O18" s="1071"/>
      <c r="P18" s="1072"/>
      <c r="Q18" s="1076"/>
      <c r="R18" s="1077"/>
      <c r="S18" s="1077"/>
      <c r="T18" s="1077"/>
      <c r="U18" s="1077"/>
      <c r="V18" s="1077"/>
      <c r="W18" s="1077"/>
      <c r="X18" s="1077"/>
      <c r="Y18" s="1077"/>
      <c r="Z18" s="1077"/>
      <c r="AA18" s="1077"/>
      <c r="AB18" s="1077"/>
      <c r="AC18" s="1077"/>
      <c r="AD18" s="1077"/>
      <c r="AE18" s="1078"/>
      <c r="AF18" s="1050"/>
      <c r="AG18" s="1051"/>
      <c r="AH18" s="1051"/>
      <c r="AI18" s="1051"/>
      <c r="AJ18" s="1052"/>
      <c r="AK18" s="1119"/>
      <c r="AL18" s="1120"/>
      <c r="AM18" s="1120"/>
      <c r="AN18" s="1120"/>
      <c r="AO18" s="1120"/>
      <c r="AP18" s="1120"/>
      <c r="AQ18" s="1120"/>
      <c r="AR18" s="1120"/>
      <c r="AS18" s="1120"/>
      <c r="AT18" s="1120"/>
      <c r="AU18" s="1117"/>
      <c r="AV18" s="1117"/>
      <c r="AW18" s="1117"/>
      <c r="AX18" s="1117"/>
      <c r="AY18" s="1118"/>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70"/>
      <c r="C19" s="1071"/>
      <c r="D19" s="1071"/>
      <c r="E19" s="1071"/>
      <c r="F19" s="1071"/>
      <c r="G19" s="1071"/>
      <c r="H19" s="1071"/>
      <c r="I19" s="1071"/>
      <c r="J19" s="1071"/>
      <c r="K19" s="1071"/>
      <c r="L19" s="1071"/>
      <c r="M19" s="1071"/>
      <c r="N19" s="1071"/>
      <c r="O19" s="1071"/>
      <c r="P19" s="1072"/>
      <c r="Q19" s="1076"/>
      <c r="R19" s="1077"/>
      <c r="S19" s="1077"/>
      <c r="T19" s="1077"/>
      <c r="U19" s="1077"/>
      <c r="V19" s="1077"/>
      <c r="W19" s="1077"/>
      <c r="X19" s="1077"/>
      <c r="Y19" s="1077"/>
      <c r="Z19" s="1077"/>
      <c r="AA19" s="1077"/>
      <c r="AB19" s="1077"/>
      <c r="AC19" s="1077"/>
      <c r="AD19" s="1077"/>
      <c r="AE19" s="1078"/>
      <c r="AF19" s="1050"/>
      <c r="AG19" s="1051"/>
      <c r="AH19" s="1051"/>
      <c r="AI19" s="1051"/>
      <c r="AJ19" s="1052"/>
      <c r="AK19" s="1119"/>
      <c r="AL19" s="1120"/>
      <c r="AM19" s="1120"/>
      <c r="AN19" s="1120"/>
      <c r="AO19" s="1120"/>
      <c r="AP19" s="1120"/>
      <c r="AQ19" s="1120"/>
      <c r="AR19" s="1120"/>
      <c r="AS19" s="1120"/>
      <c r="AT19" s="1120"/>
      <c r="AU19" s="1117"/>
      <c r="AV19" s="1117"/>
      <c r="AW19" s="1117"/>
      <c r="AX19" s="1117"/>
      <c r="AY19" s="1118"/>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70"/>
      <c r="C20" s="1071"/>
      <c r="D20" s="1071"/>
      <c r="E20" s="1071"/>
      <c r="F20" s="1071"/>
      <c r="G20" s="1071"/>
      <c r="H20" s="1071"/>
      <c r="I20" s="1071"/>
      <c r="J20" s="1071"/>
      <c r="K20" s="1071"/>
      <c r="L20" s="1071"/>
      <c r="M20" s="1071"/>
      <c r="N20" s="1071"/>
      <c r="O20" s="1071"/>
      <c r="P20" s="1072"/>
      <c r="Q20" s="1076"/>
      <c r="R20" s="1077"/>
      <c r="S20" s="1077"/>
      <c r="T20" s="1077"/>
      <c r="U20" s="1077"/>
      <c r="V20" s="1077"/>
      <c r="W20" s="1077"/>
      <c r="X20" s="1077"/>
      <c r="Y20" s="1077"/>
      <c r="Z20" s="1077"/>
      <c r="AA20" s="1077"/>
      <c r="AB20" s="1077"/>
      <c r="AC20" s="1077"/>
      <c r="AD20" s="1077"/>
      <c r="AE20" s="1078"/>
      <c r="AF20" s="1050"/>
      <c r="AG20" s="1051"/>
      <c r="AH20" s="1051"/>
      <c r="AI20" s="1051"/>
      <c r="AJ20" s="1052"/>
      <c r="AK20" s="1119"/>
      <c r="AL20" s="1120"/>
      <c r="AM20" s="1120"/>
      <c r="AN20" s="1120"/>
      <c r="AO20" s="1120"/>
      <c r="AP20" s="1120"/>
      <c r="AQ20" s="1120"/>
      <c r="AR20" s="1120"/>
      <c r="AS20" s="1120"/>
      <c r="AT20" s="1120"/>
      <c r="AU20" s="1117"/>
      <c r="AV20" s="1117"/>
      <c r="AW20" s="1117"/>
      <c r="AX20" s="1117"/>
      <c r="AY20" s="1118"/>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70"/>
      <c r="C21" s="1071"/>
      <c r="D21" s="1071"/>
      <c r="E21" s="1071"/>
      <c r="F21" s="1071"/>
      <c r="G21" s="1071"/>
      <c r="H21" s="1071"/>
      <c r="I21" s="1071"/>
      <c r="J21" s="1071"/>
      <c r="K21" s="1071"/>
      <c r="L21" s="1071"/>
      <c r="M21" s="1071"/>
      <c r="N21" s="1071"/>
      <c r="O21" s="1071"/>
      <c r="P21" s="1072"/>
      <c r="Q21" s="1076"/>
      <c r="R21" s="1077"/>
      <c r="S21" s="1077"/>
      <c r="T21" s="1077"/>
      <c r="U21" s="1077"/>
      <c r="V21" s="1077"/>
      <c r="W21" s="1077"/>
      <c r="X21" s="1077"/>
      <c r="Y21" s="1077"/>
      <c r="Z21" s="1077"/>
      <c r="AA21" s="1077"/>
      <c r="AB21" s="1077"/>
      <c r="AC21" s="1077"/>
      <c r="AD21" s="1077"/>
      <c r="AE21" s="1078"/>
      <c r="AF21" s="1050"/>
      <c r="AG21" s="1051"/>
      <c r="AH21" s="1051"/>
      <c r="AI21" s="1051"/>
      <c r="AJ21" s="1052"/>
      <c r="AK21" s="1119"/>
      <c r="AL21" s="1120"/>
      <c r="AM21" s="1120"/>
      <c r="AN21" s="1120"/>
      <c r="AO21" s="1120"/>
      <c r="AP21" s="1120"/>
      <c r="AQ21" s="1120"/>
      <c r="AR21" s="1120"/>
      <c r="AS21" s="1120"/>
      <c r="AT21" s="1120"/>
      <c r="AU21" s="1117"/>
      <c r="AV21" s="1117"/>
      <c r="AW21" s="1117"/>
      <c r="AX21" s="1117"/>
      <c r="AY21" s="1118"/>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70"/>
      <c r="C22" s="1071"/>
      <c r="D22" s="1071"/>
      <c r="E22" s="1071"/>
      <c r="F22" s="1071"/>
      <c r="G22" s="1071"/>
      <c r="H22" s="1071"/>
      <c r="I22" s="1071"/>
      <c r="J22" s="1071"/>
      <c r="K22" s="1071"/>
      <c r="L22" s="1071"/>
      <c r="M22" s="1071"/>
      <c r="N22" s="1071"/>
      <c r="O22" s="1071"/>
      <c r="P22" s="1072"/>
      <c r="Q22" s="1114"/>
      <c r="R22" s="1115"/>
      <c r="S22" s="1115"/>
      <c r="T22" s="1115"/>
      <c r="U22" s="1115"/>
      <c r="V22" s="1115"/>
      <c r="W22" s="1115"/>
      <c r="X22" s="1115"/>
      <c r="Y22" s="1115"/>
      <c r="Z22" s="1115"/>
      <c r="AA22" s="1115"/>
      <c r="AB22" s="1115"/>
      <c r="AC22" s="1115"/>
      <c r="AD22" s="1115"/>
      <c r="AE22" s="1116"/>
      <c r="AF22" s="1050"/>
      <c r="AG22" s="1051"/>
      <c r="AH22" s="1051"/>
      <c r="AI22" s="1051"/>
      <c r="AJ22" s="1052"/>
      <c r="AK22" s="1110"/>
      <c r="AL22" s="1111"/>
      <c r="AM22" s="1111"/>
      <c r="AN22" s="1111"/>
      <c r="AO22" s="1111"/>
      <c r="AP22" s="1111"/>
      <c r="AQ22" s="1111"/>
      <c r="AR22" s="1111"/>
      <c r="AS22" s="1111"/>
      <c r="AT22" s="1111"/>
      <c r="AU22" s="1112"/>
      <c r="AV22" s="1112"/>
      <c r="AW22" s="1112"/>
      <c r="AX22" s="1112"/>
      <c r="AY22" s="1113"/>
      <c r="AZ22" s="1068" t="s">
        <v>374</v>
      </c>
      <c r="BA22" s="1068"/>
      <c r="BB22" s="1068"/>
      <c r="BC22" s="1068"/>
      <c r="BD22" s="1069"/>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375</v>
      </c>
      <c r="B23" s="975" t="s">
        <v>376</v>
      </c>
      <c r="C23" s="976"/>
      <c r="D23" s="976"/>
      <c r="E23" s="976"/>
      <c r="F23" s="976"/>
      <c r="G23" s="976"/>
      <c r="H23" s="976"/>
      <c r="I23" s="976"/>
      <c r="J23" s="976"/>
      <c r="K23" s="976"/>
      <c r="L23" s="976"/>
      <c r="M23" s="976"/>
      <c r="N23" s="976"/>
      <c r="O23" s="976"/>
      <c r="P23" s="977"/>
      <c r="Q23" s="1101">
        <v>27091</v>
      </c>
      <c r="R23" s="1102"/>
      <c r="S23" s="1102"/>
      <c r="T23" s="1102"/>
      <c r="U23" s="1102"/>
      <c r="V23" s="1102">
        <v>26779</v>
      </c>
      <c r="W23" s="1102"/>
      <c r="X23" s="1102"/>
      <c r="Y23" s="1102"/>
      <c r="Z23" s="1102"/>
      <c r="AA23" s="1102">
        <v>312</v>
      </c>
      <c r="AB23" s="1102"/>
      <c r="AC23" s="1102"/>
      <c r="AD23" s="1102"/>
      <c r="AE23" s="1103"/>
      <c r="AF23" s="1104">
        <v>308</v>
      </c>
      <c r="AG23" s="1102"/>
      <c r="AH23" s="1102"/>
      <c r="AI23" s="1102"/>
      <c r="AJ23" s="1105"/>
      <c r="AK23" s="1106"/>
      <c r="AL23" s="1107"/>
      <c r="AM23" s="1107"/>
      <c r="AN23" s="1107"/>
      <c r="AO23" s="1107"/>
      <c r="AP23" s="1102">
        <v>34688</v>
      </c>
      <c r="AQ23" s="1102"/>
      <c r="AR23" s="1102"/>
      <c r="AS23" s="1102"/>
      <c r="AT23" s="1102"/>
      <c r="AU23" s="1108"/>
      <c r="AV23" s="1108"/>
      <c r="AW23" s="1108"/>
      <c r="AX23" s="1108"/>
      <c r="AY23" s="1109"/>
      <c r="AZ23" s="1098" t="s">
        <v>377</v>
      </c>
      <c r="BA23" s="1099"/>
      <c r="BB23" s="1099"/>
      <c r="BC23" s="1099"/>
      <c r="BD23" s="1100"/>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7" t="s">
        <v>378</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6" t="s">
        <v>379</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354</v>
      </c>
      <c r="B26" s="1027"/>
      <c r="C26" s="1027"/>
      <c r="D26" s="1027"/>
      <c r="E26" s="1027"/>
      <c r="F26" s="1027"/>
      <c r="G26" s="1027"/>
      <c r="H26" s="1027"/>
      <c r="I26" s="1027"/>
      <c r="J26" s="1027"/>
      <c r="K26" s="1027"/>
      <c r="L26" s="1027"/>
      <c r="M26" s="1027"/>
      <c r="N26" s="1027"/>
      <c r="O26" s="1027"/>
      <c r="P26" s="1028"/>
      <c r="Q26" s="1032" t="s">
        <v>380</v>
      </c>
      <c r="R26" s="1033"/>
      <c r="S26" s="1033"/>
      <c r="T26" s="1033"/>
      <c r="U26" s="1034"/>
      <c r="V26" s="1032" t="s">
        <v>381</v>
      </c>
      <c r="W26" s="1033"/>
      <c r="X26" s="1033"/>
      <c r="Y26" s="1033"/>
      <c r="Z26" s="1034"/>
      <c r="AA26" s="1032" t="s">
        <v>382</v>
      </c>
      <c r="AB26" s="1033"/>
      <c r="AC26" s="1033"/>
      <c r="AD26" s="1033"/>
      <c r="AE26" s="1033"/>
      <c r="AF26" s="1092" t="s">
        <v>383</v>
      </c>
      <c r="AG26" s="1039"/>
      <c r="AH26" s="1039"/>
      <c r="AI26" s="1039"/>
      <c r="AJ26" s="1093"/>
      <c r="AK26" s="1033" t="s">
        <v>384</v>
      </c>
      <c r="AL26" s="1033"/>
      <c r="AM26" s="1033"/>
      <c r="AN26" s="1033"/>
      <c r="AO26" s="1034"/>
      <c r="AP26" s="1032" t="s">
        <v>385</v>
      </c>
      <c r="AQ26" s="1033"/>
      <c r="AR26" s="1033"/>
      <c r="AS26" s="1033"/>
      <c r="AT26" s="1034"/>
      <c r="AU26" s="1032" t="s">
        <v>386</v>
      </c>
      <c r="AV26" s="1033"/>
      <c r="AW26" s="1033"/>
      <c r="AX26" s="1033"/>
      <c r="AY26" s="1034"/>
      <c r="AZ26" s="1032" t="s">
        <v>387</v>
      </c>
      <c r="BA26" s="1033"/>
      <c r="BB26" s="1033"/>
      <c r="BC26" s="1033"/>
      <c r="BD26" s="1034"/>
      <c r="BE26" s="1032" t="s">
        <v>361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4"/>
      <c r="AG27" s="1042"/>
      <c r="AH27" s="1042"/>
      <c r="AI27" s="1042"/>
      <c r="AJ27" s="1095"/>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3" t="s">
        <v>388</v>
      </c>
      <c r="C28" s="1084"/>
      <c r="D28" s="1084"/>
      <c r="E28" s="1084"/>
      <c r="F28" s="1084"/>
      <c r="G28" s="1084"/>
      <c r="H28" s="1084"/>
      <c r="I28" s="1084"/>
      <c r="J28" s="1084"/>
      <c r="K28" s="1084"/>
      <c r="L28" s="1084"/>
      <c r="M28" s="1084"/>
      <c r="N28" s="1084"/>
      <c r="O28" s="1084"/>
      <c r="P28" s="1085"/>
      <c r="Q28" s="1086">
        <v>9504</v>
      </c>
      <c r="R28" s="1087"/>
      <c r="S28" s="1087"/>
      <c r="T28" s="1087"/>
      <c r="U28" s="1087"/>
      <c r="V28" s="1087">
        <v>9340</v>
      </c>
      <c r="W28" s="1087"/>
      <c r="X28" s="1087"/>
      <c r="Y28" s="1087"/>
      <c r="Z28" s="1087"/>
      <c r="AA28" s="1087">
        <v>164</v>
      </c>
      <c r="AB28" s="1087"/>
      <c r="AC28" s="1087"/>
      <c r="AD28" s="1087"/>
      <c r="AE28" s="1088"/>
      <c r="AF28" s="1089">
        <v>164</v>
      </c>
      <c r="AG28" s="1087"/>
      <c r="AH28" s="1087"/>
      <c r="AI28" s="1087"/>
      <c r="AJ28" s="1090"/>
      <c r="AK28" s="1091">
        <v>542</v>
      </c>
      <c r="AL28" s="1079"/>
      <c r="AM28" s="1079"/>
      <c r="AN28" s="1079"/>
      <c r="AO28" s="1079"/>
      <c r="AP28" s="1079" t="s">
        <v>571</v>
      </c>
      <c r="AQ28" s="1079"/>
      <c r="AR28" s="1079"/>
      <c r="AS28" s="1079"/>
      <c r="AT28" s="1079"/>
      <c r="AU28" s="1079" t="s">
        <v>512</v>
      </c>
      <c r="AV28" s="1079"/>
      <c r="AW28" s="1079"/>
      <c r="AX28" s="1079"/>
      <c r="AY28" s="1079"/>
      <c r="AZ28" s="1080" t="s">
        <v>512</v>
      </c>
      <c r="BA28" s="1080"/>
      <c r="BB28" s="1080"/>
      <c r="BC28" s="1080"/>
      <c r="BD28" s="1080"/>
      <c r="BE28" s="1081"/>
      <c r="BF28" s="1081"/>
      <c r="BG28" s="1081"/>
      <c r="BH28" s="1081"/>
      <c r="BI28" s="1082"/>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70" t="s">
        <v>389</v>
      </c>
      <c r="C29" s="1071"/>
      <c r="D29" s="1071"/>
      <c r="E29" s="1071"/>
      <c r="F29" s="1071"/>
      <c r="G29" s="1071"/>
      <c r="H29" s="1071"/>
      <c r="I29" s="1071"/>
      <c r="J29" s="1071"/>
      <c r="K29" s="1071"/>
      <c r="L29" s="1071"/>
      <c r="M29" s="1071"/>
      <c r="N29" s="1071"/>
      <c r="O29" s="1071"/>
      <c r="P29" s="1072"/>
      <c r="Q29" s="1076">
        <v>6774</v>
      </c>
      <c r="R29" s="1077"/>
      <c r="S29" s="1077"/>
      <c r="T29" s="1077"/>
      <c r="U29" s="1077"/>
      <c r="V29" s="1077">
        <v>6658</v>
      </c>
      <c r="W29" s="1077"/>
      <c r="X29" s="1077"/>
      <c r="Y29" s="1077"/>
      <c r="Z29" s="1077"/>
      <c r="AA29" s="1077">
        <v>116</v>
      </c>
      <c r="AB29" s="1077"/>
      <c r="AC29" s="1077"/>
      <c r="AD29" s="1077"/>
      <c r="AE29" s="1078"/>
      <c r="AF29" s="1050">
        <v>116</v>
      </c>
      <c r="AG29" s="1051"/>
      <c r="AH29" s="1051"/>
      <c r="AI29" s="1051"/>
      <c r="AJ29" s="1052"/>
      <c r="AK29" s="1011">
        <v>885</v>
      </c>
      <c r="AL29" s="1002"/>
      <c r="AM29" s="1002"/>
      <c r="AN29" s="1002"/>
      <c r="AO29" s="1002"/>
      <c r="AP29" s="1002" t="s">
        <v>512</v>
      </c>
      <c r="AQ29" s="1002"/>
      <c r="AR29" s="1002"/>
      <c r="AS29" s="1002"/>
      <c r="AT29" s="1002"/>
      <c r="AU29" s="1002" t="s">
        <v>512</v>
      </c>
      <c r="AV29" s="1002"/>
      <c r="AW29" s="1002"/>
      <c r="AX29" s="1002"/>
      <c r="AY29" s="1002"/>
      <c r="AZ29" s="1075" t="s">
        <v>512</v>
      </c>
      <c r="BA29" s="1075"/>
      <c r="BB29" s="1075"/>
      <c r="BC29" s="1075"/>
      <c r="BD29" s="1075"/>
      <c r="BE29" s="1065"/>
      <c r="BF29" s="1065"/>
      <c r="BG29" s="1065"/>
      <c r="BH29" s="1065"/>
      <c r="BI29" s="1066"/>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70" t="s">
        <v>390</v>
      </c>
      <c r="C30" s="1071"/>
      <c r="D30" s="1071"/>
      <c r="E30" s="1071"/>
      <c r="F30" s="1071"/>
      <c r="G30" s="1071"/>
      <c r="H30" s="1071"/>
      <c r="I30" s="1071"/>
      <c r="J30" s="1071"/>
      <c r="K30" s="1071"/>
      <c r="L30" s="1071"/>
      <c r="M30" s="1071"/>
      <c r="N30" s="1071"/>
      <c r="O30" s="1071"/>
      <c r="P30" s="1072"/>
      <c r="Q30" s="1076">
        <v>923</v>
      </c>
      <c r="R30" s="1077"/>
      <c r="S30" s="1077"/>
      <c r="T30" s="1077"/>
      <c r="U30" s="1077"/>
      <c r="V30" s="1077">
        <v>923</v>
      </c>
      <c r="W30" s="1077"/>
      <c r="X30" s="1077"/>
      <c r="Y30" s="1077"/>
      <c r="Z30" s="1077"/>
      <c r="AA30" s="1077">
        <v>0</v>
      </c>
      <c r="AB30" s="1077"/>
      <c r="AC30" s="1077"/>
      <c r="AD30" s="1077"/>
      <c r="AE30" s="1078"/>
      <c r="AF30" s="1050">
        <v>0</v>
      </c>
      <c r="AG30" s="1051"/>
      <c r="AH30" s="1051"/>
      <c r="AI30" s="1051"/>
      <c r="AJ30" s="1052"/>
      <c r="AK30" s="1011">
        <v>861</v>
      </c>
      <c r="AL30" s="1002"/>
      <c r="AM30" s="1002"/>
      <c r="AN30" s="1002"/>
      <c r="AO30" s="1002"/>
      <c r="AP30" s="1002" t="s">
        <v>512</v>
      </c>
      <c r="AQ30" s="1002"/>
      <c r="AR30" s="1002"/>
      <c r="AS30" s="1002"/>
      <c r="AT30" s="1002"/>
      <c r="AU30" s="1002" t="s">
        <v>512</v>
      </c>
      <c r="AV30" s="1002"/>
      <c r="AW30" s="1002"/>
      <c r="AX30" s="1002"/>
      <c r="AY30" s="1002"/>
      <c r="AZ30" s="1075" t="s">
        <v>512</v>
      </c>
      <c r="BA30" s="1075"/>
      <c r="BB30" s="1075"/>
      <c r="BC30" s="1075"/>
      <c r="BD30" s="1075"/>
      <c r="BE30" s="1065"/>
      <c r="BF30" s="1065"/>
      <c r="BG30" s="1065"/>
      <c r="BH30" s="1065"/>
      <c r="BI30" s="1066"/>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70" t="s">
        <v>391</v>
      </c>
      <c r="C31" s="1071"/>
      <c r="D31" s="1071"/>
      <c r="E31" s="1071"/>
      <c r="F31" s="1071"/>
      <c r="G31" s="1071"/>
      <c r="H31" s="1071"/>
      <c r="I31" s="1071"/>
      <c r="J31" s="1071"/>
      <c r="K31" s="1071"/>
      <c r="L31" s="1071"/>
      <c r="M31" s="1071"/>
      <c r="N31" s="1071"/>
      <c r="O31" s="1071"/>
      <c r="P31" s="1072"/>
      <c r="Q31" s="1076">
        <v>1768</v>
      </c>
      <c r="R31" s="1077"/>
      <c r="S31" s="1077"/>
      <c r="T31" s="1077"/>
      <c r="U31" s="1077"/>
      <c r="V31" s="1077">
        <v>1671</v>
      </c>
      <c r="W31" s="1077"/>
      <c r="X31" s="1077"/>
      <c r="Y31" s="1077"/>
      <c r="Z31" s="1077"/>
      <c r="AA31" s="1077">
        <v>97</v>
      </c>
      <c r="AB31" s="1077"/>
      <c r="AC31" s="1077"/>
      <c r="AD31" s="1077"/>
      <c r="AE31" s="1078"/>
      <c r="AF31" s="1050">
        <v>2358</v>
      </c>
      <c r="AG31" s="1051"/>
      <c r="AH31" s="1051"/>
      <c r="AI31" s="1051"/>
      <c r="AJ31" s="1052"/>
      <c r="AK31" s="1011">
        <v>139</v>
      </c>
      <c r="AL31" s="1002"/>
      <c r="AM31" s="1002"/>
      <c r="AN31" s="1002"/>
      <c r="AO31" s="1002"/>
      <c r="AP31" s="1002">
        <v>1889</v>
      </c>
      <c r="AQ31" s="1002"/>
      <c r="AR31" s="1002"/>
      <c r="AS31" s="1002"/>
      <c r="AT31" s="1002"/>
      <c r="AU31" s="1002">
        <v>873</v>
      </c>
      <c r="AV31" s="1002"/>
      <c r="AW31" s="1002"/>
      <c r="AX31" s="1002"/>
      <c r="AY31" s="1002"/>
      <c r="AZ31" s="1075" t="s">
        <v>512</v>
      </c>
      <c r="BA31" s="1075"/>
      <c r="BB31" s="1075"/>
      <c r="BC31" s="1075"/>
      <c r="BD31" s="1075"/>
      <c r="BE31" s="1065" t="s">
        <v>392</v>
      </c>
      <c r="BF31" s="1065"/>
      <c r="BG31" s="1065"/>
      <c r="BH31" s="1065"/>
      <c r="BI31" s="1066"/>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70" t="s">
        <v>393</v>
      </c>
      <c r="C32" s="1071"/>
      <c r="D32" s="1071"/>
      <c r="E32" s="1071"/>
      <c r="F32" s="1071"/>
      <c r="G32" s="1071"/>
      <c r="H32" s="1071"/>
      <c r="I32" s="1071"/>
      <c r="J32" s="1071"/>
      <c r="K32" s="1071"/>
      <c r="L32" s="1071"/>
      <c r="M32" s="1071"/>
      <c r="N32" s="1071"/>
      <c r="O32" s="1071"/>
      <c r="P32" s="1072"/>
      <c r="Q32" s="1076">
        <v>5499</v>
      </c>
      <c r="R32" s="1077"/>
      <c r="S32" s="1077"/>
      <c r="T32" s="1077"/>
      <c r="U32" s="1077"/>
      <c r="V32" s="1077">
        <v>5560</v>
      </c>
      <c r="W32" s="1077"/>
      <c r="X32" s="1077"/>
      <c r="Y32" s="1077"/>
      <c r="Z32" s="1077"/>
      <c r="AA32" s="1077">
        <v>-61</v>
      </c>
      <c r="AB32" s="1077"/>
      <c r="AC32" s="1077"/>
      <c r="AD32" s="1077"/>
      <c r="AE32" s="1078"/>
      <c r="AF32" s="1050">
        <v>1</v>
      </c>
      <c r="AG32" s="1051"/>
      <c r="AH32" s="1051"/>
      <c r="AI32" s="1051"/>
      <c r="AJ32" s="1052"/>
      <c r="AK32" s="1011">
        <v>1373</v>
      </c>
      <c r="AL32" s="1002"/>
      <c r="AM32" s="1002"/>
      <c r="AN32" s="1002"/>
      <c r="AO32" s="1002"/>
      <c r="AP32" s="1002">
        <v>4889</v>
      </c>
      <c r="AQ32" s="1002"/>
      <c r="AR32" s="1002"/>
      <c r="AS32" s="1002"/>
      <c r="AT32" s="1002"/>
      <c r="AU32" s="1002">
        <v>3437</v>
      </c>
      <c r="AV32" s="1002"/>
      <c r="AW32" s="1002"/>
      <c r="AX32" s="1002"/>
      <c r="AY32" s="1002"/>
      <c r="AZ32" s="1075" t="s">
        <v>512</v>
      </c>
      <c r="BA32" s="1075"/>
      <c r="BB32" s="1075"/>
      <c r="BC32" s="1075"/>
      <c r="BD32" s="1075"/>
      <c r="BE32" s="1065" t="s">
        <v>394</v>
      </c>
      <c r="BF32" s="1065"/>
      <c r="BG32" s="1065"/>
      <c r="BH32" s="1065"/>
      <c r="BI32" s="1066"/>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70" t="s">
        <v>395</v>
      </c>
      <c r="C33" s="1071"/>
      <c r="D33" s="1071"/>
      <c r="E33" s="1071"/>
      <c r="F33" s="1071"/>
      <c r="G33" s="1071"/>
      <c r="H33" s="1071"/>
      <c r="I33" s="1071"/>
      <c r="J33" s="1071"/>
      <c r="K33" s="1071"/>
      <c r="L33" s="1071"/>
      <c r="M33" s="1071"/>
      <c r="N33" s="1071"/>
      <c r="O33" s="1071"/>
      <c r="P33" s="1072"/>
      <c r="Q33" s="1076">
        <v>775</v>
      </c>
      <c r="R33" s="1077"/>
      <c r="S33" s="1077"/>
      <c r="T33" s="1077"/>
      <c r="U33" s="1077"/>
      <c r="V33" s="1077">
        <v>753</v>
      </c>
      <c r="W33" s="1077"/>
      <c r="X33" s="1077"/>
      <c r="Y33" s="1077"/>
      <c r="Z33" s="1077"/>
      <c r="AA33" s="1077">
        <f>Q33-V33</f>
        <v>22</v>
      </c>
      <c r="AB33" s="1077"/>
      <c r="AC33" s="1077"/>
      <c r="AD33" s="1077"/>
      <c r="AE33" s="1078"/>
      <c r="AF33" s="1050">
        <v>19</v>
      </c>
      <c r="AG33" s="1051"/>
      <c r="AH33" s="1051"/>
      <c r="AI33" s="1051"/>
      <c r="AJ33" s="1052"/>
      <c r="AK33" s="1011">
        <v>209</v>
      </c>
      <c r="AL33" s="1002"/>
      <c r="AM33" s="1002"/>
      <c r="AN33" s="1002"/>
      <c r="AO33" s="1002"/>
      <c r="AP33" s="1002">
        <v>3764</v>
      </c>
      <c r="AQ33" s="1002"/>
      <c r="AR33" s="1002"/>
      <c r="AS33" s="1002"/>
      <c r="AT33" s="1002"/>
      <c r="AU33" s="1002">
        <v>3561</v>
      </c>
      <c r="AV33" s="1002"/>
      <c r="AW33" s="1002"/>
      <c r="AX33" s="1002"/>
      <c r="AY33" s="1002"/>
      <c r="AZ33" s="1075" t="s">
        <v>512</v>
      </c>
      <c r="BA33" s="1075"/>
      <c r="BB33" s="1075"/>
      <c r="BC33" s="1075"/>
      <c r="BD33" s="1075"/>
      <c r="BE33" s="1065" t="s">
        <v>396</v>
      </c>
      <c r="BF33" s="1065"/>
      <c r="BG33" s="1065"/>
      <c r="BH33" s="1065"/>
      <c r="BI33" s="1066"/>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70" t="s">
        <v>397</v>
      </c>
      <c r="C34" s="1071"/>
      <c r="D34" s="1071"/>
      <c r="E34" s="1071"/>
      <c r="F34" s="1071"/>
      <c r="G34" s="1071"/>
      <c r="H34" s="1071"/>
      <c r="I34" s="1071"/>
      <c r="J34" s="1071"/>
      <c r="K34" s="1071"/>
      <c r="L34" s="1071"/>
      <c r="M34" s="1071"/>
      <c r="N34" s="1071"/>
      <c r="O34" s="1071"/>
      <c r="P34" s="1072"/>
      <c r="Q34" s="1076">
        <v>2106</v>
      </c>
      <c r="R34" s="1077"/>
      <c r="S34" s="1077"/>
      <c r="T34" s="1077"/>
      <c r="U34" s="1077"/>
      <c r="V34" s="1077">
        <v>1989</v>
      </c>
      <c r="W34" s="1077"/>
      <c r="X34" s="1077"/>
      <c r="Y34" s="1077"/>
      <c r="Z34" s="1077"/>
      <c r="AA34" s="1077">
        <f>Q34-V34</f>
        <v>117</v>
      </c>
      <c r="AB34" s="1077"/>
      <c r="AC34" s="1077"/>
      <c r="AD34" s="1077"/>
      <c r="AE34" s="1078"/>
      <c r="AF34" s="1050">
        <v>84</v>
      </c>
      <c r="AG34" s="1051"/>
      <c r="AH34" s="1051"/>
      <c r="AI34" s="1051"/>
      <c r="AJ34" s="1052"/>
      <c r="AK34" s="1011">
        <v>290</v>
      </c>
      <c r="AL34" s="1002"/>
      <c r="AM34" s="1002"/>
      <c r="AN34" s="1002"/>
      <c r="AO34" s="1002"/>
      <c r="AP34" s="1002">
        <v>9713</v>
      </c>
      <c r="AQ34" s="1002"/>
      <c r="AR34" s="1002"/>
      <c r="AS34" s="1002"/>
      <c r="AT34" s="1002"/>
      <c r="AU34" s="1002">
        <v>6420</v>
      </c>
      <c r="AV34" s="1002"/>
      <c r="AW34" s="1002"/>
      <c r="AX34" s="1002"/>
      <c r="AY34" s="1002"/>
      <c r="AZ34" s="1075" t="s">
        <v>512</v>
      </c>
      <c r="BA34" s="1075"/>
      <c r="BB34" s="1075"/>
      <c r="BC34" s="1075"/>
      <c r="BD34" s="1075"/>
      <c r="BE34" s="1065" t="s">
        <v>398</v>
      </c>
      <c r="BF34" s="1065"/>
      <c r="BG34" s="1065"/>
      <c r="BH34" s="1065"/>
      <c r="BI34" s="1066"/>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70"/>
      <c r="C35" s="1071"/>
      <c r="D35" s="1071"/>
      <c r="E35" s="1071"/>
      <c r="F35" s="1071"/>
      <c r="G35" s="1071"/>
      <c r="H35" s="1071"/>
      <c r="I35" s="1071"/>
      <c r="J35" s="1071"/>
      <c r="K35" s="1071"/>
      <c r="L35" s="1071"/>
      <c r="M35" s="1071"/>
      <c r="N35" s="1071"/>
      <c r="O35" s="1071"/>
      <c r="P35" s="1072"/>
      <c r="Q35" s="1076"/>
      <c r="R35" s="1077"/>
      <c r="S35" s="1077"/>
      <c r="T35" s="1077"/>
      <c r="U35" s="1077"/>
      <c r="V35" s="1077"/>
      <c r="W35" s="1077"/>
      <c r="X35" s="1077"/>
      <c r="Y35" s="1077"/>
      <c r="Z35" s="1077"/>
      <c r="AA35" s="1077"/>
      <c r="AB35" s="1077"/>
      <c r="AC35" s="1077"/>
      <c r="AD35" s="1077"/>
      <c r="AE35" s="1078"/>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5"/>
      <c r="BA35" s="1075"/>
      <c r="BB35" s="1075"/>
      <c r="BC35" s="1075"/>
      <c r="BD35" s="1075"/>
      <c r="BE35" s="1065"/>
      <c r="BF35" s="1065"/>
      <c r="BG35" s="1065"/>
      <c r="BH35" s="1065"/>
      <c r="BI35" s="1066"/>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70"/>
      <c r="C36" s="1071"/>
      <c r="D36" s="1071"/>
      <c r="E36" s="1071"/>
      <c r="F36" s="1071"/>
      <c r="G36" s="1071"/>
      <c r="H36" s="1071"/>
      <c r="I36" s="1071"/>
      <c r="J36" s="1071"/>
      <c r="K36" s="1071"/>
      <c r="L36" s="1071"/>
      <c r="M36" s="1071"/>
      <c r="N36" s="1071"/>
      <c r="O36" s="1071"/>
      <c r="P36" s="1072"/>
      <c r="Q36" s="1076"/>
      <c r="R36" s="1077"/>
      <c r="S36" s="1077"/>
      <c r="T36" s="1077"/>
      <c r="U36" s="1077"/>
      <c r="V36" s="1077"/>
      <c r="W36" s="1077"/>
      <c r="X36" s="1077"/>
      <c r="Y36" s="1077"/>
      <c r="Z36" s="1077"/>
      <c r="AA36" s="1077"/>
      <c r="AB36" s="1077"/>
      <c r="AC36" s="1077"/>
      <c r="AD36" s="1077"/>
      <c r="AE36" s="1078"/>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5"/>
      <c r="BA36" s="1075"/>
      <c r="BB36" s="1075"/>
      <c r="BC36" s="1075"/>
      <c r="BD36" s="1075"/>
      <c r="BE36" s="1065"/>
      <c r="BF36" s="1065"/>
      <c r="BG36" s="1065"/>
      <c r="BH36" s="1065"/>
      <c r="BI36" s="1066"/>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70"/>
      <c r="C37" s="1071"/>
      <c r="D37" s="1071"/>
      <c r="E37" s="1071"/>
      <c r="F37" s="1071"/>
      <c r="G37" s="1071"/>
      <c r="H37" s="1071"/>
      <c r="I37" s="1071"/>
      <c r="J37" s="1071"/>
      <c r="K37" s="1071"/>
      <c r="L37" s="1071"/>
      <c r="M37" s="1071"/>
      <c r="N37" s="1071"/>
      <c r="O37" s="1071"/>
      <c r="P37" s="1072"/>
      <c r="Q37" s="1076"/>
      <c r="R37" s="1077"/>
      <c r="S37" s="1077"/>
      <c r="T37" s="1077"/>
      <c r="U37" s="1077"/>
      <c r="V37" s="1077"/>
      <c r="W37" s="1077"/>
      <c r="X37" s="1077"/>
      <c r="Y37" s="1077"/>
      <c r="Z37" s="1077"/>
      <c r="AA37" s="1077"/>
      <c r="AB37" s="1077"/>
      <c r="AC37" s="1077"/>
      <c r="AD37" s="1077"/>
      <c r="AE37" s="1078"/>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5"/>
      <c r="BA37" s="1075"/>
      <c r="BB37" s="1075"/>
      <c r="BC37" s="1075"/>
      <c r="BD37" s="1075"/>
      <c r="BE37" s="1065"/>
      <c r="BF37" s="1065"/>
      <c r="BG37" s="1065"/>
      <c r="BH37" s="1065"/>
      <c r="BI37" s="1066"/>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70"/>
      <c r="C38" s="1071"/>
      <c r="D38" s="1071"/>
      <c r="E38" s="1071"/>
      <c r="F38" s="1071"/>
      <c r="G38" s="1071"/>
      <c r="H38" s="1071"/>
      <c r="I38" s="1071"/>
      <c r="J38" s="1071"/>
      <c r="K38" s="1071"/>
      <c r="L38" s="1071"/>
      <c r="M38" s="1071"/>
      <c r="N38" s="1071"/>
      <c r="O38" s="1071"/>
      <c r="P38" s="1072"/>
      <c r="Q38" s="1076"/>
      <c r="R38" s="1077"/>
      <c r="S38" s="1077"/>
      <c r="T38" s="1077"/>
      <c r="U38" s="1077"/>
      <c r="V38" s="1077"/>
      <c r="W38" s="1077"/>
      <c r="X38" s="1077"/>
      <c r="Y38" s="1077"/>
      <c r="Z38" s="1077"/>
      <c r="AA38" s="1077"/>
      <c r="AB38" s="1077"/>
      <c r="AC38" s="1077"/>
      <c r="AD38" s="1077"/>
      <c r="AE38" s="1078"/>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5"/>
      <c r="BA38" s="1075"/>
      <c r="BB38" s="1075"/>
      <c r="BC38" s="1075"/>
      <c r="BD38" s="1075"/>
      <c r="BE38" s="1065"/>
      <c r="BF38" s="1065"/>
      <c r="BG38" s="1065"/>
      <c r="BH38" s="1065"/>
      <c r="BI38" s="1066"/>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70"/>
      <c r="C39" s="1071"/>
      <c r="D39" s="1071"/>
      <c r="E39" s="1071"/>
      <c r="F39" s="1071"/>
      <c r="G39" s="1071"/>
      <c r="H39" s="1071"/>
      <c r="I39" s="1071"/>
      <c r="J39" s="1071"/>
      <c r="K39" s="1071"/>
      <c r="L39" s="1071"/>
      <c r="M39" s="1071"/>
      <c r="N39" s="1071"/>
      <c r="O39" s="1071"/>
      <c r="P39" s="1072"/>
      <c r="Q39" s="1076"/>
      <c r="R39" s="1077"/>
      <c r="S39" s="1077"/>
      <c r="T39" s="1077"/>
      <c r="U39" s="1077"/>
      <c r="V39" s="1077"/>
      <c r="W39" s="1077"/>
      <c r="X39" s="1077"/>
      <c r="Y39" s="1077"/>
      <c r="Z39" s="1077"/>
      <c r="AA39" s="1077"/>
      <c r="AB39" s="1077"/>
      <c r="AC39" s="1077"/>
      <c r="AD39" s="1077"/>
      <c r="AE39" s="1078"/>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5"/>
      <c r="BA39" s="1075"/>
      <c r="BB39" s="1075"/>
      <c r="BC39" s="1075"/>
      <c r="BD39" s="1075"/>
      <c r="BE39" s="1065"/>
      <c r="BF39" s="1065"/>
      <c r="BG39" s="1065"/>
      <c r="BH39" s="1065"/>
      <c r="BI39" s="1066"/>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70"/>
      <c r="C40" s="1071"/>
      <c r="D40" s="1071"/>
      <c r="E40" s="1071"/>
      <c r="F40" s="1071"/>
      <c r="G40" s="1071"/>
      <c r="H40" s="1071"/>
      <c r="I40" s="1071"/>
      <c r="J40" s="1071"/>
      <c r="K40" s="1071"/>
      <c r="L40" s="1071"/>
      <c r="M40" s="1071"/>
      <c r="N40" s="1071"/>
      <c r="O40" s="1071"/>
      <c r="P40" s="1072"/>
      <c r="Q40" s="1076"/>
      <c r="R40" s="1077"/>
      <c r="S40" s="1077"/>
      <c r="T40" s="1077"/>
      <c r="U40" s="1077"/>
      <c r="V40" s="1077"/>
      <c r="W40" s="1077"/>
      <c r="X40" s="1077"/>
      <c r="Y40" s="1077"/>
      <c r="Z40" s="1077"/>
      <c r="AA40" s="1077"/>
      <c r="AB40" s="1077"/>
      <c r="AC40" s="1077"/>
      <c r="AD40" s="1077"/>
      <c r="AE40" s="1078"/>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5"/>
      <c r="BA40" s="1075"/>
      <c r="BB40" s="1075"/>
      <c r="BC40" s="1075"/>
      <c r="BD40" s="1075"/>
      <c r="BE40" s="1065"/>
      <c r="BF40" s="1065"/>
      <c r="BG40" s="1065"/>
      <c r="BH40" s="1065"/>
      <c r="BI40" s="1066"/>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70"/>
      <c r="C41" s="1071"/>
      <c r="D41" s="1071"/>
      <c r="E41" s="1071"/>
      <c r="F41" s="1071"/>
      <c r="G41" s="1071"/>
      <c r="H41" s="1071"/>
      <c r="I41" s="1071"/>
      <c r="J41" s="1071"/>
      <c r="K41" s="1071"/>
      <c r="L41" s="1071"/>
      <c r="M41" s="1071"/>
      <c r="N41" s="1071"/>
      <c r="O41" s="1071"/>
      <c r="P41" s="1072"/>
      <c r="Q41" s="1076"/>
      <c r="R41" s="1077"/>
      <c r="S41" s="1077"/>
      <c r="T41" s="1077"/>
      <c r="U41" s="1077"/>
      <c r="V41" s="1077"/>
      <c r="W41" s="1077"/>
      <c r="X41" s="1077"/>
      <c r="Y41" s="1077"/>
      <c r="Z41" s="1077"/>
      <c r="AA41" s="1077"/>
      <c r="AB41" s="1077"/>
      <c r="AC41" s="1077"/>
      <c r="AD41" s="1077"/>
      <c r="AE41" s="1078"/>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5"/>
      <c r="BA41" s="1075"/>
      <c r="BB41" s="1075"/>
      <c r="BC41" s="1075"/>
      <c r="BD41" s="1075"/>
      <c r="BE41" s="1065"/>
      <c r="BF41" s="1065"/>
      <c r="BG41" s="1065"/>
      <c r="BH41" s="1065"/>
      <c r="BI41" s="1066"/>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70"/>
      <c r="C42" s="1071"/>
      <c r="D42" s="1071"/>
      <c r="E42" s="1071"/>
      <c r="F42" s="1071"/>
      <c r="G42" s="1071"/>
      <c r="H42" s="1071"/>
      <c r="I42" s="1071"/>
      <c r="J42" s="1071"/>
      <c r="K42" s="1071"/>
      <c r="L42" s="1071"/>
      <c r="M42" s="1071"/>
      <c r="N42" s="1071"/>
      <c r="O42" s="1071"/>
      <c r="P42" s="1072"/>
      <c r="Q42" s="1076"/>
      <c r="R42" s="1077"/>
      <c r="S42" s="1077"/>
      <c r="T42" s="1077"/>
      <c r="U42" s="1077"/>
      <c r="V42" s="1077"/>
      <c r="W42" s="1077"/>
      <c r="X42" s="1077"/>
      <c r="Y42" s="1077"/>
      <c r="Z42" s="1077"/>
      <c r="AA42" s="1077"/>
      <c r="AB42" s="1077"/>
      <c r="AC42" s="1077"/>
      <c r="AD42" s="1077"/>
      <c r="AE42" s="1078"/>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5"/>
      <c r="BA42" s="1075"/>
      <c r="BB42" s="1075"/>
      <c r="BC42" s="1075"/>
      <c r="BD42" s="1075"/>
      <c r="BE42" s="1065"/>
      <c r="BF42" s="1065"/>
      <c r="BG42" s="1065"/>
      <c r="BH42" s="1065"/>
      <c r="BI42" s="1066"/>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70"/>
      <c r="C43" s="1071"/>
      <c r="D43" s="1071"/>
      <c r="E43" s="1071"/>
      <c r="F43" s="1071"/>
      <c r="G43" s="1071"/>
      <c r="H43" s="1071"/>
      <c r="I43" s="1071"/>
      <c r="J43" s="1071"/>
      <c r="K43" s="1071"/>
      <c r="L43" s="1071"/>
      <c r="M43" s="1071"/>
      <c r="N43" s="1071"/>
      <c r="O43" s="1071"/>
      <c r="P43" s="1072"/>
      <c r="Q43" s="1076"/>
      <c r="R43" s="1077"/>
      <c r="S43" s="1077"/>
      <c r="T43" s="1077"/>
      <c r="U43" s="1077"/>
      <c r="V43" s="1077"/>
      <c r="W43" s="1077"/>
      <c r="X43" s="1077"/>
      <c r="Y43" s="1077"/>
      <c r="Z43" s="1077"/>
      <c r="AA43" s="1077"/>
      <c r="AB43" s="1077"/>
      <c r="AC43" s="1077"/>
      <c r="AD43" s="1077"/>
      <c r="AE43" s="1078"/>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5"/>
      <c r="BA43" s="1075"/>
      <c r="BB43" s="1075"/>
      <c r="BC43" s="1075"/>
      <c r="BD43" s="1075"/>
      <c r="BE43" s="1065"/>
      <c r="BF43" s="1065"/>
      <c r="BG43" s="1065"/>
      <c r="BH43" s="1065"/>
      <c r="BI43" s="1066"/>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70"/>
      <c r="C44" s="1071"/>
      <c r="D44" s="1071"/>
      <c r="E44" s="1071"/>
      <c r="F44" s="1071"/>
      <c r="G44" s="1071"/>
      <c r="H44" s="1071"/>
      <c r="I44" s="1071"/>
      <c r="J44" s="1071"/>
      <c r="K44" s="1071"/>
      <c r="L44" s="1071"/>
      <c r="M44" s="1071"/>
      <c r="N44" s="1071"/>
      <c r="O44" s="1071"/>
      <c r="P44" s="1072"/>
      <c r="Q44" s="1076"/>
      <c r="R44" s="1077"/>
      <c r="S44" s="1077"/>
      <c r="T44" s="1077"/>
      <c r="U44" s="1077"/>
      <c r="V44" s="1077"/>
      <c r="W44" s="1077"/>
      <c r="X44" s="1077"/>
      <c r="Y44" s="1077"/>
      <c r="Z44" s="1077"/>
      <c r="AA44" s="1077"/>
      <c r="AB44" s="1077"/>
      <c r="AC44" s="1077"/>
      <c r="AD44" s="1077"/>
      <c r="AE44" s="1078"/>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5"/>
      <c r="BA44" s="1075"/>
      <c r="BB44" s="1075"/>
      <c r="BC44" s="1075"/>
      <c r="BD44" s="1075"/>
      <c r="BE44" s="1065"/>
      <c r="BF44" s="1065"/>
      <c r="BG44" s="1065"/>
      <c r="BH44" s="1065"/>
      <c r="BI44" s="1066"/>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70"/>
      <c r="C45" s="1071"/>
      <c r="D45" s="1071"/>
      <c r="E45" s="1071"/>
      <c r="F45" s="1071"/>
      <c r="G45" s="1071"/>
      <c r="H45" s="1071"/>
      <c r="I45" s="1071"/>
      <c r="J45" s="1071"/>
      <c r="K45" s="1071"/>
      <c r="L45" s="1071"/>
      <c r="M45" s="1071"/>
      <c r="N45" s="1071"/>
      <c r="O45" s="1071"/>
      <c r="P45" s="1072"/>
      <c r="Q45" s="1076"/>
      <c r="R45" s="1077"/>
      <c r="S45" s="1077"/>
      <c r="T45" s="1077"/>
      <c r="U45" s="1077"/>
      <c r="V45" s="1077"/>
      <c r="W45" s="1077"/>
      <c r="X45" s="1077"/>
      <c r="Y45" s="1077"/>
      <c r="Z45" s="1077"/>
      <c r="AA45" s="1077"/>
      <c r="AB45" s="1077"/>
      <c r="AC45" s="1077"/>
      <c r="AD45" s="1077"/>
      <c r="AE45" s="1078"/>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5"/>
      <c r="BA45" s="1075"/>
      <c r="BB45" s="1075"/>
      <c r="BC45" s="1075"/>
      <c r="BD45" s="1075"/>
      <c r="BE45" s="1065"/>
      <c r="BF45" s="1065"/>
      <c r="BG45" s="1065"/>
      <c r="BH45" s="1065"/>
      <c r="BI45" s="1066"/>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70"/>
      <c r="C46" s="1071"/>
      <c r="D46" s="1071"/>
      <c r="E46" s="1071"/>
      <c r="F46" s="1071"/>
      <c r="G46" s="1071"/>
      <c r="H46" s="1071"/>
      <c r="I46" s="1071"/>
      <c r="J46" s="1071"/>
      <c r="K46" s="1071"/>
      <c r="L46" s="1071"/>
      <c r="M46" s="1071"/>
      <c r="N46" s="1071"/>
      <c r="O46" s="1071"/>
      <c r="P46" s="1072"/>
      <c r="Q46" s="1076"/>
      <c r="R46" s="1077"/>
      <c r="S46" s="1077"/>
      <c r="T46" s="1077"/>
      <c r="U46" s="1077"/>
      <c r="V46" s="1077"/>
      <c r="W46" s="1077"/>
      <c r="X46" s="1077"/>
      <c r="Y46" s="1077"/>
      <c r="Z46" s="1077"/>
      <c r="AA46" s="1077"/>
      <c r="AB46" s="1077"/>
      <c r="AC46" s="1077"/>
      <c r="AD46" s="1077"/>
      <c r="AE46" s="1078"/>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5"/>
      <c r="BA46" s="1075"/>
      <c r="BB46" s="1075"/>
      <c r="BC46" s="1075"/>
      <c r="BD46" s="1075"/>
      <c r="BE46" s="1065"/>
      <c r="BF46" s="1065"/>
      <c r="BG46" s="1065"/>
      <c r="BH46" s="1065"/>
      <c r="BI46" s="1066"/>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70"/>
      <c r="C47" s="1071"/>
      <c r="D47" s="1071"/>
      <c r="E47" s="1071"/>
      <c r="F47" s="1071"/>
      <c r="G47" s="1071"/>
      <c r="H47" s="1071"/>
      <c r="I47" s="1071"/>
      <c r="J47" s="1071"/>
      <c r="K47" s="1071"/>
      <c r="L47" s="1071"/>
      <c r="M47" s="1071"/>
      <c r="N47" s="1071"/>
      <c r="O47" s="1071"/>
      <c r="P47" s="1072"/>
      <c r="Q47" s="1076"/>
      <c r="R47" s="1077"/>
      <c r="S47" s="1077"/>
      <c r="T47" s="1077"/>
      <c r="U47" s="1077"/>
      <c r="V47" s="1077"/>
      <c r="W47" s="1077"/>
      <c r="X47" s="1077"/>
      <c r="Y47" s="1077"/>
      <c r="Z47" s="1077"/>
      <c r="AA47" s="1077"/>
      <c r="AB47" s="1077"/>
      <c r="AC47" s="1077"/>
      <c r="AD47" s="1077"/>
      <c r="AE47" s="1078"/>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5"/>
      <c r="BA47" s="1075"/>
      <c r="BB47" s="1075"/>
      <c r="BC47" s="1075"/>
      <c r="BD47" s="1075"/>
      <c r="BE47" s="1065"/>
      <c r="BF47" s="1065"/>
      <c r="BG47" s="1065"/>
      <c r="BH47" s="1065"/>
      <c r="BI47" s="1066"/>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70"/>
      <c r="C48" s="1071"/>
      <c r="D48" s="1071"/>
      <c r="E48" s="1071"/>
      <c r="F48" s="1071"/>
      <c r="G48" s="1071"/>
      <c r="H48" s="1071"/>
      <c r="I48" s="1071"/>
      <c r="J48" s="1071"/>
      <c r="K48" s="1071"/>
      <c r="L48" s="1071"/>
      <c r="M48" s="1071"/>
      <c r="N48" s="1071"/>
      <c r="O48" s="1071"/>
      <c r="P48" s="1072"/>
      <c r="Q48" s="1076"/>
      <c r="R48" s="1077"/>
      <c r="S48" s="1077"/>
      <c r="T48" s="1077"/>
      <c r="U48" s="1077"/>
      <c r="V48" s="1077"/>
      <c r="W48" s="1077"/>
      <c r="X48" s="1077"/>
      <c r="Y48" s="1077"/>
      <c r="Z48" s="1077"/>
      <c r="AA48" s="1077"/>
      <c r="AB48" s="1077"/>
      <c r="AC48" s="1077"/>
      <c r="AD48" s="1077"/>
      <c r="AE48" s="1078"/>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5"/>
      <c r="BA48" s="1075"/>
      <c r="BB48" s="1075"/>
      <c r="BC48" s="1075"/>
      <c r="BD48" s="1075"/>
      <c r="BE48" s="1065"/>
      <c r="BF48" s="1065"/>
      <c r="BG48" s="1065"/>
      <c r="BH48" s="1065"/>
      <c r="BI48" s="1066"/>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70"/>
      <c r="C49" s="1071"/>
      <c r="D49" s="1071"/>
      <c r="E49" s="1071"/>
      <c r="F49" s="1071"/>
      <c r="G49" s="1071"/>
      <c r="H49" s="1071"/>
      <c r="I49" s="1071"/>
      <c r="J49" s="1071"/>
      <c r="K49" s="1071"/>
      <c r="L49" s="1071"/>
      <c r="M49" s="1071"/>
      <c r="N49" s="1071"/>
      <c r="O49" s="1071"/>
      <c r="P49" s="1072"/>
      <c r="Q49" s="1076"/>
      <c r="R49" s="1077"/>
      <c r="S49" s="1077"/>
      <c r="T49" s="1077"/>
      <c r="U49" s="1077"/>
      <c r="V49" s="1077"/>
      <c r="W49" s="1077"/>
      <c r="X49" s="1077"/>
      <c r="Y49" s="1077"/>
      <c r="Z49" s="1077"/>
      <c r="AA49" s="1077"/>
      <c r="AB49" s="1077"/>
      <c r="AC49" s="1077"/>
      <c r="AD49" s="1077"/>
      <c r="AE49" s="1078"/>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5"/>
      <c r="BA49" s="1075"/>
      <c r="BB49" s="1075"/>
      <c r="BC49" s="1075"/>
      <c r="BD49" s="1075"/>
      <c r="BE49" s="1065"/>
      <c r="BF49" s="1065"/>
      <c r="BG49" s="1065"/>
      <c r="BH49" s="1065"/>
      <c r="BI49" s="1066"/>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70"/>
      <c r="C50" s="1071"/>
      <c r="D50" s="1071"/>
      <c r="E50" s="1071"/>
      <c r="F50" s="1071"/>
      <c r="G50" s="1071"/>
      <c r="H50" s="1071"/>
      <c r="I50" s="1071"/>
      <c r="J50" s="1071"/>
      <c r="K50" s="1071"/>
      <c r="L50" s="1071"/>
      <c r="M50" s="1071"/>
      <c r="N50" s="1071"/>
      <c r="O50" s="1071"/>
      <c r="P50" s="1072"/>
      <c r="Q50" s="1073"/>
      <c r="R50" s="1054"/>
      <c r="S50" s="1054"/>
      <c r="T50" s="1054"/>
      <c r="U50" s="1054"/>
      <c r="V50" s="1054"/>
      <c r="W50" s="1054"/>
      <c r="X50" s="1054"/>
      <c r="Y50" s="1054"/>
      <c r="Z50" s="1054"/>
      <c r="AA50" s="1054"/>
      <c r="AB50" s="1054"/>
      <c r="AC50" s="1054"/>
      <c r="AD50" s="1054"/>
      <c r="AE50" s="1074"/>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5"/>
      <c r="BF50" s="1065"/>
      <c r="BG50" s="1065"/>
      <c r="BH50" s="1065"/>
      <c r="BI50" s="1066"/>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70"/>
      <c r="C51" s="1071"/>
      <c r="D51" s="1071"/>
      <c r="E51" s="1071"/>
      <c r="F51" s="1071"/>
      <c r="G51" s="1071"/>
      <c r="H51" s="1071"/>
      <c r="I51" s="1071"/>
      <c r="J51" s="1071"/>
      <c r="K51" s="1071"/>
      <c r="L51" s="1071"/>
      <c r="M51" s="1071"/>
      <c r="N51" s="1071"/>
      <c r="O51" s="1071"/>
      <c r="P51" s="1072"/>
      <c r="Q51" s="1073"/>
      <c r="R51" s="1054"/>
      <c r="S51" s="1054"/>
      <c r="T51" s="1054"/>
      <c r="U51" s="1054"/>
      <c r="V51" s="1054"/>
      <c r="W51" s="1054"/>
      <c r="X51" s="1054"/>
      <c r="Y51" s="1054"/>
      <c r="Z51" s="1054"/>
      <c r="AA51" s="1054"/>
      <c r="AB51" s="1054"/>
      <c r="AC51" s="1054"/>
      <c r="AD51" s="1054"/>
      <c r="AE51" s="1074"/>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5"/>
      <c r="BF51" s="1065"/>
      <c r="BG51" s="1065"/>
      <c r="BH51" s="1065"/>
      <c r="BI51" s="1066"/>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70"/>
      <c r="C52" s="1071"/>
      <c r="D52" s="1071"/>
      <c r="E52" s="1071"/>
      <c r="F52" s="1071"/>
      <c r="G52" s="1071"/>
      <c r="H52" s="1071"/>
      <c r="I52" s="1071"/>
      <c r="J52" s="1071"/>
      <c r="K52" s="1071"/>
      <c r="L52" s="1071"/>
      <c r="M52" s="1071"/>
      <c r="N52" s="1071"/>
      <c r="O52" s="1071"/>
      <c r="P52" s="1072"/>
      <c r="Q52" s="1073"/>
      <c r="R52" s="1054"/>
      <c r="S52" s="1054"/>
      <c r="T52" s="1054"/>
      <c r="U52" s="1054"/>
      <c r="V52" s="1054"/>
      <c r="W52" s="1054"/>
      <c r="X52" s="1054"/>
      <c r="Y52" s="1054"/>
      <c r="Z52" s="1054"/>
      <c r="AA52" s="1054"/>
      <c r="AB52" s="1054"/>
      <c r="AC52" s="1054"/>
      <c r="AD52" s="1054"/>
      <c r="AE52" s="1074"/>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5"/>
      <c r="BF52" s="1065"/>
      <c r="BG52" s="1065"/>
      <c r="BH52" s="1065"/>
      <c r="BI52" s="1066"/>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70"/>
      <c r="C53" s="1071"/>
      <c r="D53" s="1071"/>
      <c r="E53" s="1071"/>
      <c r="F53" s="1071"/>
      <c r="G53" s="1071"/>
      <c r="H53" s="1071"/>
      <c r="I53" s="1071"/>
      <c r="J53" s="1071"/>
      <c r="K53" s="1071"/>
      <c r="L53" s="1071"/>
      <c r="M53" s="1071"/>
      <c r="N53" s="1071"/>
      <c r="O53" s="1071"/>
      <c r="P53" s="1072"/>
      <c r="Q53" s="1073"/>
      <c r="R53" s="1054"/>
      <c r="S53" s="1054"/>
      <c r="T53" s="1054"/>
      <c r="U53" s="1054"/>
      <c r="V53" s="1054"/>
      <c r="W53" s="1054"/>
      <c r="X53" s="1054"/>
      <c r="Y53" s="1054"/>
      <c r="Z53" s="1054"/>
      <c r="AA53" s="1054"/>
      <c r="AB53" s="1054"/>
      <c r="AC53" s="1054"/>
      <c r="AD53" s="1054"/>
      <c r="AE53" s="1074"/>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5"/>
      <c r="BF53" s="1065"/>
      <c r="BG53" s="1065"/>
      <c r="BH53" s="1065"/>
      <c r="BI53" s="1066"/>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70"/>
      <c r="C54" s="1071"/>
      <c r="D54" s="1071"/>
      <c r="E54" s="1071"/>
      <c r="F54" s="1071"/>
      <c r="G54" s="1071"/>
      <c r="H54" s="1071"/>
      <c r="I54" s="1071"/>
      <c r="J54" s="1071"/>
      <c r="K54" s="1071"/>
      <c r="L54" s="1071"/>
      <c r="M54" s="1071"/>
      <c r="N54" s="1071"/>
      <c r="O54" s="1071"/>
      <c r="P54" s="1072"/>
      <c r="Q54" s="1073"/>
      <c r="R54" s="1054"/>
      <c r="S54" s="1054"/>
      <c r="T54" s="1054"/>
      <c r="U54" s="1054"/>
      <c r="V54" s="1054"/>
      <c r="W54" s="1054"/>
      <c r="X54" s="1054"/>
      <c r="Y54" s="1054"/>
      <c r="Z54" s="1054"/>
      <c r="AA54" s="1054"/>
      <c r="AB54" s="1054"/>
      <c r="AC54" s="1054"/>
      <c r="AD54" s="1054"/>
      <c r="AE54" s="1074"/>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5"/>
      <c r="BF54" s="1065"/>
      <c r="BG54" s="1065"/>
      <c r="BH54" s="1065"/>
      <c r="BI54" s="1066"/>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70"/>
      <c r="C55" s="1071"/>
      <c r="D55" s="1071"/>
      <c r="E55" s="1071"/>
      <c r="F55" s="1071"/>
      <c r="G55" s="1071"/>
      <c r="H55" s="1071"/>
      <c r="I55" s="1071"/>
      <c r="J55" s="1071"/>
      <c r="K55" s="1071"/>
      <c r="L55" s="1071"/>
      <c r="M55" s="1071"/>
      <c r="N55" s="1071"/>
      <c r="O55" s="1071"/>
      <c r="P55" s="1072"/>
      <c r="Q55" s="1073"/>
      <c r="R55" s="1054"/>
      <c r="S55" s="1054"/>
      <c r="T55" s="1054"/>
      <c r="U55" s="1054"/>
      <c r="V55" s="1054"/>
      <c r="W55" s="1054"/>
      <c r="X55" s="1054"/>
      <c r="Y55" s="1054"/>
      <c r="Z55" s="1054"/>
      <c r="AA55" s="1054"/>
      <c r="AB55" s="1054"/>
      <c r="AC55" s="1054"/>
      <c r="AD55" s="1054"/>
      <c r="AE55" s="1074"/>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5"/>
      <c r="BF55" s="1065"/>
      <c r="BG55" s="1065"/>
      <c r="BH55" s="1065"/>
      <c r="BI55" s="1066"/>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70"/>
      <c r="C56" s="1071"/>
      <c r="D56" s="1071"/>
      <c r="E56" s="1071"/>
      <c r="F56" s="1071"/>
      <c r="G56" s="1071"/>
      <c r="H56" s="1071"/>
      <c r="I56" s="1071"/>
      <c r="J56" s="1071"/>
      <c r="K56" s="1071"/>
      <c r="L56" s="1071"/>
      <c r="M56" s="1071"/>
      <c r="N56" s="1071"/>
      <c r="O56" s="1071"/>
      <c r="P56" s="1072"/>
      <c r="Q56" s="1073"/>
      <c r="R56" s="1054"/>
      <c r="S56" s="1054"/>
      <c r="T56" s="1054"/>
      <c r="U56" s="1054"/>
      <c r="V56" s="1054"/>
      <c r="W56" s="1054"/>
      <c r="X56" s="1054"/>
      <c r="Y56" s="1054"/>
      <c r="Z56" s="1054"/>
      <c r="AA56" s="1054"/>
      <c r="AB56" s="1054"/>
      <c r="AC56" s="1054"/>
      <c r="AD56" s="1054"/>
      <c r="AE56" s="1074"/>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5"/>
      <c r="BF56" s="1065"/>
      <c r="BG56" s="1065"/>
      <c r="BH56" s="1065"/>
      <c r="BI56" s="1066"/>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70"/>
      <c r="C57" s="1071"/>
      <c r="D57" s="1071"/>
      <c r="E57" s="1071"/>
      <c r="F57" s="1071"/>
      <c r="G57" s="1071"/>
      <c r="H57" s="1071"/>
      <c r="I57" s="1071"/>
      <c r="J57" s="1071"/>
      <c r="K57" s="1071"/>
      <c r="L57" s="1071"/>
      <c r="M57" s="1071"/>
      <c r="N57" s="1071"/>
      <c r="O57" s="1071"/>
      <c r="P57" s="1072"/>
      <c r="Q57" s="1073"/>
      <c r="R57" s="1054"/>
      <c r="S57" s="1054"/>
      <c r="T57" s="1054"/>
      <c r="U57" s="1054"/>
      <c r="V57" s="1054"/>
      <c r="W57" s="1054"/>
      <c r="X57" s="1054"/>
      <c r="Y57" s="1054"/>
      <c r="Z57" s="1054"/>
      <c r="AA57" s="1054"/>
      <c r="AB57" s="1054"/>
      <c r="AC57" s="1054"/>
      <c r="AD57" s="1054"/>
      <c r="AE57" s="1074"/>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5"/>
      <c r="BF57" s="1065"/>
      <c r="BG57" s="1065"/>
      <c r="BH57" s="1065"/>
      <c r="BI57" s="1066"/>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70"/>
      <c r="C58" s="1071"/>
      <c r="D58" s="1071"/>
      <c r="E58" s="1071"/>
      <c r="F58" s="1071"/>
      <c r="G58" s="1071"/>
      <c r="H58" s="1071"/>
      <c r="I58" s="1071"/>
      <c r="J58" s="1071"/>
      <c r="K58" s="1071"/>
      <c r="L58" s="1071"/>
      <c r="M58" s="1071"/>
      <c r="N58" s="1071"/>
      <c r="O58" s="1071"/>
      <c r="P58" s="1072"/>
      <c r="Q58" s="1073"/>
      <c r="R58" s="1054"/>
      <c r="S58" s="1054"/>
      <c r="T58" s="1054"/>
      <c r="U58" s="1054"/>
      <c r="V58" s="1054"/>
      <c r="W58" s="1054"/>
      <c r="X58" s="1054"/>
      <c r="Y58" s="1054"/>
      <c r="Z58" s="1054"/>
      <c r="AA58" s="1054"/>
      <c r="AB58" s="1054"/>
      <c r="AC58" s="1054"/>
      <c r="AD58" s="1054"/>
      <c r="AE58" s="1074"/>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5"/>
      <c r="BF58" s="1065"/>
      <c r="BG58" s="1065"/>
      <c r="BH58" s="1065"/>
      <c r="BI58" s="1066"/>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70"/>
      <c r="C59" s="1071"/>
      <c r="D59" s="1071"/>
      <c r="E59" s="1071"/>
      <c r="F59" s="1071"/>
      <c r="G59" s="1071"/>
      <c r="H59" s="1071"/>
      <c r="I59" s="1071"/>
      <c r="J59" s="1071"/>
      <c r="K59" s="1071"/>
      <c r="L59" s="1071"/>
      <c r="M59" s="1071"/>
      <c r="N59" s="1071"/>
      <c r="O59" s="1071"/>
      <c r="P59" s="1072"/>
      <c r="Q59" s="1073"/>
      <c r="R59" s="1054"/>
      <c r="S59" s="1054"/>
      <c r="T59" s="1054"/>
      <c r="U59" s="1054"/>
      <c r="V59" s="1054"/>
      <c r="W59" s="1054"/>
      <c r="X59" s="1054"/>
      <c r="Y59" s="1054"/>
      <c r="Z59" s="1054"/>
      <c r="AA59" s="1054"/>
      <c r="AB59" s="1054"/>
      <c r="AC59" s="1054"/>
      <c r="AD59" s="1054"/>
      <c r="AE59" s="1074"/>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5"/>
      <c r="BF59" s="1065"/>
      <c r="BG59" s="1065"/>
      <c r="BH59" s="1065"/>
      <c r="BI59" s="1066"/>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70"/>
      <c r="C60" s="1071"/>
      <c r="D60" s="1071"/>
      <c r="E60" s="1071"/>
      <c r="F60" s="1071"/>
      <c r="G60" s="1071"/>
      <c r="H60" s="1071"/>
      <c r="I60" s="1071"/>
      <c r="J60" s="1071"/>
      <c r="K60" s="1071"/>
      <c r="L60" s="1071"/>
      <c r="M60" s="1071"/>
      <c r="N60" s="1071"/>
      <c r="O60" s="1071"/>
      <c r="P60" s="1072"/>
      <c r="Q60" s="1073"/>
      <c r="R60" s="1054"/>
      <c r="S60" s="1054"/>
      <c r="T60" s="1054"/>
      <c r="U60" s="1054"/>
      <c r="V60" s="1054"/>
      <c r="W60" s="1054"/>
      <c r="X60" s="1054"/>
      <c r="Y60" s="1054"/>
      <c r="Z60" s="1054"/>
      <c r="AA60" s="1054"/>
      <c r="AB60" s="1054"/>
      <c r="AC60" s="1054"/>
      <c r="AD60" s="1054"/>
      <c r="AE60" s="1074"/>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5"/>
      <c r="BF60" s="1065"/>
      <c r="BG60" s="1065"/>
      <c r="BH60" s="1065"/>
      <c r="BI60" s="1066"/>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70"/>
      <c r="C61" s="1071"/>
      <c r="D61" s="1071"/>
      <c r="E61" s="1071"/>
      <c r="F61" s="1071"/>
      <c r="G61" s="1071"/>
      <c r="H61" s="1071"/>
      <c r="I61" s="1071"/>
      <c r="J61" s="1071"/>
      <c r="K61" s="1071"/>
      <c r="L61" s="1071"/>
      <c r="M61" s="1071"/>
      <c r="N61" s="1071"/>
      <c r="O61" s="1071"/>
      <c r="P61" s="1072"/>
      <c r="Q61" s="1073"/>
      <c r="R61" s="1054"/>
      <c r="S61" s="1054"/>
      <c r="T61" s="1054"/>
      <c r="U61" s="1054"/>
      <c r="V61" s="1054"/>
      <c r="W61" s="1054"/>
      <c r="X61" s="1054"/>
      <c r="Y61" s="1054"/>
      <c r="Z61" s="1054"/>
      <c r="AA61" s="1054"/>
      <c r="AB61" s="1054"/>
      <c r="AC61" s="1054"/>
      <c r="AD61" s="1054"/>
      <c r="AE61" s="1074"/>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5"/>
      <c r="BF61" s="1065"/>
      <c r="BG61" s="1065"/>
      <c r="BH61" s="1065"/>
      <c r="BI61" s="1066"/>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70"/>
      <c r="C62" s="1071"/>
      <c r="D62" s="1071"/>
      <c r="E62" s="1071"/>
      <c r="F62" s="1071"/>
      <c r="G62" s="1071"/>
      <c r="H62" s="1071"/>
      <c r="I62" s="1071"/>
      <c r="J62" s="1071"/>
      <c r="K62" s="1071"/>
      <c r="L62" s="1071"/>
      <c r="M62" s="1071"/>
      <c r="N62" s="1071"/>
      <c r="O62" s="1071"/>
      <c r="P62" s="1072"/>
      <c r="Q62" s="1073"/>
      <c r="R62" s="1054"/>
      <c r="S62" s="1054"/>
      <c r="T62" s="1054"/>
      <c r="U62" s="1054"/>
      <c r="V62" s="1054"/>
      <c r="W62" s="1054"/>
      <c r="X62" s="1054"/>
      <c r="Y62" s="1054"/>
      <c r="Z62" s="1054"/>
      <c r="AA62" s="1054"/>
      <c r="AB62" s="1054"/>
      <c r="AC62" s="1054"/>
      <c r="AD62" s="1054"/>
      <c r="AE62" s="1074"/>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5"/>
      <c r="BF62" s="1065"/>
      <c r="BG62" s="1065"/>
      <c r="BH62" s="1065"/>
      <c r="BI62" s="1066"/>
      <c r="BJ62" s="1067" t="s">
        <v>399</v>
      </c>
      <c r="BK62" s="1068"/>
      <c r="BL62" s="1068"/>
      <c r="BM62" s="1068"/>
      <c r="BN62" s="1069"/>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375</v>
      </c>
      <c r="B63" s="975" t="s">
        <v>400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1"/>
      <c r="AF63" s="1062">
        <v>2742</v>
      </c>
      <c r="AG63" s="990"/>
      <c r="AH63" s="990"/>
      <c r="AI63" s="990"/>
      <c r="AJ63" s="1063"/>
      <c r="AK63" s="1064"/>
      <c r="AL63" s="994"/>
      <c r="AM63" s="994"/>
      <c r="AN63" s="994"/>
      <c r="AO63" s="994"/>
      <c r="AP63" s="990">
        <f>SUM(AP31:AT34)</f>
        <v>20255</v>
      </c>
      <c r="AQ63" s="990"/>
      <c r="AR63" s="990"/>
      <c r="AS63" s="990"/>
      <c r="AT63" s="990"/>
      <c r="AU63" s="990">
        <f>SUM(AU31:AY34)</f>
        <v>14291</v>
      </c>
      <c r="AV63" s="990"/>
      <c r="AW63" s="990"/>
      <c r="AX63" s="990"/>
      <c r="AY63" s="990"/>
      <c r="AZ63" s="1056"/>
      <c r="BA63" s="1057"/>
      <c r="BB63" s="1057"/>
      <c r="BC63" s="1057"/>
      <c r="BD63" s="1058"/>
      <c r="BE63" s="991"/>
      <c r="BF63" s="991"/>
      <c r="BG63" s="991"/>
      <c r="BH63" s="991"/>
      <c r="BI63" s="992"/>
      <c r="BJ63" s="1059" t="s">
        <v>401</v>
      </c>
      <c r="BK63" s="982"/>
      <c r="BL63" s="982"/>
      <c r="BM63" s="982"/>
      <c r="BN63" s="1060"/>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403</v>
      </c>
      <c r="B66" s="1027"/>
      <c r="C66" s="1027"/>
      <c r="D66" s="1027"/>
      <c r="E66" s="1027"/>
      <c r="F66" s="1027"/>
      <c r="G66" s="1027"/>
      <c r="H66" s="1027"/>
      <c r="I66" s="1027"/>
      <c r="J66" s="1027"/>
      <c r="K66" s="1027"/>
      <c r="L66" s="1027"/>
      <c r="M66" s="1027"/>
      <c r="N66" s="1027"/>
      <c r="O66" s="1027"/>
      <c r="P66" s="1028"/>
      <c r="Q66" s="1032" t="s">
        <v>404</v>
      </c>
      <c r="R66" s="1033"/>
      <c r="S66" s="1033"/>
      <c r="T66" s="1033"/>
      <c r="U66" s="1034"/>
      <c r="V66" s="1032" t="s">
        <v>405</v>
      </c>
      <c r="W66" s="1033"/>
      <c r="X66" s="1033"/>
      <c r="Y66" s="1033"/>
      <c r="Z66" s="1034"/>
      <c r="AA66" s="1032" t="s">
        <v>406</v>
      </c>
      <c r="AB66" s="1033"/>
      <c r="AC66" s="1033"/>
      <c r="AD66" s="1033"/>
      <c r="AE66" s="1034"/>
      <c r="AF66" s="1038" t="s">
        <v>407</v>
      </c>
      <c r="AG66" s="1039"/>
      <c r="AH66" s="1039"/>
      <c r="AI66" s="1039"/>
      <c r="AJ66" s="1040"/>
      <c r="AK66" s="1032" t="s">
        <v>408</v>
      </c>
      <c r="AL66" s="1027"/>
      <c r="AM66" s="1027"/>
      <c r="AN66" s="1027"/>
      <c r="AO66" s="1028"/>
      <c r="AP66" s="1032" t="s">
        <v>409</v>
      </c>
      <c r="AQ66" s="1033"/>
      <c r="AR66" s="1033"/>
      <c r="AS66" s="1033"/>
      <c r="AT66" s="1034"/>
      <c r="AU66" s="1032" t="s">
        <v>410</v>
      </c>
      <c r="AV66" s="1033"/>
      <c r="AW66" s="1033"/>
      <c r="AX66" s="1033"/>
      <c r="AY66" s="1034"/>
      <c r="AZ66" s="1032" t="s">
        <v>361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572</v>
      </c>
      <c r="C68" s="1017"/>
      <c r="D68" s="1017"/>
      <c r="E68" s="1017"/>
      <c r="F68" s="1017"/>
      <c r="G68" s="1017"/>
      <c r="H68" s="1017"/>
      <c r="I68" s="1017"/>
      <c r="J68" s="1017"/>
      <c r="K68" s="1017"/>
      <c r="L68" s="1017"/>
      <c r="M68" s="1017"/>
      <c r="N68" s="1017"/>
      <c r="O68" s="1017"/>
      <c r="P68" s="1018"/>
      <c r="Q68" s="1019">
        <v>1974</v>
      </c>
      <c r="R68" s="1013"/>
      <c r="S68" s="1013"/>
      <c r="T68" s="1013"/>
      <c r="U68" s="1013"/>
      <c r="V68" s="1013">
        <v>1900</v>
      </c>
      <c r="W68" s="1013"/>
      <c r="X68" s="1013"/>
      <c r="Y68" s="1013"/>
      <c r="Z68" s="1013"/>
      <c r="AA68" s="1013">
        <v>73</v>
      </c>
      <c r="AB68" s="1013"/>
      <c r="AC68" s="1013"/>
      <c r="AD68" s="1013"/>
      <c r="AE68" s="1013"/>
      <c r="AF68" s="1013">
        <v>73</v>
      </c>
      <c r="AG68" s="1013"/>
      <c r="AH68" s="1013"/>
      <c r="AI68" s="1013"/>
      <c r="AJ68" s="1013"/>
      <c r="AK68" s="1013" t="s">
        <v>571</v>
      </c>
      <c r="AL68" s="1013"/>
      <c r="AM68" s="1013"/>
      <c r="AN68" s="1013"/>
      <c r="AO68" s="1013"/>
      <c r="AP68" s="1013">
        <v>1276</v>
      </c>
      <c r="AQ68" s="1013"/>
      <c r="AR68" s="1013"/>
      <c r="AS68" s="1013"/>
      <c r="AT68" s="1013"/>
      <c r="AU68" s="1013">
        <v>1276</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573</v>
      </c>
      <c r="C69" s="1006"/>
      <c r="D69" s="1006"/>
      <c r="E69" s="1006"/>
      <c r="F69" s="1006"/>
      <c r="G69" s="1006"/>
      <c r="H69" s="1006"/>
      <c r="I69" s="1006"/>
      <c r="J69" s="1006"/>
      <c r="K69" s="1006"/>
      <c r="L69" s="1006"/>
      <c r="M69" s="1006"/>
      <c r="N69" s="1006"/>
      <c r="O69" s="1006"/>
      <c r="P69" s="1007"/>
      <c r="Q69" s="1008">
        <v>39</v>
      </c>
      <c r="R69" s="1002"/>
      <c r="S69" s="1002"/>
      <c r="T69" s="1002"/>
      <c r="U69" s="1002"/>
      <c r="V69" s="1002">
        <v>39</v>
      </c>
      <c r="W69" s="1002"/>
      <c r="X69" s="1002"/>
      <c r="Y69" s="1002"/>
      <c r="Z69" s="1002"/>
      <c r="AA69" s="1002">
        <v>0</v>
      </c>
      <c r="AB69" s="1002"/>
      <c r="AC69" s="1002"/>
      <c r="AD69" s="1002"/>
      <c r="AE69" s="1002"/>
      <c r="AF69" s="1002">
        <v>0</v>
      </c>
      <c r="AG69" s="1002"/>
      <c r="AH69" s="1002"/>
      <c r="AI69" s="1002"/>
      <c r="AJ69" s="1002"/>
      <c r="AK69" s="1002" t="s">
        <v>512</v>
      </c>
      <c r="AL69" s="1002"/>
      <c r="AM69" s="1002"/>
      <c r="AN69" s="1002"/>
      <c r="AO69" s="1002"/>
      <c r="AP69" s="1002" t="s">
        <v>571</v>
      </c>
      <c r="AQ69" s="1002"/>
      <c r="AR69" s="1002"/>
      <c r="AS69" s="1002"/>
      <c r="AT69" s="1002"/>
      <c r="AU69" s="1002" t="s">
        <v>512</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583</v>
      </c>
      <c r="C70" s="1006"/>
      <c r="D70" s="1006"/>
      <c r="E70" s="1006"/>
      <c r="F70" s="1006"/>
      <c r="G70" s="1006"/>
      <c r="H70" s="1006"/>
      <c r="I70" s="1006"/>
      <c r="J70" s="1006"/>
      <c r="K70" s="1006"/>
      <c r="L70" s="1006"/>
      <c r="M70" s="1006"/>
      <c r="N70" s="1006"/>
      <c r="O70" s="1006"/>
      <c r="P70" s="1007"/>
      <c r="Q70" s="1008">
        <v>61</v>
      </c>
      <c r="R70" s="1002"/>
      <c r="S70" s="1002"/>
      <c r="T70" s="1002"/>
      <c r="U70" s="1002"/>
      <c r="V70" s="1002">
        <v>48</v>
      </c>
      <c r="W70" s="1002"/>
      <c r="X70" s="1002"/>
      <c r="Y70" s="1002"/>
      <c r="Z70" s="1002"/>
      <c r="AA70" s="1002">
        <v>13</v>
      </c>
      <c r="AB70" s="1002"/>
      <c r="AC70" s="1002"/>
      <c r="AD70" s="1002"/>
      <c r="AE70" s="1002"/>
      <c r="AF70" s="1002">
        <v>13</v>
      </c>
      <c r="AG70" s="1002"/>
      <c r="AH70" s="1002"/>
      <c r="AI70" s="1002"/>
      <c r="AJ70" s="1002"/>
      <c r="AK70" s="1002" t="s">
        <v>512</v>
      </c>
      <c r="AL70" s="1002"/>
      <c r="AM70" s="1002"/>
      <c r="AN70" s="1002"/>
      <c r="AO70" s="1002"/>
      <c r="AP70" s="1002" t="s">
        <v>584</v>
      </c>
      <c r="AQ70" s="1002"/>
      <c r="AR70" s="1002"/>
      <c r="AS70" s="1002"/>
      <c r="AT70" s="1002"/>
      <c r="AU70" s="1002" t="s">
        <v>512</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574</v>
      </c>
      <c r="C71" s="1006"/>
      <c r="D71" s="1006"/>
      <c r="E71" s="1006"/>
      <c r="F71" s="1006"/>
      <c r="G71" s="1006"/>
      <c r="H71" s="1006"/>
      <c r="I71" s="1006"/>
      <c r="J71" s="1006"/>
      <c r="K71" s="1006"/>
      <c r="L71" s="1006"/>
      <c r="M71" s="1006"/>
      <c r="N71" s="1006"/>
      <c r="O71" s="1006"/>
      <c r="P71" s="1007"/>
      <c r="Q71" s="1008" t="s">
        <v>571</v>
      </c>
      <c r="R71" s="1002"/>
      <c r="S71" s="1002"/>
      <c r="T71" s="1002"/>
      <c r="U71" s="1002"/>
      <c r="V71" s="1002" t="s">
        <v>585</v>
      </c>
      <c r="W71" s="1002"/>
      <c r="X71" s="1002"/>
      <c r="Y71" s="1002"/>
      <c r="Z71" s="1002"/>
      <c r="AA71" s="1002" t="s">
        <v>571</v>
      </c>
      <c r="AB71" s="1002"/>
      <c r="AC71" s="1002"/>
      <c r="AD71" s="1002"/>
      <c r="AE71" s="1002"/>
      <c r="AF71" s="1002" t="s">
        <v>571</v>
      </c>
      <c r="AG71" s="1002"/>
      <c r="AH71" s="1002"/>
      <c r="AI71" s="1002"/>
      <c r="AJ71" s="1002"/>
      <c r="AK71" s="1002" t="s">
        <v>512</v>
      </c>
      <c r="AL71" s="1002"/>
      <c r="AM71" s="1002"/>
      <c r="AN71" s="1002"/>
      <c r="AO71" s="1002"/>
      <c r="AP71" s="1002" t="s">
        <v>571</v>
      </c>
      <c r="AQ71" s="1002"/>
      <c r="AR71" s="1002"/>
      <c r="AS71" s="1002"/>
      <c r="AT71" s="1002"/>
      <c r="AU71" s="1002" t="s">
        <v>512</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575</v>
      </c>
      <c r="C72" s="1006"/>
      <c r="D72" s="1006"/>
      <c r="E72" s="1006"/>
      <c r="F72" s="1006"/>
      <c r="G72" s="1006"/>
      <c r="H72" s="1006"/>
      <c r="I72" s="1006"/>
      <c r="J72" s="1006"/>
      <c r="K72" s="1006"/>
      <c r="L72" s="1006"/>
      <c r="M72" s="1006"/>
      <c r="N72" s="1006"/>
      <c r="O72" s="1006"/>
      <c r="P72" s="1007"/>
      <c r="Q72" s="1008">
        <v>189</v>
      </c>
      <c r="R72" s="1002"/>
      <c r="S72" s="1002"/>
      <c r="T72" s="1002"/>
      <c r="U72" s="1002"/>
      <c r="V72" s="1002">
        <v>186</v>
      </c>
      <c r="W72" s="1002"/>
      <c r="X72" s="1002"/>
      <c r="Y72" s="1002"/>
      <c r="Z72" s="1002"/>
      <c r="AA72" s="1002">
        <v>3</v>
      </c>
      <c r="AB72" s="1002"/>
      <c r="AC72" s="1002"/>
      <c r="AD72" s="1002"/>
      <c r="AE72" s="1002"/>
      <c r="AF72" s="1002">
        <f>AA72</f>
        <v>3</v>
      </c>
      <c r="AG72" s="1002"/>
      <c r="AH72" s="1002"/>
      <c r="AI72" s="1002"/>
      <c r="AJ72" s="1002"/>
      <c r="AK72" s="1002" t="s">
        <v>512</v>
      </c>
      <c r="AL72" s="1002"/>
      <c r="AM72" s="1002"/>
      <c r="AN72" s="1002"/>
      <c r="AO72" s="1002"/>
      <c r="AP72" s="1002" t="s">
        <v>571</v>
      </c>
      <c r="AQ72" s="1002"/>
      <c r="AR72" s="1002"/>
      <c r="AS72" s="1002"/>
      <c r="AT72" s="1002"/>
      <c r="AU72" s="1002" t="s">
        <v>512</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586</v>
      </c>
      <c r="C73" s="1006"/>
      <c r="D73" s="1006"/>
      <c r="E73" s="1006"/>
      <c r="F73" s="1006"/>
      <c r="G73" s="1006"/>
      <c r="H73" s="1006"/>
      <c r="I73" s="1006"/>
      <c r="J73" s="1006"/>
      <c r="K73" s="1006"/>
      <c r="L73" s="1006"/>
      <c r="M73" s="1006"/>
      <c r="N73" s="1006"/>
      <c r="O73" s="1006"/>
      <c r="P73" s="1007"/>
      <c r="Q73" s="1008">
        <v>218731</v>
      </c>
      <c r="R73" s="1002"/>
      <c r="S73" s="1002"/>
      <c r="T73" s="1002"/>
      <c r="U73" s="1002"/>
      <c r="V73" s="1002">
        <v>210330</v>
      </c>
      <c r="W73" s="1002"/>
      <c r="X73" s="1002"/>
      <c r="Y73" s="1002"/>
      <c r="Z73" s="1002"/>
      <c r="AA73" s="1002">
        <f>Q73-V73</f>
        <v>8401</v>
      </c>
      <c r="AB73" s="1002"/>
      <c r="AC73" s="1002"/>
      <c r="AD73" s="1002"/>
      <c r="AE73" s="1002"/>
      <c r="AF73" s="1002">
        <f t="shared" ref="AF73:AF82" si="0">AA73</f>
        <v>8401</v>
      </c>
      <c r="AG73" s="1002"/>
      <c r="AH73" s="1002"/>
      <c r="AI73" s="1002"/>
      <c r="AJ73" s="1002"/>
      <c r="AK73" s="1002" t="s">
        <v>512</v>
      </c>
      <c r="AL73" s="1002"/>
      <c r="AM73" s="1002"/>
      <c r="AN73" s="1002"/>
      <c r="AO73" s="1002"/>
      <c r="AP73" s="1002" t="s">
        <v>571</v>
      </c>
      <c r="AQ73" s="1002"/>
      <c r="AR73" s="1002"/>
      <c r="AS73" s="1002"/>
      <c r="AT73" s="1002"/>
      <c r="AU73" s="1002" t="s">
        <v>512</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576</v>
      </c>
      <c r="C74" s="1006"/>
      <c r="D74" s="1006"/>
      <c r="E74" s="1006"/>
      <c r="F74" s="1006"/>
      <c r="G74" s="1006"/>
      <c r="H74" s="1006"/>
      <c r="I74" s="1006"/>
      <c r="J74" s="1006"/>
      <c r="K74" s="1006"/>
      <c r="L74" s="1006"/>
      <c r="M74" s="1006"/>
      <c r="N74" s="1006"/>
      <c r="O74" s="1006"/>
      <c r="P74" s="1007"/>
      <c r="Q74" s="1008">
        <v>291</v>
      </c>
      <c r="R74" s="1002"/>
      <c r="S74" s="1002"/>
      <c r="T74" s="1002"/>
      <c r="U74" s="1002"/>
      <c r="V74" s="1002">
        <v>274</v>
      </c>
      <c r="W74" s="1002"/>
      <c r="X74" s="1002"/>
      <c r="Y74" s="1002"/>
      <c r="Z74" s="1002"/>
      <c r="AA74" s="1002">
        <f t="shared" ref="AA74:AA82" si="1">Q74-V74</f>
        <v>17</v>
      </c>
      <c r="AB74" s="1002"/>
      <c r="AC74" s="1002"/>
      <c r="AD74" s="1002"/>
      <c r="AE74" s="1002"/>
      <c r="AF74" s="1002">
        <f t="shared" si="0"/>
        <v>17</v>
      </c>
      <c r="AG74" s="1002"/>
      <c r="AH74" s="1002"/>
      <c r="AI74" s="1002"/>
      <c r="AJ74" s="1002"/>
      <c r="AK74" s="1002">
        <v>85</v>
      </c>
      <c r="AL74" s="1002"/>
      <c r="AM74" s="1002"/>
      <c r="AN74" s="1002"/>
      <c r="AO74" s="1002"/>
      <c r="AP74" s="1002" t="s">
        <v>571</v>
      </c>
      <c r="AQ74" s="1002"/>
      <c r="AR74" s="1002"/>
      <c r="AS74" s="1002"/>
      <c r="AT74" s="1002"/>
      <c r="AU74" s="1002" t="s">
        <v>512</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587</v>
      </c>
      <c r="C75" s="1006"/>
      <c r="D75" s="1006"/>
      <c r="E75" s="1006"/>
      <c r="F75" s="1006"/>
      <c r="G75" s="1006"/>
      <c r="H75" s="1006"/>
      <c r="I75" s="1006"/>
      <c r="J75" s="1006"/>
      <c r="K75" s="1006"/>
      <c r="L75" s="1006"/>
      <c r="M75" s="1006"/>
      <c r="N75" s="1006"/>
      <c r="O75" s="1006"/>
      <c r="P75" s="1007"/>
      <c r="Q75" s="1009">
        <v>64</v>
      </c>
      <c r="R75" s="1010"/>
      <c r="S75" s="1010"/>
      <c r="T75" s="1010"/>
      <c r="U75" s="1011"/>
      <c r="V75" s="1012">
        <v>63</v>
      </c>
      <c r="W75" s="1010"/>
      <c r="X75" s="1010"/>
      <c r="Y75" s="1010"/>
      <c r="Z75" s="1011"/>
      <c r="AA75" s="1012">
        <f t="shared" si="1"/>
        <v>1</v>
      </c>
      <c r="AB75" s="1010"/>
      <c r="AC75" s="1010"/>
      <c r="AD75" s="1010"/>
      <c r="AE75" s="1011"/>
      <c r="AF75" s="1012">
        <f t="shared" si="0"/>
        <v>1</v>
      </c>
      <c r="AG75" s="1010"/>
      <c r="AH75" s="1010"/>
      <c r="AI75" s="1010"/>
      <c r="AJ75" s="1011"/>
      <c r="AK75" s="1012" t="s">
        <v>512</v>
      </c>
      <c r="AL75" s="1010"/>
      <c r="AM75" s="1010"/>
      <c r="AN75" s="1010"/>
      <c r="AO75" s="1011"/>
      <c r="AP75" s="1012" t="s">
        <v>584</v>
      </c>
      <c r="AQ75" s="1010"/>
      <c r="AR75" s="1010"/>
      <c r="AS75" s="1010"/>
      <c r="AT75" s="1011"/>
      <c r="AU75" s="1012" t="s">
        <v>512</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577</v>
      </c>
      <c r="C76" s="1006"/>
      <c r="D76" s="1006"/>
      <c r="E76" s="1006"/>
      <c r="F76" s="1006"/>
      <c r="G76" s="1006"/>
      <c r="H76" s="1006"/>
      <c r="I76" s="1006"/>
      <c r="J76" s="1006"/>
      <c r="K76" s="1006"/>
      <c r="L76" s="1006"/>
      <c r="M76" s="1006"/>
      <c r="N76" s="1006"/>
      <c r="O76" s="1006"/>
      <c r="P76" s="1007"/>
      <c r="Q76" s="1009">
        <v>163</v>
      </c>
      <c r="R76" s="1010"/>
      <c r="S76" s="1010"/>
      <c r="T76" s="1010"/>
      <c r="U76" s="1011"/>
      <c r="V76" s="1012">
        <v>159</v>
      </c>
      <c r="W76" s="1010"/>
      <c r="X76" s="1010"/>
      <c r="Y76" s="1010"/>
      <c r="Z76" s="1011"/>
      <c r="AA76" s="1012">
        <v>5</v>
      </c>
      <c r="AB76" s="1010"/>
      <c r="AC76" s="1010"/>
      <c r="AD76" s="1010"/>
      <c r="AE76" s="1011"/>
      <c r="AF76" s="1012">
        <f t="shared" si="0"/>
        <v>5</v>
      </c>
      <c r="AG76" s="1010"/>
      <c r="AH76" s="1010"/>
      <c r="AI76" s="1010"/>
      <c r="AJ76" s="1011"/>
      <c r="AK76" s="1012" t="s">
        <v>512</v>
      </c>
      <c r="AL76" s="1010"/>
      <c r="AM76" s="1010"/>
      <c r="AN76" s="1010"/>
      <c r="AO76" s="1011"/>
      <c r="AP76" s="1012" t="s">
        <v>571</v>
      </c>
      <c r="AQ76" s="1010"/>
      <c r="AR76" s="1010"/>
      <c r="AS76" s="1010"/>
      <c r="AT76" s="1011"/>
      <c r="AU76" s="1012" t="s">
        <v>512</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578</v>
      </c>
      <c r="C77" s="1006"/>
      <c r="D77" s="1006"/>
      <c r="E77" s="1006"/>
      <c r="F77" s="1006"/>
      <c r="G77" s="1006"/>
      <c r="H77" s="1006"/>
      <c r="I77" s="1006"/>
      <c r="J77" s="1006"/>
      <c r="K77" s="1006"/>
      <c r="L77" s="1006"/>
      <c r="M77" s="1006"/>
      <c r="N77" s="1006"/>
      <c r="O77" s="1006"/>
      <c r="P77" s="1007"/>
      <c r="Q77" s="1009">
        <v>20</v>
      </c>
      <c r="R77" s="1010"/>
      <c r="S77" s="1010"/>
      <c r="T77" s="1010"/>
      <c r="U77" s="1011"/>
      <c r="V77" s="1012">
        <v>19</v>
      </c>
      <c r="W77" s="1010"/>
      <c r="X77" s="1010"/>
      <c r="Y77" s="1010"/>
      <c r="Z77" s="1011"/>
      <c r="AA77" s="1012">
        <v>2</v>
      </c>
      <c r="AB77" s="1010"/>
      <c r="AC77" s="1010"/>
      <c r="AD77" s="1010"/>
      <c r="AE77" s="1011"/>
      <c r="AF77" s="1012">
        <f t="shared" si="0"/>
        <v>2</v>
      </c>
      <c r="AG77" s="1010"/>
      <c r="AH77" s="1010"/>
      <c r="AI77" s="1010"/>
      <c r="AJ77" s="1011"/>
      <c r="AK77" s="1012" t="s">
        <v>512</v>
      </c>
      <c r="AL77" s="1010"/>
      <c r="AM77" s="1010"/>
      <c r="AN77" s="1010"/>
      <c r="AO77" s="1011"/>
      <c r="AP77" s="1012" t="s">
        <v>571</v>
      </c>
      <c r="AQ77" s="1010"/>
      <c r="AR77" s="1010"/>
      <c r="AS77" s="1010"/>
      <c r="AT77" s="1011"/>
      <c r="AU77" s="1012" t="s">
        <v>512</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588</v>
      </c>
      <c r="C78" s="1006"/>
      <c r="D78" s="1006"/>
      <c r="E78" s="1006"/>
      <c r="F78" s="1006"/>
      <c r="G78" s="1006"/>
      <c r="H78" s="1006"/>
      <c r="I78" s="1006"/>
      <c r="J78" s="1006"/>
      <c r="K78" s="1006"/>
      <c r="L78" s="1006"/>
      <c r="M78" s="1006"/>
      <c r="N78" s="1006"/>
      <c r="O78" s="1006"/>
      <c r="P78" s="1007"/>
      <c r="Q78" s="1008">
        <v>5811</v>
      </c>
      <c r="R78" s="1002"/>
      <c r="S78" s="1002"/>
      <c r="T78" s="1002"/>
      <c r="U78" s="1002"/>
      <c r="V78" s="1002">
        <v>4987</v>
      </c>
      <c r="W78" s="1002"/>
      <c r="X78" s="1002"/>
      <c r="Y78" s="1002"/>
      <c r="Z78" s="1002"/>
      <c r="AA78" s="1002">
        <f t="shared" si="1"/>
        <v>824</v>
      </c>
      <c r="AB78" s="1002"/>
      <c r="AC78" s="1002"/>
      <c r="AD78" s="1002"/>
      <c r="AE78" s="1002"/>
      <c r="AF78" s="1002">
        <f t="shared" si="0"/>
        <v>824</v>
      </c>
      <c r="AG78" s="1002"/>
      <c r="AH78" s="1002"/>
      <c r="AI78" s="1002"/>
      <c r="AJ78" s="1002"/>
      <c r="AK78" s="1002">
        <v>18</v>
      </c>
      <c r="AL78" s="1002"/>
      <c r="AM78" s="1002"/>
      <c r="AN78" s="1002"/>
      <c r="AO78" s="1002"/>
      <c r="AP78" s="1002" t="s">
        <v>571</v>
      </c>
      <c r="AQ78" s="1002"/>
      <c r="AR78" s="1002"/>
      <c r="AS78" s="1002"/>
      <c r="AT78" s="1002"/>
      <c r="AU78" s="1002" t="s">
        <v>512</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t="s">
        <v>579</v>
      </c>
      <c r="C79" s="1006"/>
      <c r="D79" s="1006"/>
      <c r="E79" s="1006"/>
      <c r="F79" s="1006"/>
      <c r="G79" s="1006"/>
      <c r="H79" s="1006"/>
      <c r="I79" s="1006"/>
      <c r="J79" s="1006"/>
      <c r="K79" s="1006"/>
      <c r="L79" s="1006"/>
      <c r="M79" s="1006"/>
      <c r="N79" s="1006"/>
      <c r="O79" s="1006"/>
      <c r="P79" s="1007"/>
      <c r="Q79" s="1008">
        <v>268</v>
      </c>
      <c r="R79" s="1002"/>
      <c r="S79" s="1002"/>
      <c r="T79" s="1002"/>
      <c r="U79" s="1002"/>
      <c r="V79" s="1002">
        <v>255</v>
      </c>
      <c r="W79" s="1002"/>
      <c r="X79" s="1002"/>
      <c r="Y79" s="1002"/>
      <c r="Z79" s="1002"/>
      <c r="AA79" s="1002">
        <v>14</v>
      </c>
      <c r="AB79" s="1002"/>
      <c r="AC79" s="1002"/>
      <c r="AD79" s="1002"/>
      <c r="AE79" s="1002"/>
      <c r="AF79" s="1002">
        <f t="shared" si="0"/>
        <v>14</v>
      </c>
      <c r="AG79" s="1002"/>
      <c r="AH79" s="1002"/>
      <c r="AI79" s="1002"/>
      <c r="AJ79" s="1002"/>
      <c r="AK79" s="1002" t="s">
        <v>512</v>
      </c>
      <c r="AL79" s="1002"/>
      <c r="AM79" s="1002"/>
      <c r="AN79" s="1002"/>
      <c r="AO79" s="1002"/>
      <c r="AP79" s="1002">
        <v>1374</v>
      </c>
      <c r="AQ79" s="1002"/>
      <c r="AR79" s="1002"/>
      <c r="AS79" s="1002"/>
      <c r="AT79" s="1002"/>
      <c r="AU79" s="1002">
        <v>53</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t="s">
        <v>580</v>
      </c>
      <c r="C80" s="1006"/>
      <c r="D80" s="1006"/>
      <c r="E80" s="1006"/>
      <c r="F80" s="1006"/>
      <c r="G80" s="1006"/>
      <c r="H80" s="1006"/>
      <c r="I80" s="1006"/>
      <c r="J80" s="1006"/>
      <c r="K80" s="1006"/>
      <c r="L80" s="1006"/>
      <c r="M80" s="1006"/>
      <c r="N80" s="1006"/>
      <c r="O80" s="1006"/>
      <c r="P80" s="1007"/>
      <c r="Q80" s="1008">
        <v>3</v>
      </c>
      <c r="R80" s="1002"/>
      <c r="S80" s="1002"/>
      <c r="T80" s="1002"/>
      <c r="U80" s="1002"/>
      <c r="V80" s="1002">
        <v>2</v>
      </c>
      <c r="W80" s="1002"/>
      <c r="X80" s="1002"/>
      <c r="Y80" s="1002"/>
      <c r="Z80" s="1002"/>
      <c r="AA80" s="1002">
        <v>2</v>
      </c>
      <c r="AB80" s="1002"/>
      <c r="AC80" s="1002"/>
      <c r="AD80" s="1002"/>
      <c r="AE80" s="1002"/>
      <c r="AF80" s="1002">
        <f t="shared" si="0"/>
        <v>2</v>
      </c>
      <c r="AG80" s="1002"/>
      <c r="AH80" s="1002"/>
      <c r="AI80" s="1002"/>
      <c r="AJ80" s="1002"/>
      <c r="AK80" s="1002">
        <v>0</v>
      </c>
      <c r="AL80" s="1002"/>
      <c r="AM80" s="1002"/>
      <c r="AN80" s="1002"/>
      <c r="AO80" s="1002"/>
      <c r="AP80" s="1002" t="s">
        <v>571</v>
      </c>
      <c r="AQ80" s="1002"/>
      <c r="AR80" s="1002"/>
      <c r="AS80" s="1002"/>
      <c r="AT80" s="1002"/>
      <c r="AU80" s="1002" t="s">
        <v>512</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t="s">
        <v>581</v>
      </c>
      <c r="C81" s="1006"/>
      <c r="D81" s="1006"/>
      <c r="E81" s="1006"/>
      <c r="F81" s="1006"/>
      <c r="G81" s="1006"/>
      <c r="H81" s="1006"/>
      <c r="I81" s="1006"/>
      <c r="J81" s="1006"/>
      <c r="K81" s="1006"/>
      <c r="L81" s="1006"/>
      <c r="M81" s="1006"/>
      <c r="N81" s="1006"/>
      <c r="O81" s="1006"/>
      <c r="P81" s="1007"/>
      <c r="Q81" s="1008">
        <v>277</v>
      </c>
      <c r="R81" s="1002"/>
      <c r="S81" s="1002"/>
      <c r="T81" s="1002"/>
      <c r="U81" s="1002"/>
      <c r="V81" s="1002">
        <v>153</v>
      </c>
      <c r="W81" s="1002"/>
      <c r="X81" s="1002"/>
      <c r="Y81" s="1002"/>
      <c r="Z81" s="1002"/>
      <c r="AA81" s="1002">
        <f t="shared" si="1"/>
        <v>124</v>
      </c>
      <c r="AB81" s="1002"/>
      <c r="AC81" s="1002"/>
      <c r="AD81" s="1002"/>
      <c r="AE81" s="1002"/>
      <c r="AF81" s="1002">
        <f t="shared" si="0"/>
        <v>124</v>
      </c>
      <c r="AG81" s="1002"/>
      <c r="AH81" s="1002"/>
      <c r="AI81" s="1002"/>
      <c r="AJ81" s="1002"/>
      <c r="AK81" s="1002" t="s">
        <v>512</v>
      </c>
      <c r="AL81" s="1002"/>
      <c r="AM81" s="1002"/>
      <c r="AN81" s="1002"/>
      <c r="AO81" s="1002"/>
      <c r="AP81" s="1002" t="s">
        <v>571</v>
      </c>
      <c r="AQ81" s="1002"/>
      <c r="AR81" s="1002"/>
      <c r="AS81" s="1002"/>
      <c r="AT81" s="1002"/>
      <c r="AU81" s="1002" t="s">
        <v>512</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t="s">
        <v>582</v>
      </c>
      <c r="C82" s="1006"/>
      <c r="D82" s="1006"/>
      <c r="E82" s="1006"/>
      <c r="F82" s="1006"/>
      <c r="G82" s="1006"/>
      <c r="H82" s="1006"/>
      <c r="I82" s="1006"/>
      <c r="J82" s="1006"/>
      <c r="K82" s="1006"/>
      <c r="L82" s="1006"/>
      <c r="M82" s="1006"/>
      <c r="N82" s="1006"/>
      <c r="O82" s="1006"/>
      <c r="P82" s="1007"/>
      <c r="Q82" s="1008">
        <v>52</v>
      </c>
      <c r="R82" s="1002"/>
      <c r="S82" s="1002"/>
      <c r="T82" s="1002"/>
      <c r="U82" s="1002"/>
      <c r="V82" s="1002">
        <v>29</v>
      </c>
      <c r="W82" s="1002"/>
      <c r="X82" s="1002"/>
      <c r="Y82" s="1002"/>
      <c r="Z82" s="1002"/>
      <c r="AA82" s="1002">
        <f t="shared" si="1"/>
        <v>23</v>
      </c>
      <c r="AB82" s="1002"/>
      <c r="AC82" s="1002"/>
      <c r="AD82" s="1002"/>
      <c r="AE82" s="1002"/>
      <c r="AF82" s="1002">
        <f t="shared" si="0"/>
        <v>23</v>
      </c>
      <c r="AG82" s="1002"/>
      <c r="AH82" s="1002"/>
      <c r="AI82" s="1002"/>
      <c r="AJ82" s="1002"/>
      <c r="AK82" s="1002" t="s">
        <v>512</v>
      </c>
      <c r="AL82" s="1002"/>
      <c r="AM82" s="1002"/>
      <c r="AN82" s="1002"/>
      <c r="AO82" s="1002"/>
      <c r="AP82" s="1002" t="s">
        <v>571</v>
      </c>
      <c r="AQ82" s="1002"/>
      <c r="AR82" s="1002"/>
      <c r="AS82" s="1002"/>
      <c r="AT82" s="1002"/>
      <c r="AU82" s="1002" t="s">
        <v>512</v>
      </c>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375</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9501</v>
      </c>
      <c r="AG88" s="990"/>
      <c r="AH88" s="990"/>
      <c r="AI88" s="990"/>
      <c r="AJ88" s="990"/>
      <c r="AK88" s="994"/>
      <c r="AL88" s="994"/>
      <c r="AM88" s="994"/>
      <c r="AN88" s="994"/>
      <c r="AO88" s="994"/>
      <c r="AP88" s="990">
        <f t="shared" ref="AP88" si="2">SUM(AP68:AT82)</f>
        <v>2650</v>
      </c>
      <c r="AQ88" s="990"/>
      <c r="AR88" s="990"/>
      <c r="AS88" s="990"/>
      <c r="AT88" s="990"/>
      <c r="AU88" s="990">
        <f t="shared" ref="AU88" si="3">SUM(AU68:AY82)</f>
        <v>1329</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SUM(CR7:CV8)</f>
        <v>25</v>
      </c>
      <c r="CS102" s="982"/>
      <c r="CT102" s="982"/>
      <c r="CU102" s="982"/>
      <c r="CV102" s="983"/>
      <c r="CW102" s="981" t="s">
        <v>571</v>
      </c>
      <c r="CX102" s="982"/>
      <c r="CY102" s="982"/>
      <c r="CZ102" s="982"/>
      <c r="DA102" s="983"/>
      <c r="DB102" s="981" t="s">
        <v>571</v>
      </c>
      <c r="DC102" s="982"/>
      <c r="DD102" s="982"/>
      <c r="DE102" s="982"/>
      <c r="DF102" s="983"/>
      <c r="DG102" s="981" t="s">
        <v>571</v>
      </c>
      <c r="DH102" s="982"/>
      <c r="DI102" s="982"/>
      <c r="DJ102" s="982"/>
      <c r="DK102" s="983"/>
      <c r="DL102" s="981" t="s">
        <v>571</v>
      </c>
      <c r="DM102" s="982"/>
      <c r="DN102" s="982"/>
      <c r="DO102" s="982"/>
      <c r="DP102" s="983"/>
      <c r="DQ102" s="981" t="s">
        <v>571</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292</v>
      </c>
      <c r="AG109" s="925"/>
      <c r="AH109" s="925"/>
      <c r="AI109" s="925"/>
      <c r="AJ109" s="926"/>
      <c r="AK109" s="927" t="s">
        <v>291</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292</v>
      </c>
      <c r="BW109" s="925"/>
      <c r="BX109" s="925"/>
      <c r="BY109" s="925"/>
      <c r="BZ109" s="926"/>
      <c r="CA109" s="927" t="s">
        <v>291</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292</v>
      </c>
      <c r="DM109" s="925"/>
      <c r="DN109" s="925"/>
      <c r="DO109" s="925"/>
      <c r="DP109" s="926"/>
      <c r="DQ109" s="927" t="s">
        <v>291</v>
      </c>
      <c r="DR109" s="925"/>
      <c r="DS109" s="925"/>
      <c r="DT109" s="925"/>
      <c r="DU109" s="926"/>
      <c r="DV109" s="927" t="s">
        <v>421</v>
      </c>
      <c r="DW109" s="925"/>
      <c r="DX109" s="925"/>
      <c r="DY109" s="925"/>
      <c r="DZ109" s="956"/>
    </row>
    <row r="110" spans="1:131" s="226" customFormat="1" ht="26.25" customHeight="1" x14ac:dyDescent="0.15">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2991923</v>
      </c>
      <c r="AB110" s="918"/>
      <c r="AC110" s="918"/>
      <c r="AD110" s="918"/>
      <c r="AE110" s="919"/>
      <c r="AF110" s="920">
        <v>3074174</v>
      </c>
      <c r="AG110" s="918"/>
      <c r="AH110" s="918"/>
      <c r="AI110" s="918"/>
      <c r="AJ110" s="919"/>
      <c r="AK110" s="920">
        <v>3061802</v>
      </c>
      <c r="AL110" s="918"/>
      <c r="AM110" s="918"/>
      <c r="AN110" s="918"/>
      <c r="AO110" s="919"/>
      <c r="AP110" s="921">
        <v>22.5</v>
      </c>
      <c r="AQ110" s="922"/>
      <c r="AR110" s="922"/>
      <c r="AS110" s="922"/>
      <c r="AT110" s="923"/>
      <c r="AU110" s="957" t="s">
        <v>65</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34581118</v>
      </c>
      <c r="BR110" s="865"/>
      <c r="BS110" s="865"/>
      <c r="BT110" s="865"/>
      <c r="BU110" s="865"/>
      <c r="BV110" s="865">
        <v>34810455</v>
      </c>
      <c r="BW110" s="865"/>
      <c r="BX110" s="865"/>
      <c r="BY110" s="865"/>
      <c r="BZ110" s="865"/>
      <c r="CA110" s="865">
        <v>34687732</v>
      </c>
      <c r="CB110" s="865"/>
      <c r="CC110" s="865"/>
      <c r="CD110" s="865"/>
      <c r="CE110" s="865"/>
      <c r="CF110" s="889">
        <v>255.4</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427</v>
      </c>
      <c r="DH110" s="865"/>
      <c r="DI110" s="865"/>
      <c r="DJ110" s="865"/>
      <c r="DK110" s="865"/>
      <c r="DL110" s="865" t="s">
        <v>119</v>
      </c>
      <c r="DM110" s="865"/>
      <c r="DN110" s="865"/>
      <c r="DO110" s="865"/>
      <c r="DP110" s="865"/>
      <c r="DQ110" s="865" t="s">
        <v>428</v>
      </c>
      <c r="DR110" s="865"/>
      <c r="DS110" s="865"/>
      <c r="DT110" s="865"/>
      <c r="DU110" s="865"/>
      <c r="DV110" s="866" t="s">
        <v>119</v>
      </c>
      <c r="DW110" s="866"/>
      <c r="DX110" s="866"/>
      <c r="DY110" s="866"/>
      <c r="DZ110" s="867"/>
    </row>
    <row r="111" spans="1:131" s="226" customFormat="1" ht="26.25" customHeight="1" x14ac:dyDescent="0.15">
      <c r="A111" s="794" t="s">
        <v>429</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428</v>
      </c>
      <c r="AB111" s="946"/>
      <c r="AC111" s="946"/>
      <c r="AD111" s="946"/>
      <c r="AE111" s="947"/>
      <c r="AF111" s="948" t="s">
        <v>430</v>
      </c>
      <c r="AG111" s="946"/>
      <c r="AH111" s="946"/>
      <c r="AI111" s="946"/>
      <c r="AJ111" s="947"/>
      <c r="AK111" s="948" t="s">
        <v>428</v>
      </c>
      <c r="AL111" s="946"/>
      <c r="AM111" s="946"/>
      <c r="AN111" s="946"/>
      <c r="AO111" s="947"/>
      <c r="AP111" s="949" t="s">
        <v>427</v>
      </c>
      <c r="AQ111" s="950"/>
      <c r="AR111" s="950"/>
      <c r="AS111" s="950"/>
      <c r="AT111" s="951"/>
      <c r="AU111" s="959"/>
      <c r="AV111" s="960"/>
      <c r="AW111" s="960"/>
      <c r="AX111" s="960"/>
      <c r="AY111" s="960"/>
      <c r="AZ111" s="835" t="s">
        <v>431</v>
      </c>
      <c r="BA111" s="770"/>
      <c r="BB111" s="770"/>
      <c r="BC111" s="770"/>
      <c r="BD111" s="770"/>
      <c r="BE111" s="770"/>
      <c r="BF111" s="770"/>
      <c r="BG111" s="770"/>
      <c r="BH111" s="770"/>
      <c r="BI111" s="770"/>
      <c r="BJ111" s="770"/>
      <c r="BK111" s="770"/>
      <c r="BL111" s="770"/>
      <c r="BM111" s="770"/>
      <c r="BN111" s="770"/>
      <c r="BO111" s="770"/>
      <c r="BP111" s="771"/>
      <c r="BQ111" s="836">
        <v>202334</v>
      </c>
      <c r="BR111" s="837"/>
      <c r="BS111" s="837"/>
      <c r="BT111" s="837"/>
      <c r="BU111" s="837"/>
      <c r="BV111" s="837">
        <v>148181</v>
      </c>
      <c r="BW111" s="837"/>
      <c r="BX111" s="837"/>
      <c r="BY111" s="837"/>
      <c r="BZ111" s="837"/>
      <c r="CA111" s="837">
        <v>108223</v>
      </c>
      <c r="CB111" s="837"/>
      <c r="CC111" s="837"/>
      <c r="CD111" s="837"/>
      <c r="CE111" s="837"/>
      <c r="CF111" s="898">
        <v>0.8</v>
      </c>
      <c r="CG111" s="899"/>
      <c r="CH111" s="899"/>
      <c r="CI111" s="899"/>
      <c r="CJ111" s="899"/>
      <c r="CK111" s="954"/>
      <c r="CL111" s="841"/>
      <c r="CM111" s="844" t="s">
        <v>432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119</v>
      </c>
      <c r="DH111" s="837"/>
      <c r="DI111" s="837"/>
      <c r="DJ111" s="837"/>
      <c r="DK111" s="837"/>
      <c r="DL111" s="837" t="s">
        <v>427</v>
      </c>
      <c r="DM111" s="837"/>
      <c r="DN111" s="837"/>
      <c r="DO111" s="837"/>
      <c r="DP111" s="837"/>
      <c r="DQ111" s="837" t="s">
        <v>433</v>
      </c>
      <c r="DR111" s="837"/>
      <c r="DS111" s="837"/>
      <c r="DT111" s="837"/>
      <c r="DU111" s="837"/>
      <c r="DV111" s="814" t="s">
        <v>428</v>
      </c>
      <c r="DW111" s="814"/>
      <c r="DX111" s="814"/>
      <c r="DY111" s="814"/>
      <c r="DZ111" s="815"/>
    </row>
    <row r="112" spans="1:131" s="226" customFormat="1" ht="26.25" customHeight="1" x14ac:dyDescent="0.15">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428</v>
      </c>
      <c r="AB112" s="800"/>
      <c r="AC112" s="800"/>
      <c r="AD112" s="800"/>
      <c r="AE112" s="801"/>
      <c r="AF112" s="802" t="s">
        <v>427</v>
      </c>
      <c r="AG112" s="800"/>
      <c r="AH112" s="800"/>
      <c r="AI112" s="800"/>
      <c r="AJ112" s="801"/>
      <c r="AK112" s="802" t="s">
        <v>428</v>
      </c>
      <c r="AL112" s="800"/>
      <c r="AM112" s="800"/>
      <c r="AN112" s="800"/>
      <c r="AO112" s="801"/>
      <c r="AP112" s="847" t="s">
        <v>119</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12564829</v>
      </c>
      <c r="BR112" s="837"/>
      <c r="BS112" s="837"/>
      <c r="BT112" s="837"/>
      <c r="BU112" s="837"/>
      <c r="BV112" s="837">
        <v>14581883</v>
      </c>
      <c r="BW112" s="837"/>
      <c r="BX112" s="837"/>
      <c r="BY112" s="837"/>
      <c r="BZ112" s="837"/>
      <c r="CA112" s="837">
        <v>14291330</v>
      </c>
      <c r="CB112" s="837"/>
      <c r="CC112" s="837"/>
      <c r="CD112" s="837"/>
      <c r="CE112" s="837"/>
      <c r="CF112" s="898">
        <v>105.2</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427</v>
      </c>
      <c r="DH112" s="837"/>
      <c r="DI112" s="837"/>
      <c r="DJ112" s="837"/>
      <c r="DK112" s="837"/>
      <c r="DL112" s="837" t="s">
        <v>433</v>
      </c>
      <c r="DM112" s="837"/>
      <c r="DN112" s="837"/>
      <c r="DO112" s="837"/>
      <c r="DP112" s="837"/>
      <c r="DQ112" s="837" t="s">
        <v>427</v>
      </c>
      <c r="DR112" s="837"/>
      <c r="DS112" s="837"/>
      <c r="DT112" s="837"/>
      <c r="DU112" s="837"/>
      <c r="DV112" s="814" t="s">
        <v>438</v>
      </c>
      <c r="DW112" s="814"/>
      <c r="DX112" s="814"/>
      <c r="DY112" s="814"/>
      <c r="DZ112" s="815"/>
    </row>
    <row r="113" spans="1:130" s="226" customFormat="1" ht="26.25" customHeight="1" x14ac:dyDescent="0.15">
      <c r="A113" s="941"/>
      <c r="B113" s="942"/>
      <c r="C113" s="770" t="s">
        <v>439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1030614</v>
      </c>
      <c r="AB113" s="946"/>
      <c r="AC113" s="946"/>
      <c r="AD113" s="946"/>
      <c r="AE113" s="947"/>
      <c r="AF113" s="948">
        <v>1050369</v>
      </c>
      <c r="AG113" s="946"/>
      <c r="AH113" s="946"/>
      <c r="AI113" s="946"/>
      <c r="AJ113" s="947"/>
      <c r="AK113" s="948">
        <v>1093855</v>
      </c>
      <c r="AL113" s="946"/>
      <c r="AM113" s="946"/>
      <c r="AN113" s="946"/>
      <c r="AO113" s="947"/>
      <c r="AP113" s="949">
        <v>8.1</v>
      </c>
      <c r="AQ113" s="950"/>
      <c r="AR113" s="950"/>
      <c r="AS113" s="950"/>
      <c r="AT113" s="951"/>
      <c r="AU113" s="959"/>
      <c r="AV113" s="960"/>
      <c r="AW113" s="960"/>
      <c r="AX113" s="960"/>
      <c r="AY113" s="960"/>
      <c r="AZ113" s="835" t="s">
        <v>440</v>
      </c>
      <c r="BA113" s="770"/>
      <c r="BB113" s="770"/>
      <c r="BC113" s="770"/>
      <c r="BD113" s="770"/>
      <c r="BE113" s="770"/>
      <c r="BF113" s="770"/>
      <c r="BG113" s="770"/>
      <c r="BH113" s="770"/>
      <c r="BI113" s="770"/>
      <c r="BJ113" s="770"/>
      <c r="BK113" s="770"/>
      <c r="BL113" s="770"/>
      <c r="BM113" s="770"/>
      <c r="BN113" s="770"/>
      <c r="BO113" s="770"/>
      <c r="BP113" s="771"/>
      <c r="BQ113" s="836">
        <v>1794623</v>
      </c>
      <c r="BR113" s="837"/>
      <c r="BS113" s="837"/>
      <c r="BT113" s="837"/>
      <c r="BU113" s="837"/>
      <c r="BV113" s="837">
        <v>1558123</v>
      </c>
      <c r="BW113" s="837"/>
      <c r="BX113" s="837"/>
      <c r="BY113" s="837"/>
      <c r="BZ113" s="837"/>
      <c r="CA113" s="837">
        <v>1328879</v>
      </c>
      <c r="CB113" s="837"/>
      <c r="CC113" s="837"/>
      <c r="CD113" s="837"/>
      <c r="CE113" s="837"/>
      <c r="CF113" s="898">
        <v>9.8000000000000007</v>
      </c>
      <c r="CG113" s="899"/>
      <c r="CH113" s="899"/>
      <c r="CI113" s="899"/>
      <c r="CJ113" s="899"/>
      <c r="CK113" s="954"/>
      <c r="CL113" s="841"/>
      <c r="CM113" s="844" t="s">
        <v>441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438</v>
      </c>
      <c r="DH113" s="800"/>
      <c r="DI113" s="800"/>
      <c r="DJ113" s="800"/>
      <c r="DK113" s="801"/>
      <c r="DL113" s="802" t="s">
        <v>428</v>
      </c>
      <c r="DM113" s="800"/>
      <c r="DN113" s="800"/>
      <c r="DO113" s="800"/>
      <c r="DP113" s="801"/>
      <c r="DQ113" s="802" t="s">
        <v>427</v>
      </c>
      <c r="DR113" s="800"/>
      <c r="DS113" s="800"/>
      <c r="DT113" s="800"/>
      <c r="DU113" s="801"/>
      <c r="DV113" s="847" t="s">
        <v>428</v>
      </c>
      <c r="DW113" s="848"/>
      <c r="DX113" s="848"/>
      <c r="DY113" s="848"/>
      <c r="DZ113" s="849"/>
    </row>
    <row r="114" spans="1:130" s="226" customFormat="1" ht="26.25" customHeight="1" x14ac:dyDescent="0.15">
      <c r="A114" s="941"/>
      <c r="B114" s="942"/>
      <c r="C114" s="770" t="s">
        <v>442</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251821</v>
      </c>
      <c r="AB114" s="800"/>
      <c r="AC114" s="800"/>
      <c r="AD114" s="800"/>
      <c r="AE114" s="801"/>
      <c r="AF114" s="802">
        <v>251821</v>
      </c>
      <c r="AG114" s="800"/>
      <c r="AH114" s="800"/>
      <c r="AI114" s="800"/>
      <c r="AJ114" s="801"/>
      <c r="AK114" s="802">
        <v>247881</v>
      </c>
      <c r="AL114" s="800"/>
      <c r="AM114" s="800"/>
      <c r="AN114" s="800"/>
      <c r="AO114" s="801"/>
      <c r="AP114" s="847">
        <v>1.8</v>
      </c>
      <c r="AQ114" s="848"/>
      <c r="AR114" s="848"/>
      <c r="AS114" s="848"/>
      <c r="AT114" s="849"/>
      <c r="AU114" s="959"/>
      <c r="AV114" s="960"/>
      <c r="AW114" s="960"/>
      <c r="AX114" s="960"/>
      <c r="AY114" s="960"/>
      <c r="AZ114" s="835" t="s">
        <v>443</v>
      </c>
      <c r="BA114" s="770"/>
      <c r="BB114" s="770"/>
      <c r="BC114" s="770"/>
      <c r="BD114" s="770"/>
      <c r="BE114" s="770"/>
      <c r="BF114" s="770"/>
      <c r="BG114" s="770"/>
      <c r="BH114" s="770"/>
      <c r="BI114" s="770"/>
      <c r="BJ114" s="770"/>
      <c r="BK114" s="770"/>
      <c r="BL114" s="770"/>
      <c r="BM114" s="770"/>
      <c r="BN114" s="770"/>
      <c r="BO114" s="770"/>
      <c r="BP114" s="771"/>
      <c r="BQ114" s="836">
        <v>4730120</v>
      </c>
      <c r="BR114" s="837"/>
      <c r="BS114" s="837"/>
      <c r="BT114" s="837"/>
      <c r="BU114" s="837"/>
      <c r="BV114" s="837">
        <v>4829035</v>
      </c>
      <c r="BW114" s="837"/>
      <c r="BX114" s="837"/>
      <c r="BY114" s="837"/>
      <c r="BZ114" s="837"/>
      <c r="CA114" s="837">
        <v>4533548</v>
      </c>
      <c r="CB114" s="837"/>
      <c r="CC114" s="837"/>
      <c r="CD114" s="837"/>
      <c r="CE114" s="837"/>
      <c r="CF114" s="898">
        <v>33.4</v>
      </c>
      <c r="CG114" s="899"/>
      <c r="CH114" s="899"/>
      <c r="CI114" s="899"/>
      <c r="CJ114" s="899"/>
      <c r="CK114" s="954"/>
      <c r="CL114" s="841"/>
      <c r="CM114" s="844" t="s">
        <v>444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430</v>
      </c>
      <c r="DH114" s="800"/>
      <c r="DI114" s="800"/>
      <c r="DJ114" s="800"/>
      <c r="DK114" s="801"/>
      <c r="DL114" s="802" t="s">
        <v>445</v>
      </c>
      <c r="DM114" s="800"/>
      <c r="DN114" s="800"/>
      <c r="DO114" s="800"/>
      <c r="DP114" s="801"/>
      <c r="DQ114" s="802" t="s">
        <v>427</v>
      </c>
      <c r="DR114" s="800"/>
      <c r="DS114" s="800"/>
      <c r="DT114" s="800"/>
      <c r="DU114" s="801"/>
      <c r="DV114" s="847" t="s">
        <v>427</v>
      </c>
      <c r="DW114" s="848"/>
      <c r="DX114" s="848"/>
      <c r="DY114" s="848"/>
      <c r="DZ114" s="849"/>
    </row>
    <row r="115" spans="1:130" s="226" customFormat="1" ht="26.25" customHeight="1" x14ac:dyDescent="0.15">
      <c r="A115" s="941"/>
      <c r="B115" s="942"/>
      <c r="C115" s="770" t="s">
        <v>446</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60311</v>
      </c>
      <c r="AB115" s="946"/>
      <c r="AC115" s="946"/>
      <c r="AD115" s="946"/>
      <c r="AE115" s="947"/>
      <c r="AF115" s="948">
        <v>53714</v>
      </c>
      <c r="AG115" s="946"/>
      <c r="AH115" s="946"/>
      <c r="AI115" s="946"/>
      <c r="AJ115" s="947"/>
      <c r="AK115" s="948">
        <v>50619</v>
      </c>
      <c r="AL115" s="946"/>
      <c r="AM115" s="946"/>
      <c r="AN115" s="946"/>
      <c r="AO115" s="947"/>
      <c r="AP115" s="949">
        <v>0.4</v>
      </c>
      <c r="AQ115" s="950"/>
      <c r="AR115" s="950"/>
      <c r="AS115" s="950"/>
      <c r="AT115" s="951"/>
      <c r="AU115" s="959"/>
      <c r="AV115" s="960"/>
      <c r="AW115" s="960"/>
      <c r="AX115" s="960"/>
      <c r="AY115" s="960"/>
      <c r="AZ115" s="835" t="s">
        <v>447</v>
      </c>
      <c r="BA115" s="770"/>
      <c r="BB115" s="770"/>
      <c r="BC115" s="770"/>
      <c r="BD115" s="770"/>
      <c r="BE115" s="770"/>
      <c r="BF115" s="770"/>
      <c r="BG115" s="770"/>
      <c r="BH115" s="770"/>
      <c r="BI115" s="770"/>
      <c r="BJ115" s="770"/>
      <c r="BK115" s="770"/>
      <c r="BL115" s="770"/>
      <c r="BM115" s="770"/>
      <c r="BN115" s="770"/>
      <c r="BO115" s="770"/>
      <c r="BP115" s="771"/>
      <c r="BQ115" s="836" t="s">
        <v>438</v>
      </c>
      <c r="BR115" s="837"/>
      <c r="BS115" s="837"/>
      <c r="BT115" s="837"/>
      <c r="BU115" s="837"/>
      <c r="BV115" s="837" t="s">
        <v>427</v>
      </c>
      <c r="BW115" s="837"/>
      <c r="BX115" s="837"/>
      <c r="BY115" s="837"/>
      <c r="BZ115" s="837"/>
      <c r="CA115" s="837" t="s">
        <v>119</v>
      </c>
      <c r="CB115" s="837"/>
      <c r="CC115" s="837"/>
      <c r="CD115" s="837"/>
      <c r="CE115" s="837"/>
      <c r="CF115" s="898" t="s">
        <v>445</v>
      </c>
      <c r="CG115" s="899"/>
      <c r="CH115" s="899"/>
      <c r="CI115" s="899"/>
      <c r="CJ115" s="899"/>
      <c r="CK115" s="954"/>
      <c r="CL115" s="841"/>
      <c r="CM115" s="835" t="s">
        <v>448</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427</v>
      </c>
      <c r="DH115" s="800"/>
      <c r="DI115" s="800"/>
      <c r="DJ115" s="800"/>
      <c r="DK115" s="801"/>
      <c r="DL115" s="802" t="s">
        <v>119</v>
      </c>
      <c r="DM115" s="800"/>
      <c r="DN115" s="800"/>
      <c r="DO115" s="800"/>
      <c r="DP115" s="801"/>
      <c r="DQ115" s="802" t="s">
        <v>428</v>
      </c>
      <c r="DR115" s="800"/>
      <c r="DS115" s="800"/>
      <c r="DT115" s="800"/>
      <c r="DU115" s="801"/>
      <c r="DV115" s="847" t="s">
        <v>428</v>
      </c>
      <c r="DW115" s="848"/>
      <c r="DX115" s="848"/>
      <c r="DY115" s="848"/>
      <c r="DZ115" s="849"/>
    </row>
    <row r="116" spans="1:130" s="226" customFormat="1" ht="26.25" customHeight="1" x14ac:dyDescent="0.15">
      <c r="A116" s="943"/>
      <c r="B116" s="944"/>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1484</v>
      </c>
      <c r="AB116" s="800"/>
      <c r="AC116" s="800"/>
      <c r="AD116" s="800"/>
      <c r="AE116" s="801"/>
      <c r="AF116" s="802">
        <v>592</v>
      </c>
      <c r="AG116" s="800"/>
      <c r="AH116" s="800"/>
      <c r="AI116" s="800"/>
      <c r="AJ116" s="801"/>
      <c r="AK116" s="802">
        <v>3</v>
      </c>
      <c r="AL116" s="800"/>
      <c r="AM116" s="800"/>
      <c r="AN116" s="800"/>
      <c r="AO116" s="801"/>
      <c r="AP116" s="847">
        <v>0</v>
      </c>
      <c r="AQ116" s="848"/>
      <c r="AR116" s="848"/>
      <c r="AS116" s="848"/>
      <c r="AT116" s="849"/>
      <c r="AU116" s="959"/>
      <c r="AV116" s="960"/>
      <c r="AW116" s="960"/>
      <c r="AX116" s="960"/>
      <c r="AY116" s="960"/>
      <c r="AZ116" s="886" t="s">
        <v>450</v>
      </c>
      <c r="BA116" s="887"/>
      <c r="BB116" s="887"/>
      <c r="BC116" s="887"/>
      <c r="BD116" s="887"/>
      <c r="BE116" s="887"/>
      <c r="BF116" s="887"/>
      <c r="BG116" s="887"/>
      <c r="BH116" s="887"/>
      <c r="BI116" s="887"/>
      <c r="BJ116" s="887"/>
      <c r="BK116" s="887"/>
      <c r="BL116" s="887"/>
      <c r="BM116" s="887"/>
      <c r="BN116" s="887"/>
      <c r="BO116" s="887"/>
      <c r="BP116" s="888"/>
      <c r="BQ116" s="836" t="s">
        <v>119</v>
      </c>
      <c r="BR116" s="837"/>
      <c r="BS116" s="837"/>
      <c r="BT116" s="837"/>
      <c r="BU116" s="837"/>
      <c r="BV116" s="837" t="s">
        <v>433</v>
      </c>
      <c r="BW116" s="837"/>
      <c r="BX116" s="837"/>
      <c r="BY116" s="837"/>
      <c r="BZ116" s="837"/>
      <c r="CA116" s="837" t="s">
        <v>119</v>
      </c>
      <c r="CB116" s="837"/>
      <c r="CC116" s="837"/>
      <c r="CD116" s="837"/>
      <c r="CE116" s="837"/>
      <c r="CF116" s="898" t="s">
        <v>427</v>
      </c>
      <c r="CG116" s="899"/>
      <c r="CH116" s="899"/>
      <c r="CI116" s="899"/>
      <c r="CJ116" s="899"/>
      <c r="CK116" s="954"/>
      <c r="CL116" s="841"/>
      <c r="CM116" s="844" t="s">
        <v>451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146042</v>
      </c>
      <c r="DH116" s="800"/>
      <c r="DI116" s="800"/>
      <c r="DJ116" s="800"/>
      <c r="DK116" s="801"/>
      <c r="DL116" s="802">
        <v>109853</v>
      </c>
      <c r="DM116" s="800"/>
      <c r="DN116" s="800"/>
      <c r="DO116" s="800"/>
      <c r="DP116" s="801"/>
      <c r="DQ116" s="802">
        <v>81894</v>
      </c>
      <c r="DR116" s="800"/>
      <c r="DS116" s="800"/>
      <c r="DT116" s="800"/>
      <c r="DU116" s="801"/>
      <c r="DV116" s="847">
        <v>0.6</v>
      </c>
      <c r="DW116" s="848"/>
      <c r="DX116" s="848"/>
      <c r="DY116" s="848"/>
      <c r="DZ116" s="849"/>
    </row>
    <row r="117" spans="1:130" s="226" customFormat="1" ht="26.25" customHeight="1" x14ac:dyDescent="0.15">
      <c r="A117" s="924" t="s">
        <v>174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452</v>
      </c>
      <c r="Z117" s="926"/>
      <c r="AA117" s="931">
        <v>4336153</v>
      </c>
      <c r="AB117" s="932"/>
      <c r="AC117" s="932"/>
      <c r="AD117" s="932"/>
      <c r="AE117" s="933"/>
      <c r="AF117" s="934">
        <v>4430670</v>
      </c>
      <c r="AG117" s="932"/>
      <c r="AH117" s="932"/>
      <c r="AI117" s="932"/>
      <c r="AJ117" s="933"/>
      <c r="AK117" s="934">
        <v>4454160</v>
      </c>
      <c r="AL117" s="932"/>
      <c r="AM117" s="932"/>
      <c r="AN117" s="932"/>
      <c r="AO117" s="933"/>
      <c r="AP117" s="935"/>
      <c r="AQ117" s="936"/>
      <c r="AR117" s="936"/>
      <c r="AS117" s="936"/>
      <c r="AT117" s="937"/>
      <c r="AU117" s="959"/>
      <c r="AV117" s="960"/>
      <c r="AW117" s="960"/>
      <c r="AX117" s="960"/>
      <c r="AY117" s="960"/>
      <c r="AZ117" s="886" t="s">
        <v>453</v>
      </c>
      <c r="BA117" s="887"/>
      <c r="BB117" s="887"/>
      <c r="BC117" s="887"/>
      <c r="BD117" s="887"/>
      <c r="BE117" s="887"/>
      <c r="BF117" s="887"/>
      <c r="BG117" s="887"/>
      <c r="BH117" s="887"/>
      <c r="BI117" s="887"/>
      <c r="BJ117" s="887"/>
      <c r="BK117" s="887"/>
      <c r="BL117" s="887"/>
      <c r="BM117" s="887"/>
      <c r="BN117" s="887"/>
      <c r="BO117" s="887"/>
      <c r="BP117" s="888"/>
      <c r="BQ117" s="836" t="s">
        <v>427</v>
      </c>
      <c r="BR117" s="837"/>
      <c r="BS117" s="837"/>
      <c r="BT117" s="837"/>
      <c r="BU117" s="837"/>
      <c r="BV117" s="837" t="s">
        <v>454</v>
      </c>
      <c r="BW117" s="837"/>
      <c r="BX117" s="837"/>
      <c r="BY117" s="837"/>
      <c r="BZ117" s="837"/>
      <c r="CA117" s="837" t="s">
        <v>430</v>
      </c>
      <c r="CB117" s="837"/>
      <c r="CC117" s="837"/>
      <c r="CD117" s="837"/>
      <c r="CE117" s="837"/>
      <c r="CF117" s="898" t="s">
        <v>119</v>
      </c>
      <c r="CG117" s="899"/>
      <c r="CH117" s="899"/>
      <c r="CI117" s="899"/>
      <c r="CJ117" s="899"/>
      <c r="CK117" s="954"/>
      <c r="CL117" s="841"/>
      <c r="CM117" s="844" t="s">
        <v>455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454</v>
      </c>
      <c r="DH117" s="800"/>
      <c r="DI117" s="800"/>
      <c r="DJ117" s="800"/>
      <c r="DK117" s="801"/>
      <c r="DL117" s="802" t="s">
        <v>428</v>
      </c>
      <c r="DM117" s="800"/>
      <c r="DN117" s="800"/>
      <c r="DO117" s="800"/>
      <c r="DP117" s="801"/>
      <c r="DQ117" s="802" t="s">
        <v>119</v>
      </c>
      <c r="DR117" s="800"/>
      <c r="DS117" s="800"/>
      <c r="DT117" s="800"/>
      <c r="DU117" s="801"/>
      <c r="DV117" s="847" t="s">
        <v>456</v>
      </c>
      <c r="DW117" s="848"/>
      <c r="DX117" s="848"/>
      <c r="DY117" s="848"/>
      <c r="DZ117" s="849"/>
    </row>
    <row r="118" spans="1:130" s="226" customFormat="1" ht="26.25" customHeight="1" x14ac:dyDescent="0.15">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292</v>
      </c>
      <c r="AG118" s="925"/>
      <c r="AH118" s="925"/>
      <c r="AI118" s="925"/>
      <c r="AJ118" s="926"/>
      <c r="AK118" s="927" t="s">
        <v>291</v>
      </c>
      <c r="AL118" s="925"/>
      <c r="AM118" s="925"/>
      <c r="AN118" s="925"/>
      <c r="AO118" s="926"/>
      <c r="AP118" s="928" t="s">
        <v>421</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454</v>
      </c>
      <c r="BR118" s="868"/>
      <c r="BS118" s="868"/>
      <c r="BT118" s="868"/>
      <c r="BU118" s="868"/>
      <c r="BV118" s="868" t="s">
        <v>454</v>
      </c>
      <c r="BW118" s="868"/>
      <c r="BX118" s="868"/>
      <c r="BY118" s="868"/>
      <c r="BZ118" s="868"/>
      <c r="CA118" s="868" t="s">
        <v>438</v>
      </c>
      <c r="CB118" s="868"/>
      <c r="CC118" s="868"/>
      <c r="CD118" s="868"/>
      <c r="CE118" s="868"/>
      <c r="CF118" s="898" t="s">
        <v>430</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119</v>
      </c>
      <c r="DH118" s="800"/>
      <c r="DI118" s="800"/>
      <c r="DJ118" s="800"/>
      <c r="DK118" s="801"/>
      <c r="DL118" s="802" t="s">
        <v>428</v>
      </c>
      <c r="DM118" s="800"/>
      <c r="DN118" s="800"/>
      <c r="DO118" s="800"/>
      <c r="DP118" s="801"/>
      <c r="DQ118" s="802" t="s">
        <v>428</v>
      </c>
      <c r="DR118" s="800"/>
      <c r="DS118" s="800"/>
      <c r="DT118" s="800"/>
      <c r="DU118" s="801"/>
      <c r="DV118" s="847" t="s">
        <v>454</v>
      </c>
      <c r="DW118" s="848"/>
      <c r="DX118" s="848"/>
      <c r="DY118" s="848"/>
      <c r="DZ118" s="849"/>
    </row>
    <row r="119" spans="1:130" s="226" customFormat="1" ht="26.25" customHeight="1" x14ac:dyDescent="0.15">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445</v>
      </c>
      <c r="AB119" s="918"/>
      <c r="AC119" s="918"/>
      <c r="AD119" s="918"/>
      <c r="AE119" s="919"/>
      <c r="AF119" s="920" t="s">
        <v>454</v>
      </c>
      <c r="AG119" s="918"/>
      <c r="AH119" s="918"/>
      <c r="AI119" s="918"/>
      <c r="AJ119" s="919"/>
      <c r="AK119" s="920" t="s">
        <v>428</v>
      </c>
      <c r="AL119" s="918"/>
      <c r="AM119" s="918"/>
      <c r="AN119" s="918"/>
      <c r="AO119" s="919"/>
      <c r="AP119" s="921" t="s">
        <v>454</v>
      </c>
      <c r="AQ119" s="922"/>
      <c r="AR119" s="922"/>
      <c r="AS119" s="922"/>
      <c r="AT119" s="923"/>
      <c r="AU119" s="961"/>
      <c r="AV119" s="962"/>
      <c r="AW119" s="962"/>
      <c r="AX119" s="962"/>
      <c r="AY119" s="962"/>
      <c r="AZ119" s="257" t="s">
        <v>174</v>
      </c>
      <c r="BA119" s="257"/>
      <c r="BB119" s="257"/>
      <c r="BC119" s="257"/>
      <c r="BD119" s="257"/>
      <c r="BE119" s="257"/>
      <c r="BF119" s="257"/>
      <c r="BG119" s="257"/>
      <c r="BH119" s="257"/>
      <c r="BI119" s="257"/>
      <c r="BJ119" s="257"/>
      <c r="BK119" s="257"/>
      <c r="BL119" s="257"/>
      <c r="BM119" s="257"/>
      <c r="BN119" s="257"/>
      <c r="BO119" s="900" t="s">
        <v>459</v>
      </c>
      <c r="BP119" s="901"/>
      <c r="BQ119" s="905">
        <v>53873024</v>
      </c>
      <c r="BR119" s="868"/>
      <c r="BS119" s="868"/>
      <c r="BT119" s="868"/>
      <c r="BU119" s="868"/>
      <c r="BV119" s="868">
        <v>55927677</v>
      </c>
      <c r="BW119" s="868"/>
      <c r="BX119" s="868"/>
      <c r="BY119" s="868"/>
      <c r="BZ119" s="868"/>
      <c r="CA119" s="868">
        <v>54949712</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56292</v>
      </c>
      <c r="DH119" s="783"/>
      <c r="DI119" s="783"/>
      <c r="DJ119" s="783"/>
      <c r="DK119" s="784"/>
      <c r="DL119" s="785">
        <v>38328</v>
      </c>
      <c r="DM119" s="783"/>
      <c r="DN119" s="783"/>
      <c r="DO119" s="783"/>
      <c r="DP119" s="784"/>
      <c r="DQ119" s="785">
        <v>26329</v>
      </c>
      <c r="DR119" s="783"/>
      <c r="DS119" s="783"/>
      <c r="DT119" s="783"/>
      <c r="DU119" s="784"/>
      <c r="DV119" s="871">
        <v>0.2</v>
      </c>
      <c r="DW119" s="872"/>
      <c r="DX119" s="872"/>
      <c r="DY119" s="872"/>
      <c r="DZ119" s="873"/>
    </row>
    <row r="120" spans="1:130" s="226" customFormat="1" ht="26.25" customHeight="1" x14ac:dyDescent="0.15">
      <c r="A120" s="840"/>
      <c r="B120" s="841"/>
      <c r="C120" s="844" t="s">
        <v>432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119</v>
      </c>
      <c r="AB120" s="800"/>
      <c r="AC120" s="800"/>
      <c r="AD120" s="800"/>
      <c r="AE120" s="801"/>
      <c r="AF120" s="802" t="s">
        <v>119</v>
      </c>
      <c r="AG120" s="800"/>
      <c r="AH120" s="800"/>
      <c r="AI120" s="800"/>
      <c r="AJ120" s="801"/>
      <c r="AK120" s="802" t="s">
        <v>461</v>
      </c>
      <c r="AL120" s="800"/>
      <c r="AM120" s="800"/>
      <c r="AN120" s="800"/>
      <c r="AO120" s="801"/>
      <c r="AP120" s="847" t="s">
        <v>119</v>
      </c>
      <c r="AQ120" s="848"/>
      <c r="AR120" s="848"/>
      <c r="AS120" s="848"/>
      <c r="AT120" s="849"/>
      <c r="AU120" s="906" t="s">
        <v>462</v>
      </c>
      <c r="AV120" s="907"/>
      <c r="AW120" s="907"/>
      <c r="AX120" s="907"/>
      <c r="AY120" s="908"/>
      <c r="AZ120" s="883" t="s">
        <v>463</v>
      </c>
      <c r="BA120" s="828"/>
      <c r="BB120" s="828"/>
      <c r="BC120" s="828"/>
      <c r="BD120" s="828"/>
      <c r="BE120" s="828"/>
      <c r="BF120" s="828"/>
      <c r="BG120" s="828"/>
      <c r="BH120" s="828"/>
      <c r="BI120" s="828"/>
      <c r="BJ120" s="828"/>
      <c r="BK120" s="828"/>
      <c r="BL120" s="828"/>
      <c r="BM120" s="828"/>
      <c r="BN120" s="828"/>
      <c r="BO120" s="828"/>
      <c r="BP120" s="829"/>
      <c r="BQ120" s="884">
        <v>1351297</v>
      </c>
      <c r="BR120" s="865"/>
      <c r="BS120" s="865"/>
      <c r="BT120" s="865"/>
      <c r="BU120" s="865"/>
      <c r="BV120" s="865">
        <v>1679475</v>
      </c>
      <c r="BW120" s="865"/>
      <c r="BX120" s="865"/>
      <c r="BY120" s="865"/>
      <c r="BZ120" s="865"/>
      <c r="CA120" s="865">
        <v>1760366</v>
      </c>
      <c r="CB120" s="865"/>
      <c r="CC120" s="865"/>
      <c r="CD120" s="865"/>
      <c r="CE120" s="865"/>
      <c r="CF120" s="889">
        <v>13</v>
      </c>
      <c r="CG120" s="890"/>
      <c r="CH120" s="890"/>
      <c r="CI120" s="890"/>
      <c r="CJ120" s="890"/>
      <c r="CK120" s="891" t="s">
        <v>464</v>
      </c>
      <c r="CL120" s="875"/>
      <c r="CM120" s="875"/>
      <c r="CN120" s="875"/>
      <c r="CO120" s="876"/>
      <c r="CP120" s="895" t="s">
        <v>465</v>
      </c>
      <c r="CQ120" s="896"/>
      <c r="CR120" s="896"/>
      <c r="CS120" s="896"/>
      <c r="CT120" s="896"/>
      <c r="CU120" s="896"/>
      <c r="CV120" s="896"/>
      <c r="CW120" s="896"/>
      <c r="CX120" s="896"/>
      <c r="CY120" s="896"/>
      <c r="CZ120" s="896"/>
      <c r="DA120" s="896"/>
      <c r="DB120" s="896"/>
      <c r="DC120" s="896"/>
      <c r="DD120" s="896"/>
      <c r="DE120" s="896"/>
      <c r="DF120" s="897"/>
      <c r="DG120" s="884">
        <v>4901854</v>
      </c>
      <c r="DH120" s="865"/>
      <c r="DI120" s="865"/>
      <c r="DJ120" s="865"/>
      <c r="DK120" s="865"/>
      <c r="DL120" s="865">
        <v>6985297</v>
      </c>
      <c r="DM120" s="865"/>
      <c r="DN120" s="865"/>
      <c r="DO120" s="865"/>
      <c r="DP120" s="865"/>
      <c r="DQ120" s="865">
        <v>6420425</v>
      </c>
      <c r="DR120" s="865"/>
      <c r="DS120" s="865"/>
      <c r="DT120" s="865"/>
      <c r="DU120" s="865"/>
      <c r="DV120" s="866">
        <v>47.3</v>
      </c>
      <c r="DW120" s="866"/>
      <c r="DX120" s="866"/>
      <c r="DY120" s="866"/>
      <c r="DZ120" s="867"/>
    </row>
    <row r="121" spans="1:130" s="226" customFormat="1" ht="26.25" customHeight="1" x14ac:dyDescent="0.15">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445</v>
      </c>
      <c r="AB121" s="800"/>
      <c r="AC121" s="800"/>
      <c r="AD121" s="800"/>
      <c r="AE121" s="801"/>
      <c r="AF121" s="802" t="s">
        <v>428</v>
      </c>
      <c r="AG121" s="800"/>
      <c r="AH121" s="800"/>
      <c r="AI121" s="800"/>
      <c r="AJ121" s="801"/>
      <c r="AK121" s="802" t="s">
        <v>445</v>
      </c>
      <c r="AL121" s="800"/>
      <c r="AM121" s="800"/>
      <c r="AN121" s="800"/>
      <c r="AO121" s="801"/>
      <c r="AP121" s="847" t="s">
        <v>427</v>
      </c>
      <c r="AQ121" s="848"/>
      <c r="AR121" s="848"/>
      <c r="AS121" s="848"/>
      <c r="AT121" s="849"/>
      <c r="AU121" s="909"/>
      <c r="AV121" s="910"/>
      <c r="AW121" s="910"/>
      <c r="AX121" s="910"/>
      <c r="AY121" s="911"/>
      <c r="AZ121" s="835" t="s">
        <v>467</v>
      </c>
      <c r="BA121" s="770"/>
      <c r="BB121" s="770"/>
      <c r="BC121" s="770"/>
      <c r="BD121" s="770"/>
      <c r="BE121" s="770"/>
      <c r="BF121" s="770"/>
      <c r="BG121" s="770"/>
      <c r="BH121" s="770"/>
      <c r="BI121" s="770"/>
      <c r="BJ121" s="770"/>
      <c r="BK121" s="770"/>
      <c r="BL121" s="770"/>
      <c r="BM121" s="770"/>
      <c r="BN121" s="770"/>
      <c r="BO121" s="770"/>
      <c r="BP121" s="771"/>
      <c r="BQ121" s="836">
        <v>15619</v>
      </c>
      <c r="BR121" s="837"/>
      <c r="BS121" s="837"/>
      <c r="BT121" s="837"/>
      <c r="BU121" s="837"/>
      <c r="BV121" s="837">
        <v>8434</v>
      </c>
      <c r="BW121" s="837"/>
      <c r="BX121" s="837"/>
      <c r="BY121" s="837"/>
      <c r="BZ121" s="837"/>
      <c r="CA121" s="837">
        <v>5944</v>
      </c>
      <c r="CB121" s="837"/>
      <c r="CC121" s="837"/>
      <c r="CD121" s="837"/>
      <c r="CE121" s="837"/>
      <c r="CF121" s="898">
        <v>0</v>
      </c>
      <c r="CG121" s="899"/>
      <c r="CH121" s="899"/>
      <c r="CI121" s="899"/>
      <c r="CJ121" s="899"/>
      <c r="CK121" s="892"/>
      <c r="CL121" s="878"/>
      <c r="CM121" s="878"/>
      <c r="CN121" s="878"/>
      <c r="CO121" s="879"/>
      <c r="CP121" s="858" t="s">
        <v>468</v>
      </c>
      <c r="CQ121" s="859"/>
      <c r="CR121" s="859"/>
      <c r="CS121" s="859"/>
      <c r="CT121" s="859"/>
      <c r="CU121" s="859"/>
      <c r="CV121" s="859"/>
      <c r="CW121" s="859"/>
      <c r="CX121" s="859"/>
      <c r="CY121" s="859"/>
      <c r="CZ121" s="859"/>
      <c r="DA121" s="859"/>
      <c r="DB121" s="859"/>
      <c r="DC121" s="859"/>
      <c r="DD121" s="859"/>
      <c r="DE121" s="859"/>
      <c r="DF121" s="860"/>
      <c r="DG121" s="836">
        <v>3104659</v>
      </c>
      <c r="DH121" s="837"/>
      <c r="DI121" s="837"/>
      <c r="DJ121" s="837"/>
      <c r="DK121" s="837"/>
      <c r="DL121" s="837">
        <v>3268397</v>
      </c>
      <c r="DM121" s="837"/>
      <c r="DN121" s="837"/>
      <c r="DO121" s="837"/>
      <c r="DP121" s="837"/>
      <c r="DQ121" s="837">
        <v>3561031</v>
      </c>
      <c r="DR121" s="837"/>
      <c r="DS121" s="837"/>
      <c r="DT121" s="837"/>
      <c r="DU121" s="837"/>
      <c r="DV121" s="814">
        <v>26.2</v>
      </c>
      <c r="DW121" s="814"/>
      <c r="DX121" s="814"/>
      <c r="DY121" s="814"/>
      <c r="DZ121" s="815"/>
    </row>
    <row r="122" spans="1:130" s="226" customFormat="1" ht="26.25" customHeight="1" x14ac:dyDescent="0.15">
      <c r="A122" s="840"/>
      <c r="B122" s="841"/>
      <c r="C122" s="844" t="s">
        <v>444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428</v>
      </c>
      <c r="AB122" s="800"/>
      <c r="AC122" s="800"/>
      <c r="AD122" s="800"/>
      <c r="AE122" s="801"/>
      <c r="AF122" s="802" t="s">
        <v>428</v>
      </c>
      <c r="AG122" s="800"/>
      <c r="AH122" s="800"/>
      <c r="AI122" s="800"/>
      <c r="AJ122" s="801"/>
      <c r="AK122" s="802" t="s">
        <v>428</v>
      </c>
      <c r="AL122" s="800"/>
      <c r="AM122" s="800"/>
      <c r="AN122" s="800"/>
      <c r="AO122" s="801"/>
      <c r="AP122" s="847" t="s">
        <v>469</v>
      </c>
      <c r="AQ122" s="848"/>
      <c r="AR122" s="848"/>
      <c r="AS122" s="848"/>
      <c r="AT122" s="849"/>
      <c r="AU122" s="909"/>
      <c r="AV122" s="910"/>
      <c r="AW122" s="910"/>
      <c r="AX122" s="910"/>
      <c r="AY122" s="911"/>
      <c r="AZ122" s="902" t="s">
        <v>470</v>
      </c>
      <c r="BA122" s="903"/>
      <c r="BB122" s="903"/>
      <c r="BC122" s="903"/>
      <c r="BD122" s="903"/>
      <c r="BE122" s="903"/>
      <c r="BF122" s="903"/>
      <c r="BG122" s="903"/>
      <c r="BH122" s="903"/>
      <c r="BI122" s="903"/>
      <c r="BJ122" s="903"/>
      <c r="BK122" s="903"/>
      <c r="BL122" s="903"/>
      <c r="BM122" s="903"/>
      <c r="BN122" s="903"/>
      <c r="BO122" s="903"/>
      <c r="BP122" s="904"/>
      <c r="BQ122" s="905">
        <v>28170501</v>
      </c>
      <c r="BR122" s="868"/>
      <c r="BS122" s="868"/>
      <c r="BT122" s="868"/>
      <c r="BU122" s="868"/>
      <c r="BV122" s="868">
        <v>28036422</v>
      </c>
      <c r="BW122" s="868"/>
      <c r="BX122" s="868"/>
      <c r="BY122" s="868"/>
      <c r="BZ122" s="868"/>
      <c r="CA122" s="868">
        <v>27927607</v>
      </c>
      <c r="CB122" s="868"/>
      <c r="CC122" s="868"/>
      <c r="CD122" s="868"/>
      <c r="CE122" s="868"/>
      <c r="CF122" s="869">
        <v>205.6</v>
      </c>
      <c r="CG122" s="870"/>
      <c r="CH122" s="870"/>
      <c r="CI122" s="870"/>
      <c r="CJ122" s="870"/>
      <c r="CK122" s="892"/>
      <c r="CL122" s="878"/>
      <c r="CM122" s="878"/>
      <c r="CN122" s="878"/>
      <c r="CO122" s="879"/>
      <c r="CP122" s="858" t="s">
        <v>471</v>
      </c>
      <c r="CQ122" s="859"/>
      <c r="CR122" s="859"/>
      <c r="CS122" s="859"/>
      <c r="CT122" s="859"/>
      <c r="CU122" s="859"/>
      <c r="CV122" s="859"/>
      <c r="CW122" s="859"/>
      <c r="CX122" s="859"/>
      <c r="CY122" s="859"/>
      <c r="CZ122" s="859"/>
      <c r="DA122" s="859"/>
      <c r="DB122" s="859"/>
      <c r="DC122" s="859"/>
      <c r="DD122" s="859"/>
      <c r="DE122" s="859"/>
      <c r="DF122" s="860"/>
      <c r="DG122" s="836">
        <v>4082607</v>
      </c>
      <c r="DH122" s="837"/>
      <c r="DI122" s="837"/>
      <c r="DJ122" s="837"/>
      <c r="DK122" s="837"/>
      <c r="DL122" s="837">
        <v>3727543</v>
      </c>
      <c r="DM122" s="837"/>
      <c r="DN122" s="837"/>
      <c r="DO122" s="837"/>
      <c r="DP122" s="837"/>
      <c r="DQ122" s="837">
        <v>3437287</v>
      </c>
      <c r="DR122" s="837"/>
      <c r="DS122" s="837"/>
      <c r="DT122" s="837"/>
      <c r="DU122" s="837"/>
      <c r="DV122" s="814">
        <v>25.3</v>
      </c>
      <c r="DW122" s="814"/>
      <c r="DX122" s="814"/>
      <c r="DY122" s="814"/>
      <c r="DZ122" s="815"/>
    </row>
    <row r="123" spans="1:130" s="226" customFormat="1" ht="26.25" customHeight="1" x14ac:dyDescent="0.15">
      <c r="A123" s="840"/>
      <c r="B123" s="841"/>
      <c r="C123" s="844" t="s">
        <v>451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430</v>
      </c>
      <c r="AB123" s="800"/>
      <c r="AC123" s="800"/>
      <c r="AD123" s="800"/>
      <c r="AE123" s="801"/>
      <c r="AF123" s="802" t="s">
        <v>433</v>
      </c>
      <c r="AG123" s="800"/>
      <c r="AH123" s="800"/>
      <c r="AI123" s="800"/>
      <c r="AJ123" s="801"/>
      <c r="AK123" s="802" t="s">
        <v>119</v>
      </c>
      <c r="AL123" s="800"/>
      <c r="AM123" s="800"/>
      <c r="AN123" s="800"/>
      <c r="AO123" s="801"/>
      <c r="AP123" s="847" t="s">
        <v>119</v>
      </c>
      <c r="AQ123" s="848"/>
      <c r="AR123" s="848"/>
      <c r="AS123" s="848"/>
      <c r="AT123" s="849"/>
      <c r="AU123" s="912"/>
      <c r="AV123" s="913"/>
      <c r="AW123" s="913"/>
      <c r="AX123" s="913"/>
      <c r="AY123" s="913"/>
      <c r="AZ123" s="257" t="s">
        <v>174</v>
      </c>
      <c r="BA123" s="257"/>
      <c r="BB123" s="257"/>
      <c r="BC123" s="257"/>
      <c r="BD123" s="257"/>
      <c r="BE123" s="257"/>
      <c r="BF123" s="257"/>
      <c r="BG123" s="257"/>
      <c r="BH123" s="257"/>
      <c r="BI123" s="257"/>
      <c r="BJ123" s="257"/>
      <c r="BK123" s="257"/>
      <c r="BL123" s="257"/>
      <c r="BM123" s="257"/>
      <c r="BN123" s="257"/>
      <c r="BO123" s="900" t="s">
        <v>472</v>
      </c>
      <c r="BP123" s="901"/>
      <c r="BQ123" s="855">
        <v>29537417</v>
      </c>
      <c r="BR123" s="856"/>
      <c r="BS123" s="856"/>
      <c r="BT123" s="856"/>
      <c r="BU123" s="856"/>
      <c r="BV123" s="856">
        <v>29724331</v>
      </c>
      <c r="BW123" s="856"/>
      <c r="BX123" s="856"/>
      <c r="BY123" s="856"/>
      <c r="BZ123" s="856"/>
      <c r="CA123" s="856">
        <v>29693917</v>
      </c>
      <c r="CB123" s="856"/>
      <c r="CC123" s="856"/>
      <c r="CD123" s="856"/>
      <c r="CE123" s="856"/>
      <c r="CF123" s="766"/>
      <c r="CG123" s="767"/>
      <c r="CH123" s="767"/>
      <c r="CI123" s="767"/>
      <c r="CJ123" s="857"/>
      <c r="CK123" s="892"/>
      <c r="CL123" s="878"/>
      <c r="CM123" s="878"/>
      <c r="CN123" s="878"/>
      <c r="CO123" s="879"/>
      <c r="CP123" s="858" t="s">
        <v>473</v>
      </c>
      <c r="CQ123" s="859"/>
      <c r="CR123" s="859"/>
      <c r="CS123" s="859"/>
      <c r="CT123" s="859"/>
      <c r="CU123" s="859"/>
      <c r="CV123" s="859"/>
      <c r="CW123" s="859"/>
      <c r="CX123" s="859"/>
      <c r="CY123" s="859"/>
      <c r="CZ123" s="859"/>
      <c r="DA123" s="859"/>
      <c r="DB123" s="859"/>
      <c r="DC123" s="859"/>
      <c r="DD123" s="859"/>
      <c r="DE123" s="859"/>
      <c r="DF123" s="860"/>
      <c r="DG123" s="799">
        <v>475709</v>
      </c>
      <c r="DH123" s="800"/>
      <c r="DI123" s="800"/>
      <c r="DJ123" s="800"/>
      <c r="DK123" s="801"/>
      <c r="DL123" s="802">
        <v>600646</v>
      </c>
      <c r="DM123" s="800"/>
      <c r="DN123" s="800"/>
      <c r="DO123" s="800"/>
      <c r="DP123" s="801"/>
      <c r="DQ123" s="802">
        <v>872587</v>
      </c>
      <c r="DR123" s="800"/>
      <c r="DS123" s="800"/>
      <c r="DT123" s="800"/>
      <c r="DU123" s="801"/>
      <c r="DV123" s="847">
        <v>6.4</v>
      </c>
      <c r="DW123" s="848"/>
      <c r="DX123" s="848"/>
      <c r="DY123" s="848"/>
      <c r="DZ123" s="849"/>
    </row>
    <row r="124" spans="1:130" s="226" customFormat="1" ht="26.25" customHeight="1" thickBot="1" x14ac:dyDescent="0.2">
      <c r="A124" s="840"/>
      <c r="B124" s="841"/>
      <c r="C124" s="844" t="s">
        <v>455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428</v>
      </c>
      <c r="AB124" s="800"/>
      <c r="AC124" s="800"/>
      <c r="AD124" s="800"/>
      <c r="AE124" s="801"/>
      <c r="AF124" s="802" t="s">
        <v>119</v>
      </c>
      <c r="AG124" s="800"/>
      <c r="AH124" s="800"/>
      <c r="AI124" s="800"/>
      <c r="AJ124" s="801"/>
      <c r="AK124" s="802" t="s">
        <v>119</v>
      </c>
      <c r="AL124" s="800"/>
      <c r="AM124" s="800"/>
      <c r="AN124" s="800"/>
      <c r="AO124" s="801"/>
      <c r="AP124" s="847" t="s">
        <v>438</v>
      </c>
      <c r="AQ124" s="848"/>
      <c r="AR124" s="848"/>
      <c r="AS124" s="848"/>
      <c r="AT124" s="849"/>
      <c r="AU124" s="850" t="s">
        <v>474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179.8</v>
      </c>
      <c r="BR124" s="854"/>
      <c r="BS124" s="854"/>
      <c r="BT124" s="854"/>
      <c r="BU124" s="854"/>
      <c r="BV124" s="854">
        <v>194.4</v>
      </c>
      <c r="BW124" s="854"/>
      <c r="BX124" s="854"/>
      <c r="BY124" s="854"/>
      <c r="BZ124" s="854"/>
      <c r="CA124" s="854">
        <v>185.9</v>
      </c>
      <c r="CB124" s="854"/>
      <c r="CC124" s="854"/>
      <c r="CD124" s="854"/>
      <c r="CE124" s="854"/>
      <c r="CF124" s="744"/>
      <c r="CG124" s="745"/>
      <c r="CH124" s="745"/>
      <c r="CI124" s="745"/>
      <c r="CJ124" s="885"/>
      <c r="CK124" s="893"/>
      <c r="CL124" s="893"/>
      <c r="CM124" s="893"/>
      <c r="CN124" s="893"/>
      <c r="CO124" s="894"/>
      <c r="CP124" s="858" t="s">
        <v>475</v>
      </c>
      <c r="CQ124" s="859"/>
      <c r="CR124" s="859"/>
      <c r="CS124" s="859"/>
      <c r="CT124" s="859"/>
      <c r="CU124" s="859"/>
      <c r="CV124" s="859"/>
      <c r="CW124" s="859"/>
      <c r="CX124" s="859"/>
      <c r="CY124" s="859"/>
      <c r="CZ124" s="859"/>
      <c r="DA124" s="859"/>
      <c r="DB124" s="859"/>
      <c r="DC124" s="859"/>
      <c r="DD124" s="859"/>
      <c r="DE124" s="859"/>
      <c r="DF124" s="860"/>
      <c r="DG124" s="782" t="s">
        <v>428</v>
      </c>
      <c r="DH124" s="783"/>
      <c r="DI124" s="783"/>
      <c r="DJ124" s="783"/>
      <c r="DK124" s="784"/>
      <c r="DL124" s="785" t="s">
        <v>428</v>
      </c>
      <c r="DM124" s="783"/>
      <c r="DN124" s="783"/>
      <c r="DO124" s="783"/>
      <c r="DP124" s="784"/>
      <c r="DQ124" s="785" t="s">
        <v>469</v>
      </c>
      <c r="DR124" s="783"/>
      <c r="DS124" s="783"/>
      <c r="DT124" s="783"/>
      <c r="DU124" s="784"/>
      <c r="DV124" s="871" t="s">
        <v>456</v>
      </c>
      <c r="DW124" s="872"/>
      <c r="DX124" s="872"/>
      <c r="DY124" s="872"/>
      <c r="DZ124" s="873"/>
    </row>
    <row r="125" spans="1:130" s="226" customFormat="1" ht="26.25" customHeight="1" x14ac:dyDescent="0.15">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428</v>
      </c>
      <c r="AB125" s="800"/>
      <c r="AC125" s="800"/>
      <c r="AD125" s="800"/>
      <c r="AE125" s="801"/>
      <c r="AF125" s="802" t="s">
        <v>428</v>
      </c>
      <c r="AG125" s="800"/>
      <c r="AH125" s="800"/>
      <c r="AI125" s="800"/>
      <c r="AJ125" s="801"/>
      <c r="AK125" s="802" t="s">
        <v>428</v>
      </c>
      <c r="AL125" s="800"/>
      <c r="AM125" s="800"/>
      <c r="AN125" s="800"/>
      <c r="AO125" s="801"/>
      <c r="AP125" s="847" t="s">
        <v>461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476</v>
      </c>
      <c r="CL125" s="875"/>
      <c r="CM125" s="875"/>
      <c r="CN125" s="875"/>
      <c r="CO125" s="876"/>
      <c r="CP125" s="883" t="s">
        <v>477</v>
      </c>
      <c r="CQ125" s="828"/>
      <c r="CR125" s="828"/>
      <c r="CS125" s="828"/>
      <c r="CT125" s="828"/>
      <c r="CU125" s="828"/>
      <c r="CV125" s="828"/>
      <c r="CW125" s="828"/>
      <c r="CX125" s="828"/>
      <c r="CY125" s="828"/>
      <c r="CZ125" s="828"/>
      <c r="DA125" s="828"/>
      <c r="DB125" s="828"/>
      <c r="DC125" s="828"/>
      <c r="DD125" s="828"/>
      <c r="DE125" s="828"/>
      <c r="DF125" s="829"/>
      <c r="DG125" s="884" t="s">
        <v>428</v>
      </c>
      <c r="DH125" s="865"/>
      <c r="DI125" s="865"/>
      <c r="DJ125" s="865"/>
      <c r="DK125" s="865"/>
      <c r="DL125" s="865" t="s">
        <v>469</v>
      </c>
      <c r="DM125" s="865"/>
      <c r="DN125" s="865"/>
      <c r="DO125" s="865"/>
      <c r="DP125" s="865"/>
      <c r="DQ125" s="865" t="s">
        <v>428</v>
      </c>
      <c r="DR125" s="865"/>
      <c r="DS125" s="865"/>
      <c r="DT125" s="865"/>
      <c r="DU125" s="865"/>
      <c r="DV125" s="866" t="s">
        <v>456</v>
      </c>
      <c r="DW125" s="866"/>
      <c r="DX125" s="866"/>
      <c r="DY125" s="866"/>
      <c r="DZ125" s="867"/>
    </row>
    <row r="126" spans="1:130" s="226" customFormat="1" ht="26.25" customHeight="1" thickBot="1" x14ac:dyDescent="0.2">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54875</v>
      </c>
      <c r="AB126" s="800"/>
      <c r="AC126" s="800"/>
      <c r="AD126" s="800"/>
      <c r="AE126" s="801"/>
      <c r="AF126" s="802">
        <v>49564</v>
      </c>
      <c r="AG126" s="800"/>
      <c r="AH126" s="800"/>
      <c r="AI126" s="800"/>
      <c r="AJ126" s="801"/>
      <c r="AK126" s="802">
        <v>47826</v>
      </c>
      <c r="AL126" s="800"/>
      <c r="AM126" s="800"/>
      <c r="AN126" s="800"/>
      <c r="AO126" s="801"/>
      <c r="AP126" s="847">
        <v>0.4</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478</v>
      </c>
      <c r="CQ126" s="770"/>
      <c r="CR126" s="770"/>
      <c r="CS126" s="770"/>
      <c r="CT126" s="770"/>
      <c r="CU126" s="770"/>
      <c r="CV126" s="770"/>
      <c r="CW126" s="770"/>
      <c r="CX126" s="770"/>
      <c r="CY126" s="770"/>
      <c r="CZ126" s="770"/>
      <c r="DA126" s="770"/>
      <c r="DB126" s="770"/>
      <c r="DC126" s="770"/>
      <c r="DD126" s="770"/>
      <c r="DE126" s="770"/>
      <c r="DF126" s="771"/>
      <c r="DG126" s="836" t="s">
        <v>456</v>
      </c>
      <c r="DH126" s="837"/>
      <c r="DI126" s="837"/>
      <c r="DJ126" s="837"/>
      <c r="DK126" s="837"/>
      <c r="DL126" s="837" t="s">
        <v>427</v>
      </c>
      <c r="DM126" s="837"/>
      <c r="DN126" s="837"/>
      <c r="DO126" s="837"/>
      <c r="DP126" s="837"/>
      <c r="DQ126" s="837" t="s">
        <v>438</v>
      </c>
      <c r="DR126" s="837"/>
      <c r="DS126" s="837"/>
      <c r="DT126" s="837"/>
      <c r="DU126" s="837"/>
      <c r="DV126" s="814" t="s">
        <v>427</v>
      </c>
      <c r="DW126" s="814"/>
      <c r="DX126" s="814"/>
      <c r="DY126" s="814"/>
      <c r="DZ126" s="815"/>
    </row>
    <row r="127" spans="1:130" s="226" customFormat="1" ht="26.25" customHeight="1" x14ac:dyDescent="0.15">
      <c r="A127" s="842"/>
      <c r="B127" s="843"/>
      <c r="C127" s="861" t="s">
        <v>479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5436</v>
      </c>
      <c r="AB127" s="800"/>
      <c r="AC127" s="800"/>
      <c r="AD127" s="800"/>
      <c r="AE127" s="801"/>
      <c r="AF127" s="802">
        <v>4150</v>
      </c>
      <c r="AG127" s="800"/>
      <c r="AH127" s="800"/>
      <c r="AI127" s="800"/>
      <c r="AJ127" s="801"/>
      <c r="AK127" s="802">
        <v>2793</v>
      </c>
      <c r="AL127" s="800"/>
      <c r="AM127" s="800"/>
      <c r="AN127" s="800"/>
      <c r="AO127" s="801"/>
      <c r="AP127" s="847">
        <v>0</v>
      </c>
      <c r="AQ127" s="848"/>
      <c r="AR127" s="848"/>
      <c r="AS127" s="848"/>
      <c r="AT127" s="849"/>
      <c r="AU127" s="262"/>
      <c r="AV127" s="262"/>
      <c r="AW127" s="262"/>
      <c r="AX127" s="864" t="s">
        <v>480</v>
      </c>
      <c r="AY127" s="832"/>
      <c r="AZ127" s="832"/>
      <c r="BA127" s="832"/>
      <c r="BB127" s="832"/>
      <c r="BC127" s="832"/>
      <c r="BD127" s="832"/>
      <c r="BE127" s="833"/>
      <c r="BF127" s="831" t="s">
        <v>481</v>
      </c>
      <c r="BG127" s="832"/>
      <c r="BH127" s="832"/>
      <c r="BI127" s="832"/>
      <c r="BJ127" s="832"/>
      <c r="BK127" s="832"/>
      <c r="BL127" s="833"/>
      <c r="BM127" s="831" t="s">
        <v>482</v>
      </c>
      <c r="BN127" s="832"/>
      <c r="BO127" s="832"/>
      <c r="BP127" s="832"/>
      <c r="BQ127" s="832"/>
      <c r="BR127" s="832"/>
      <c r="BS127" s="833"/>
      <c r="BT127" s="831" t="s">
        <v>483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484</v>
      </c>
      <c r="CQ127" s="770"/>
      <c r="CR127" s="770"/>
      <c r="CS127" s="770"/>
      <c r="CT127" s="770"/>
      <c r="CU127" s="770"/>
      <c r="CV127" s="770"/>
      <c r="CW127" s="770"/>
      <c r="CX127" s="770"/>
      <c r="CY127" s="770"/>
      <c r="CZ127" s="770"/>
      <c r="DA127" s="770"/>
      <c r="DB127" s="770"/>
      <c r="DC127" s="770"/>
      <c r="DD127" s="770"/>
      <c r="DE127" s="770"/>
      <c r="DF127" s="771"/>
      <c r="DG127" s="836" t="s">
        <v>428</v>
      </c>
      <c r="DH127" s="837"/>
      <c r="DI127" s="837"/>
      <c r="DJ127" s="837"/>
      <c r="DK127" s="837"/>
      <c r="DL127" s="837" t="s">
        <v>456</v>
      </c>
      <c r="DM127" s="837"/>
      <c r="DN127" s="837"/>
      <c r="DO127" s="837"/>
      <c r="DP127" s="837"/>
      <c r="DQ127" s="837" t="s">
        <v>427</v>
      </c>
      <c r="DR127" s="837"/>
      <c r="DS127" s="837"/>
      <c r="DT127" s="837"/>
      <c r="DU127" s="837"/>
      <c r="DV127" s="814" t="s">
        <v>427</v>
      </c>
      <c r="DW127" s="814"/>
      <c r="DX127" s="814"/>
      <c r="DY127" s="814"/>
      <c r="DZ127" s="815"/>
    </row>
    <row r="128" spans="1:130" s="226" customFormat="1" ht="26.25" customHeight="1" thickBot="1" x14ac:dyDescent="0.2">
      <c r="A128" s="816" t="s">
        <v>485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486</v>
      </c>
      <c r="X128" s="818"/>
      <c r="Y128" s="818"/>
      <c r="Z128" s="819"/>
      <c r="AA128" s="820">
        <v>7536</v>
      </c>
      <c r="AB128" s="821"/>
      <c r="AC128" s="821"/>
      <c r="AD128" s="821"/>
      <c r="AE128" s="822"/>
      <c r="AF128" s="823">
        <v>6519</v>
      </c>
      <c r="AG128" s="821"/>
      <c r="AH128" s="821"/>
      <c r="AI128" s="821"/>
      <c r="AJ128" s="822"/>
      <c r="AK128" s="823">
        <v>5917</v>
      </c>
      <c r="AL128" s="821"/>
      <c r="AM128" s="821"/>
      <c r="AN128" s="821"/>
      <c r="AO128" s="822"/>
      <c r="AP128" s="824"/>
      <c r="AQ128" s="825"/>
      <c r="AR128" s="825"/>
      <c r="AS128" s="825"/>
      <c r="AT128" s="826"/>
      <c r="AU128" s="262"/>
      <c r="AV128" s="262"/>
      <c r="AW128" s="262"/>
      <c r="AX128" s="827" t="s">
        <v>487</v>
      </c>
      <c r="AY128" s="828"/>
      <c r="AZ128" s="828"/>
      <c r="BA128" s="828"/>
      <c r="BB128" s="828"/>
      <c r="BC128" s="828"/>
      <c r="BD128" s="828"/>
      <c r="BE128" s="829"/>
      <c r="BF128" s="806" t="s">
        <v>461</v>
      </c>
      <c r="BG128" s="807"/>
      <c r="BH128" s="807"/>
      <c r="BI128" s="807"/>
      <c r="BJ128" s="807"/>
      <c r="BK128" s="807"/>
      <c r="BL128" s="830"/>
      <c r="BM128" s="806">
        <v>12.72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488</v>
      </c>
      <c r="CQ128" s="748"/>
      <c r="CR128" s="748"/>
      <c r="CS128" s="748"/>
      <c r="CT128" s="748"/>
      <c r="CU128" s="748"/>
      <c r="CV128" s="748"/>
      <c r="CW128" s="748"/>
      <c r="CX128" s="748"/>
      <c r="CY128" s="748"/>
      <c r="CZ128" s="748"/>
      <c r="DA128" s="748"/>
      <c r="DB128" s="748"/>
      <c r="DC128" s="748"/>
      <c r="DD128" s="748"/>
      <c r="DE128" s="748"/>
      <c r="DF128" s="749"/>
      <c r="DG128" s="810" t="s">
        <v>438</v>
      </c>
      <c r="DH128" s="811"/>
      <c r="DI128" s="811"/>
      <c r="DJ128" s="811"/>
      <c r="DK128" s="811"/>
      <c r="DL128" s="811" t="s">
        <v>428</v>
      </c>
      <c r="DM128" s="811"/>
      <c r="DN128" s="811"/>
      <c r="DO128" s="811"/>
      <c r="DP128" s="811"/>
      <c r="DQ128" s="811" t="s">
        <v>438</v>
      </c>
      <c r="DR128" s="811"/>
      <c r="DS128" s="811"/>
      <c r="DT128" s="811"/>
      <c r="DU128" s="811"/>
      <c r="DV128" s="812" t="s">
        <v>438</v>
      </c>
      <c r="DW128" s="812"/>
      <c r="DX128" s="812"/>
      <c r="DY128" s="812"/>
      <c r="DZ128" s="813"/>
    </row>
    <row r="129" spans="1:131" s="226" customFormat="1" ht="26.25" customHeight="1" x14ac:dyDescent="0.15">
      <c r="A129" s="794" t="s">
        <v>98</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489</v>
      </c>
      <c r="X129" s="797"/>
      <c r="Y129" s="797"/>
      <c r="Z129" s="798"/>
      <c r="AA129" s="799">
        <v>15769340</v>
      </c>
      <c r="AB129" s="800"/>
      <c r="AC129" s="800"/>
      <c r="AD129" s="800"/>
      <c r="AE129" s="801"/>
      <c r="AF129" s="802">
        <v>15721589</v>
      </c>
      <c r="AG129" s="800"/>
      <c r="AH129" s="800"/>
      <c r="AI129" s="800"/>
      <c r="AJ129" s="801"/>
      <c r="AK129" s="802">
        <v>15827319</v>
      </c>
      <c r="AL129" s="800"/>
      <c r="AM129" s="800"/>
      <c r="AN129" s="800"/>
      <c r="AO129" s="801"/>
      <c r="AP129" s="803"/>
      <c r="AQ129" s="804"/>
      <c r="AR129" s="804"/>
      <c r="AS129" s="804"/>
      <c r="AT129" s="805"/>
      <c r="AU129" s="264"/>
      <c r="AV129" s="264"/>
      <c r="AW129" s="264"/>
      <c r="AX129" s="769" t="s">
        <v>490</v>
      </c>
      <c r="AY129" s="770"/>
      <c r="AZ129" s="770"/>
      <c r="BA129" s="770"/>
      <c r="BB129" s="770"/>
      <c r="BC129" s="770"/>
      <c r="BD129" s="770"/>
      <c r="BE129" s="771"/>
      <c r="BF129" s="789" t="s">
        <v>461</v>
      </c>
      <c r="BG129" s="790"/>
      <c r="BH129" s="790"/>
      <c r="BI129" s="790"/>
      <c r="BJ129" s="790"/>
      <c r="BK129" s="790"/>
      <c r="BL129" s="791"/>
      <c r="BM129" s="789">
        <v>17.72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492</v>
      </c>
      <c r="X130" s="797"/>
      <c r="Y130" s="797"/>
      <c r="Z130" s="798"/>
      <c r="AA130" s="799">
        <v>2239056</v>
      </c>
      <c r="AB130" s="800"/>
      <c r="AC130" s="800"/>
      <c r="AD130" s="800"/>
      <c r="AE130" s="801"/>
      <c r="AF130" s="802">
        <v>2245438</v>
      </c>
      <c r="AG130" s="800"/>
      <c r="AH130" s="800"/>
      <c r="AI130" s="800"/>
      <c r="AJ130" s="801"/>
      <c r="AK130" s="802">
        <v>2244816</v>
      </c>
      <c r="AL130" s="800"/>
      <c r="AM130" s="800"/>
      <c r="AN130" s="800"/>
      <c r="AO130" s="801"/>
      <c r="AP130" s="803"/>
      <c r="AQ130" s="804"/>
      <c r="AR130" s="804"/>
      <c r="AS130" s="804"/>
      <c r="AT130" s="805"/>
      <c r="AU130" s="264"/>
      <c r="AV130" s="264"/>
      <c r="AW130" s="264"/>
      <c r="AX130" s="769" t="s">
        <v>493</v>
      </c>
      <c r="AY130" s="770"/>
      <c r="AZ130" s="770"/>
      <c r="BA130" s="770"/>
      <c r="BB130" s="770"/>
      <c r="BC130" s="770"/>
      <c r="BD130" s="770"/>
      <c r="BE130" s="771"/>
      <c r="BF130" s="772">
        <v>15.9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494</v>
      </c>
      <c r="X131" s="780"/>
      <c r="Y131" s="780"/>
      <c r="Z131" s="781"/>
      <c r="AA131" s="782">
        <v>13530284</v>
      </c>
      <c r="AB131" s="783"/>
      <c r="AC131" s="783"/>
      <c r="AD131" s="783"/>
      <c r="AE131" s="784"/>
      <c r="AF131" s="785">
        <v>13476151</v>
      </c>
      <c r="AG131" s="783"/>
      <c r="AH131" s="783"/>
      <c r="AI131" s="783"/>
      <c r="AJ131" s="784"/>
      <c r="AK131" s="785">
        <v>13582503</v>
      </c>
      <c r="AL131" s="783"/>
      <c r="AM131" s="783"/>
      <c r="AN131" s="783"/>
      <c r="AO131" s="784"/>
      <c r="AP131" s="786"/>
      <c r="AQ131" s="787"/>
      <c r="AR131" s="787"/>
      <c r="AS131" s="787"/>
      <c r="AT131" s="788"/>
      <c r="AU131" s="264"/>
      <c r="AV131" s="264"/>
      <c r="AW131" s="264"/>
      <c r="AX131" s="747" t="s">
        <v>495</v>
      </c>
      <c r="AY131" s="748"/>
      <c r="AZ131" s="748"/>
      <c r="BA131" s="748"/>
      <c r="BB131" s="748"/>
      <c r="BC131" s="748"/>
      <c r="BD131" s="748"/>
      <c r="BE131" s="749"/>
      <c r="BF131" s="750">
        <v>185.9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497</v>
      </c>
      <c r="W132" s="760"/>
      <c r="X132" s="760"/>
      <c r="Y132" s="760"/>
      <c r="Z132" s="761"/>
      <c r="AA132" s="762">
        <v>15.44358566</v>
      </c>
      <c r="AB132" s="763"/>
      <c r="AC132" s="763"/>
      <c r="AD132" s="763"/>
      <c r="AE132" s="764"/>
      <c r="AF132" s="765">
        <v>16.167175629999999</v>
      </c>
      <c r="AG132" s="763"/>
      <c r="AH132" s="763"/>
      <c r="AI132" s="763"/>
      <c r="AJ132" s="764"/>
      <c r="AK132" s="765">
        <v>16.222540129999999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498</v>
      </c>
      <c r="W133" s="739"/>
      <c r="X133" s="739"/>
      <c r="Y133" s="739"/>
      <c r="Z133" s="740"/>
      <c r="AA133" s="741">
        <v>15.5</v>
      </c>
      <c r="AB133" s="742"/>
      <c r="AC133" s="742"/>
      <c r="AD133" s="742"/>
      <c r="AE133" s="743"/>
      <c r="AF133" s="741">
        <v>15.7</v>
      </c>
      <c r="AG133" s="742"/>
      <c r="AH133" s="742"/>
      <c r="AI133" s="742"/>
      <c r="AJ133" s="743"/>
      <c r="AK133" s="741">
        <v>15.9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gv+zHc6Aq/7uh7KiZlUf3M/7O//pD9aCVQIGRKSHL/LGjfNOzzbXSA9OVYS7rCxnCvNsceLNOroIJq56vDmhg==" saltValue="h6OcLIoZa+2Pd+WKoVw/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topLeftCell="AT49" zoomScaleNormal="85" zoomScaleSheetLayoutView="100" workbookViewId="0">
      <selection activeCell="DB28" sqref="DB28"/>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nUmq27fMXjKNUDrjvYwF8tZYEzepVSBzP6dBv7FjjsGUhs3lGCukBXk2jB57sKy08awvNm/I+96fwPedmtiZA==" saltValue="l12d7GgsAkDS8m9mQZtu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4" zoomScaleNormal="100" zoomScaleSheetLayoutView="55" workbookViewId="0">
      <selection activeCell="BE34" sqref="BE34:CG3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GOAhaMThbKldoi4KQr6NVFkMNQWYsgkRnRlm6gyGTOIm+x9uoNyEIrnHzhBw0IChq/qS9fRoS3qlKyXIAYPeA==" saltValue="H3/C1KC7c2ir4e5s0Rkz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BE34" sqref="BE34:CG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6"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7"/>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0" t="s">
        <v>507</v>
      </c>
      <c r="AL9" s="1171"/>
      <c r="AM9" s="1171"/>
      <c r="AN9" s="1172"/>
      <c r="AO9" s="292">
        <v>4695399</v>
      </c>
      <c r="AP9" s="292">
        <v>59227</v>
      </c>
      <c r="AQ9" s="293">
        <v>61846</v>
      </c>
      <c r="AR9" s="294">
        <v>-4.2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0" t="s">
        <v>508</v>
      </c>
      <c r="AL10" s="1171"/>
      <c r="AM10" s="1171"/>
      <c r="AN10" s="1172"/>
      <c r="AO10" s="295">
        <v>434974</v>
      </c>
      <c r="AP10" s="295">
        <v>5487</v>
      </c>
      <c r="AQ10" s="296">
        <v>5819</v>
      </c>
      <c r="AR10" s="297">
        <v>-5.7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0" t="s">
        <v>509</v>
      </c>
      <c r="AL11" s="1171"/>
      <c r="AM11" s="1171"/>
      <c r="AN11" s="1172"/>
      <c r="AO11" s="295">
        <v>281275</v>
      </c>
      <c r="AP11" s="295">
        <v>3548</v>
      </c>
      <c r="AQ11" s="296">
        <v>5868</v>
      </c>
      <c r="AR11" s="297">
        <v>-39.5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0" t="s">
        <v>510</v>
      </c>
      <c r="AL12" s="1171"/>
      <c r="AM12" s="1171"/>
      <c r="AN12" s="1172"/>
      <c r="AO12" s="295">
        <v>110920</v>
      </c>
      <c r="AP12" s="295">
        <v>1399</v>
      </c>
      <c r="AQ12" s="296">
        <v>1247</v>
      </c>
      <c r="AR12" s="297">
        <v>12.2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0" t="s">
        <v>511</v>
      </c>
      <c r="AL13" s="1171"/>
      <c r="AM13" s="1171"/>
      <c r="AN13" s="1172"/>
      <c r="AO13" s="295" t="s">
        <v>512</v>
      </c>
      <c r="AP13" s="295" t="s">
        <v>512</v>
      </c>
      <c r="AQ13" s="296">
        <v>0</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0" t="s">
        <v>513</v>
      </c>
      <c r="AL14" s="1171"/>
      <c r="AM14" s="1171"/>
      <c r="AN14" s="1172"/>
      <c r="AO14" s="295">
        <v>67370</v>
      </c>
      <c r="AP14" s="295">
        <v>850</v>
      </c>
      <c r="AQ14" s="296">
        <v>2376</v>
      </c>
      <c r="AR14" s="297">
        <v>-64.2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0" t="s">
        <v>514</v>
      </c>
      <c r="AL15" s="1171"/>
      <c r="AM15" s="1171"/>
      <c r="AN15" s="1172"/>
      <c r="AO15" s="295">
        <v>26999</v>
      </c>
      <c r="AP15" s="295">
        <v>341</v>
      </c>
      <c r="AQ15" s="296">
        <v>1663</v>
      </c>
      <c r="AR15" s="297">
        <v>-79.5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3" t="s">
        <v>515</v>
      </c>
      <c r="AL16" s="1174"/>
      <c r="AM16" s="1174"/>
      <c r="AN16" s="1175"/>
      <c r="AO16" s="295">
        <v>-424882</v>
      </c>
      <c r="AP16" s="295">
        <v>-5359</v>
      </c>
      <c r="AQ16" s="296">
        <v>-5271</v>
      </c>
      <c r="AR16" s="297">
        <v>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3" t="s">
        <v>174</v>
      </c>
      <c r="AL17" s="1174"/>
      <c r="AM17" s="1174"/>
      <c r="AN17" s="1175"/>
      <c r="AO17" s="295">
        <v>5192055</v>
      </c>
      <c r="AP17" s="295">
        <v>65492</v>
      </c>
      <c r="AQ17" s="296">
        <v>73548</v>
      </c>
      <c r="AR17" s="297">
        <v>-11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7" t="s">
        <v>520</v>
      </c>
      <c r="AL21" s="1168"/>
      <c r="AM21" s="1168"/>
      <c r="AN21" s="1169"/>
      <c r="AO21" s="307">
        <v>6.61</v>
      </c>
      <c r="AP21" s="308">
        <v>7.24</v>
      </c>
      <c r="AQ21" s="309">
        <v>-0.63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7" t="s">
        <v>521</v>
      </c>
      <c r="AL22" s="1168"/>
      <c r="AM22" s="1168"/>
      <c r="AN22" s="1169"/>
      <c r="AO22" s="312">
        <v>99.2</v>
      </c>
      <c r="AP22" s="313">
        <v>98.4</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6"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7"/>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8" t="s">
        <v>526</v>
      </c>
      <c r="AL32" s="1159"/>
      <c r="AM32" s="1159"/>
      <c r="AN32" s="1160"/>
      <c r="AO32" s="322">
        <v>3061802</v>
      </c>
      <c r="AP32" s="322">
        <v>38621</v>
      </c>
      <c r="AQ32" s="323">
        <v>39633</v>
      </c>
      <c r="AR32" s="324">
        <v>-2.6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8" t="s">
        <v>527</v>
      </c>
      <c r="AL33" s="1159"/>
      <c r="AM33" s="1159"/>
      <c r="AN33" s="1160"/>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8" t="s">
        <v>528</v>
      </c>
      <c r="AL34" s="1159"/>
      <c r="AM34" s="1159"/>
      <c r="AN34" s="1160"/>
      <c r="AO34" s="322" t="s">
        <v>512</v>
      </c>
      <c r="AP34" s="322" t="s">
        <v>512</v>
      </c>
      <c r="AQ34" s="323">
        <v>58</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8" t="s">
        <v>529</v>
      </c>
      <c r="AL35" s="1159"/>
      <c r="AM35" s="1159"/>
      <c r="AN35" s="1160"/>
      <c r="AO35" s="322">
        <v>1093855</v>
      </c>
      <c r="AP35" s="322">
        <v>13798</v>
      </c>
      <c r="AQ35" s="323">
        <v>13693</v>
      </c>
      <c r="AR35" s="324">
        <v>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8" t="s">
        <v>530</v>
      </c>
      <c r="AL36" s="1159"/>
      <c r="AM36" s="1159"/>
      <c r="AN36" s="1160"/>
      <c r="AO36" s="322">
        <v>247881</v>
      </c>
      <c r="AP36" s="322">
        <v>3127</v>
      </c>
      <c r="AQ36" s="323">
        <v>1763</v>
      </c>
      <c r="AR36" s="324">
        <v>77.400000000000006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8" t="s">
        <v>531</v>
      </c>
      <c r="AL37" s="1159"/>
      <c r="AM37" s="1159"/>
      <c r="AN37" s="1160"/>
      <c r="AO37" s="322">
        <v>50619</v>
      </c>
      <c r="AP37" s="322">
        <v>638</v>
      </c>
      <c r="AQ37" s="323">
        <v>897</v>
      </c>
      <c r="AR37" s="324">
        <v>-28.9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1" t="s">
        <v>532</v>
      </c>
      <c r="AL38" s="1162"/>
      <c r="AM38" s="1162"/>
      <c r="AN38" s="1163"/>
      <c r="AO38" s="325">
        <v>3</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1" t="s">
        <v>533</v>
      </c>
      <c r="AL39" s="1162"/>
      <c r="AM39" s="1162"/>
      <c r="AN39" s="1163"/>
      <c r="AO39" s="322">
        <v>-5917</v>
      </c>
      <c r="AP39" s="322">
        <v>-75</v>
      </c>
      <c r="AQ39" s="323">
        <v>-5566</v>
      </c>
      <c r="AR39" s="324">
        <v>-98.7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8" t="s">
        <v>534</v>
      </c>
      <c r="AL40" s="1159"/>
      <c r="AM40" s="1159"/>
      <c r="AN40" s="1160"/>
      <c r="AO40" s="322">
        <v>-2244816</v>
      </c>
      <c r="AP40" s="322">
        <v>-28316</v>
      </c>
      <c r="AQ40" s="323">
        <v>-36175</v>
      </c>
      <c r="AR40" s="324">
        <v>-21.7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4" t="s">
        <v>286</v>
      </c>
      <c r="AL41" s="1165"/>
      <c r="AM41" s="1165"/>
      <c r="AN41" s="1166"/>
      <c r="AO41" s="322">
        <v>2203427</v>
      </c>
      <c r="AP41" s="322">
        <v>27794</v>
      </c>
      <c r="AQ41" s="323">
        <v>14303</v>
      </c>
      <c r="AR41" s="324">
        <v>94.3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1" t="s">
        <v>502</v>
      </c>
      <c r="AN49" s="1153" t="s">
        <v>538</v>
      </c>
      <c r="AO49" s="1154"/>
      <c r="AP49" s="1154"/>
      <c r="AQ49" s="1154"/>
      <c r="AR49" s="115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2"/>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1835197</v>
      </c>
      <c r="AN51" s="344">
        <v>22485</v>
      </c>
      <c r="AO51" s="345">
        <v>0.7</v>
      </c>
      <c r="AP51" s="346">
        <v>63956</v>
      </c>
      <c r="AQ51" s="347">
        <v>25.7</v>
      </c>
      <c r="AR51" s="348">
        <v>-25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625624</v>
      </c>
      <c r="AN52" s="352">
        <v>7665</v>
      </c>
      <c r="AO52" s="353">
        <v>-31.9</v>
      </c>
      <c r="AP52" s="354">
        <v>29239</v>
      </c>
      <c r="AQ52" s="355">
        <v>8.8000000000000007</v>
      </c>
      <c r="AR52" s="356">
        <v>-40.700000000000003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2776522</v>
      </c>
      <c r="AN53" s="344">
        <v>34272</v>
      </c>
      <c r="AO53" s="345">
        <v>52.4</v>
      </c>
      <c r="AP53" s="346">
        <v>66255</v>
      </c>
      <c r="AQ53" s="347">
        <v>3.6</v>
      </c>
      <c r="AR53" s="348">
        <v>48.8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1027796</v>
      </c>
      <c r="AN54" s="352">
        <v>12687</v>
      </c>
      <c r="AO54" s="353">
        <v>65.5</v>
      </c>
      <c r="AP54" s="354">
        <v>31822</v>
      </c>
      <c r="AQ54" s="355">
        <v>8.8000000000000007</v>
      </c>
      <c r="AR54" s="356">
        <v>56.7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3872528</v>
      </c>
      <c r="AN55" s="344">
        <v>48117</v>
      </c>
      <c r="AO55" s="345">
        <v>40.4</v>
      </c>
      <c r="AP55" s="346">
        <v>54227</v>
      </c>
      <c r="AQ55" s="347">
        <v>-18.2</v>
      </c>
      <c r="AR55" s="348">
        <v>58.6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1633729</v>
      </c>
      <c r="AN56" s="352">
        <v>20299</v>
      </c>
      <c r="AO56" s="353">
        <v>60</v>
      </c>
      <c r="AP56" s="354">
        <v>29694</v>
      </c>
      <c r="AQ56" s="355">
        <v>-6.7</v>
      </c>
      <c r="AR56" s="356">
        <v>66.7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2105048</v>
      </c>
      <c r="AN57" s="344">
        <v>26332</v>
      </c>
      <c r="AO57" s="345">
        <v>-45.3</v>
      </c>
      <c r="AP57" s="346">
        <v>57295</v>
      </c>
      <c r="AQ57" s="347">
        <v>5.7</v>
      </c>
      <c r="AR57" s="348">
        <v>-51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1341215</v>
      </c>
      <c r="AN58" s="352">
        <v>16777</v>
      </c>
      <c r="AO58" s="353">
        <v>-17.399999999999999</v>
      </c>
      <c r="AP58" s="354">
        <v>32771</v>
      </c>
      <c r="AQ58" s="355">
        <v>10.4</v>
      </c>
      <c r="AR58" s="356">
        <v>-27.8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1716633</v>
      </c>
      <c r="AN59" s="344">
        <v>21653</v>
      </c>
      <c r="AO59" s="345">
        <v>-17.8</v>
      </c>
      <c r="AP59" s="346">
        <v>54110</v>
      </c>
      <c r="AQ59" s="347">
        <v>-5.6</v>
      </c>
      <c r="AR59" s="348">
        <v>-12.2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816294</v>
      </c>
      <c r="AN60" s="352">
        <v>10297</v>
      </c>
      <c r="AO60" s="353">
        <v>-38.6</v>
      </c>
      <c r="AP60" s="354">
        <v>30620</v>
      </c>
      <c r="AQ60" s="355">
        <v>-6.6</v>
      </c>
      <c r="AR60" s="356">
        <v>-32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2461186</v>
      </c>
      <c r="AN61" s="359">
        <v>30572</v>
      </c>
      <c r="AO61" s="360">
        <v>6.1</v>
      </c>
      <c r="AP61" s="361">
        <v>59169</v>
      </c>
      <c r="AQ61" s="362">
        <v>2.2000000000000002</v>
      </c>
      <c r="AR61" s="348">
        <v>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1088932</v>
      </c>
      <c r="AN62" s="352">
        <v>13545</v>
      </c>
      <c r="AO62" s="353">
        <v>7.5</v>
      </c>
      <c r="AP62" s="354">
        <v>30829</v>
      </c>
      <c r="AQ62" s="355">
        <v>2.9</v>
      </c>
      <c r="AR62" s="356">
        <v>4.5999999999999996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lPF5wYeTcMB+BduYOINqv1FD25mA3dIkczLGcmuz9R02xnL/kuB3HsDxEDSb8iUSXFGCbnATWLAyQTHyr0KCw==" saltValue="Bjop5XtMHkeChkiFLcRS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70" zoomScaleNormal="70" zoomScaleSheetLayoutView="55" workbookViewId="0">
      <selection activeCell="C111" sqref="C11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z1q4/mfLcU9u7ySZ/0vV088Au+/HxcX/gYRwtyT18+2BwHMqIcgOzSrMQfOQteT5YVfQQijIYERFbiuNHwq/g==" saltValue="HY1MKSGfLaP/nLfd6EdE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70" zoomScaleNormal="70" zoomScaleSheetLayoutView="55" workbookViewId="0">
      <selection activeCell="DM98" sqref="DM98"/>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8+zKC+uO9/WBNKQDjRsnZmuD5aoVcrApbH/sxUkNgPCZObxmieXb3L1y2gKirzUcjwXcPpplnMvm0qYsNKqQA==" saltValue="23vrJx6bfNwBEONovdNk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0" zoomScale="85" zoomScaleNormal="85"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6" t="s">
        <v>3</v>
      </c>
      <c r="D47" s="1176"/>
      <c r="E47" s="1177"/>
      <c r="F47" s="11">
        <v>0</v>
      </c>
      <c r="G47" s="12">
        <v>0</v>
      </c>
      <c r="H47" s="12">
        <v>0.39</v>
      </c>
      <c r="I47" s="12">
        <v>1.73</v>
      </c>
      <c r="J47" s="13">
        <v>2.29</v>
      </c>
    </row>
    <row r="48" spans="2:10" ht="57.75" customHeight="1" x14ac:dyDescent="0.15">
      <c r="B48" s="14"/>
      <c r="C48" s="1178" t="s">
        <v>4</v>
      </c>
      <c r="D48" s="1178"/>
      <c r="E48" s="1179"/>
      <c r="F48" s="15">
        <v>2.16</v>
      </c>
      <c r="G48" s="16">
        <v>2.59</v>
      </c>
      <c r="H48" s="16">
        <v>2.04</v>
      </c>
      <c r="I48" s="16">
        <v>1.76</v>
      </c>
      <c r="J48" s="17">
        <v>1.89</v>
      </c>
    </row>
    <row r="49" spans="2:10" ht="57.75" customHeight="1" thickBot="1" x14ac:dyDescent="0.2">
      <c r="B49" s="18"/>
      <c r="C49" s="1180" t="s">
        <v>5</v>
      </c>
      <c r="D49" s="1180"/>
      <c r="E49" s="1181"/>
      <c r="F49" s="19">
        <v>1.86</v>
      </c>
      <c r="G49" s="20">
        <v>0.42</v>
      </c>
      <c r="H49" s="20" t="s">
        <v>559</v>
      </c>
      <c r="I49" s="20">
        <v>1.06</v>
      </c>
      <c r="J49" s="21">
        <v>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2i3DlpDUNb8+bFSbiYPohiP+3wEXrbOGgqox60s8uTD6Xven5WWscmNXpW2HrFQoUWm/fJjqAUqAJR8jhuSyA==" saltValue="0FlMW3kNXmdfXCMk/kvp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2019-03-15T02:36:40Z</cp:lastPrinted>
  <dcterms:created xsi:type="dcterms:W3CDTF">2019-02-14T03:26:45Z</dcterms:created>
  <dcterms:modified xsi:type="dcterms:W3CDTF">2019-03-20T02:46:01Z</dcterms:modified>
  <cp:category/>
</cp:coreProperties>
</file>