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06" windowWidth="18465" windowHeight="9810" activeTab="0"/>
  </bookViews>
  <sheets>
    <sheet name="進捗状況（集計及び事業例示）" sheetId="1" r:id="rId1"/>
    <sheet name="施策体系表" sheetId="2" r:id="rId2"/>
    <sheet name="個別事業一覧" sheetId="3" r:id="rId3"/>
  </sheets>
  <definedNames>
    <definedName name="_xlnm._FilterDatabase" localSheetId="2" hidden="1">'個別事業一覧'!$H$1:$H$87</definedName>
    <definedName name="OLE_LINK1" localSheetId="2">'個別事業一覧'!$C$30</definedName>
    <definedName name="_xlnm.Print_Area" localSheetId="2">'個別事業一覧'!$A$1:$I$81</definedName>
    <definedName name="_xlnm.Print_Titles" localSheetId="2">'個別事業一覧'!$1:$2</definedName>
    <definedName name="_xlnm.Print_Titles" localSheetId="1">'施策体系表'!$1:$2</definedName>
  </definedNames>
  <calcPr fullCalcOnLoad="1"/>
</workbook>
</file>

<file path=xl/sharedStrings.xml><?xml version="1.0" encoding="utf-8"?>
<sst xmlns="http://schemas.openxmlformats.org/spreadsheetml/2006/main" count="829" uniqueCount="654">
  <si>
    <t>2011年度映像教材貸出　　　　　　　　　　　　　　　　　　　　　　　　　　　　　　　　　　　　　　　　　　　　　　　　　　　　　　　　　　　　　　　　　　　　　　　　　　　　　　　　　　　　　　　　　　　　　　　（2011／4～2012／3）　　　　　　　　　　　　　　　　　　　　　　　　　　　　　　　　　　　　　　　　　　　　　　　　　　　　　　　　　　　　　　　　　　　　　　　　　　　　　　　　　　　　　　　　　　　　　　　　貸出回数30回、貸出本数50作品　　　　　　　　　　　　　　　　　　　　　　　　　　　　　　　　　　　　　　　　　　　　　　　　　　　　　　　　　　　　　　　　　　　　　　　　　　　　　　　　　　　　　　　　　　　　　　　　(内、保育所、幼稚園での活用に係る分は20回、25作品）</t>
  </si>
  <si>
    <t>おはなし会よりも年齢が上の児童を対象に素ばなし等を行います。　　　　　　　　　　　　　　　　　　　　　　　　　　　　　　　　　　　　　　　　　　　　　　　　　　　　　　　　　　　　　　　　　　　　　　　　実施回数：月1回　　　　　　　　　　　　　　　　　　　　　　　　　　　　　　　　　　　　　　　　　　　　　　　　　　　　　　　　　　　　　　　　　　　　　　　　　　　　　　　　　　　　　　　　　　　　　　　　　　　　　　　　　　参加人数：120名</t>
  </si>
  <si>
    <t>500名</t>
  </si>
  <si>
    <t>・開催日：Ｈ23年11月20日　　　　　　　　　　　　　　　　　　　　　　　　　　　　　　　　　　　　　　　　　　　　　　　　　　　　　　　　　　　　　　　　　　　　　　　　　　　　　　　　　　　　　　　　　　　　　　　　　　　　　前日の雨で心配されましたが当日は曇天での大会となり、511名のランナーが快走しました。（申込者数602名）　　　　　　　　　　　　　　　　　　　　　　　　　　　　　　　　　　　　　　　　　　　　　　　　・本年度は「新しい公」事業として委託し、昨年度を上回る人数となりました。　　　　　　　　　　　　　　　　　　　　　　　　　　　　　　　　　　　　　　　　　　　　　　　　　　　　　　　　　　　　　　　　　　　　　・ウォーキングは、運営上昨年度より取り止めています。</t>
  </si>
  <si>
    <t>・財源の制限がある中で、費用負担の検討、協力企業とのタイアップ等、運営方法を見直す必要があります。</t>
  </si>
  <si>
    <t>・福祉と教育が連携し、特別な支援が必要な子どもの途切れのない支援の構築について検討します。</t>
  </si>
  <si>
    <t>・地域の子育て力が低下している中、当センターを拠点として各地域との連携の強化が必要です。子どもたちの生活には、親の存在が切り離せないため、親への具体的な支援が必要です。
・講座・講演会については毎年好評な内容で実施していますが、価値観の多様化に伴い様々な希望もあり、ミニ講座を開催するなど対応する必要があります。講師料などもあり、できる限りボランティアで講座を引き受けてくれる人材の発掘が必要です。　　　　　　　　　　　　　　　　　　　　　　　　　　　　　　　　　　　　　　　　　　　　　　　　　　　　　　　　　・小中高生の来館者のほとんどが、桔梗が丘地域に偏っています。各地域の様々な取り組みにも多数の児童の参加が見られますので、より一層地域との連携が必要です。また、名張市内の他の児童館との交流なども検討課題です。
・保護者の価値観が多様化している中で、子育てにとって基本的に大切なことは何か見極め、講座や講演会を設定する必要があります。
・箕曲地域の広場の立ち上げを今年度中にしたいと考えていますが、サークルについては会員が減り、消滅していくサークルもあり、今後も新たなサークルの立ち上げに努める必要があります。
・地域や保護者のニーズを把握しながら、慣例になっている取り組みだけでなく、高齢者や障がい児との交流など新たな取り組みも課題としてとらえています。</t>
  </si>
  <si>
    <t>・看護師による保健相談件数：370件（内面接130件）
・保育士による育児相談件数：195件（内面接151件）
・育児不安に対する支援として、子育てが始めての方対象の教室や、発達を促す遊びなどの子育て教室を110回開催しました。</t>
  </si>
  <si>
    <t>利用者の生活実態や意向に添えるように民間活力を導入します。　　　　　　　　　　　　　　　　　　　　　　　　　　　　　　　　　　　　　　　　　　　　　　　　　　　　　　　　　　　　　　　　　　　　　　箇所数　11箇所</t>
  </si>
  <si>
    <t>・（仮称）名張市子ども発達支援センター整備検討会の作業部会として、整備計画の策定に携わりました。子ども発達支援センターの設置に向けて、寄附講座の関西医科大学附属滝井病院「心とからだの発達支援センター」を視察し、担当職員と意見交流会を実施しました。　　　　　　　　　　　　　　　　　　　　　　　　　　　　　　　　　　　　　　　　　　　　　　　　　　・特別な支援が必要な子どもの有効な支援を模索する場として、きりんさん教室を保健と福祉と教育で連携して企画しました。　　　　　　　　　　　　　　　　　　　　　　　　　　　　　　　　　　　　　　きりんさん教室実施　前期：5歳児対象8セッション　　　　　　　　　　　　　　　　　　　　　　　　　　　　　　　　　　　　　　　　　　　　　　　　　　　　　　　　　　　　　　　　　　　　　　　　　　　　　　　　　　　　　・5歳児健診モデル事業実施の検討をしました。</t>
  </si>
  <si>
    <t>子ども発達支援センターの設置に向け、関西医科大学附属滝井病院「心とからだの発達支援センター」の視察をします。　　　　　　　　　　　　　　　　　　　　　　　　　　　　　　　　　　　　　　　　　　　　特別な支援が必要な子どもの有効な支援を模索する場として、きりんさん教室の実施をします。　　　　　　　　　　　　　　　　　　　　　　　　　　　　　　　　　　　　　　　　　　　　　　　　　　　　　　　前期：5歳児対象8セッション/後期：4歳児対象5セッション（全8セッション）</t>
  </si>
  <si>
    <t>・5月下旬にさつまいも苗を植え付けし、草取りをした後、9月下旬に収穫、同日収穫祭を実施しました。　　　　　　　　　　　　　　　　　　　　　　　　　　　　　　　　　　　　　　　　　　　　　　　　　　　19家族、47名参加（内子ども30名）</t>
  </si>
  <si>
    <t>・より効果的に事業目的を達成するべく、事業内容を検討していきます。　　　　　　　　　　　　　　　　　　　　　　　　　　　　　　　　　　　　　　　　　　　　　　　　　　　　　　　　　　　　　　　　　　　　　　　・土に親しむことにより、生きる力を育む取り組みの充実に努めます。</t>
  </si>
  <si>
    <t>・交通安全研修会等の取り組みを通して、保護者、その家族、地域も交通安全に対する考え方を見直す機会とする必要があります。</t>
  </si>
  <si>
    <t>・延長保育
・こんにちは赤ちゃん事業
・名張市教育研究所事業（子育て支援講演会）
・放課後児童クラブ
　　　　　　　　　　　　　　　　　　　　　　　　　　　　　　　　　　　他44事業</t>
  </si>
  <si>
    <t>・家庭児童相談
・子どもの相談（子どもの権利救済委員会）
・ブックスタート事業
・ファミリーサポートセンター事業
　　　　　　　　　　　　　　　　　　　　　　　　　　　　　　　　　　　他20事業</t>
  </si>
  <si>
    <t xml:space="preserve">・病児・病後児保育
・おはなし会
・おはなしの国「おはなばたけ」
</t>
  </si>
  <si>
    <t>・赤ちゃん向きおはなし会</t>
  </si>
  <si>
    <t xml:space="preserve">・特定保育
・夜間保育
・トワイライトステイ事業
</t>
  </si>
  <si>
    <t>高齢・障害支援室</t>
  </si>
  <si>
    <t>・認定件数(再認定含む）：46件
内訳：肢体不自由8/視覚障害1/聴覚・平衡機能2/音声・言語・咀嚼15/心臓障害4/腎臓障害1/その他内臓障害15</t>
  </si>
  <si>
    <t>心身障害者医療費助成件数　　　　　　　　　　　　　　　　　　　　　　　　　　　　　　　　　　　　　　　　　　　　　　　　　　　　　　　　　　　　　　　　　　　　　　　　　　　　　　　　　　　　　　　　　　　32,000件／1件当たりの助成額3,700円　　　　　　　　　　　　　　　　　　　　　　　　　　　　　　　　　　　　　　　　　　　　　　　　　　　　　　　　　　　　　　　　　　　　　　　　　　　　　　　　　　　　　　　　65歳以上重度障害者助成件数　　　　　　　　　　　　　　　　　　　　　　　　　　　　　　　　　　　　　　　　　　　　　　　　　　　　　　　　　　　　　　　　　　　　　　　　　　　　　　　　　　　　　　　　　　23,800件／1件当たりの助成額3,000円</t>
  </si>
  <si>
    <t>・心身障害者医療費助成
35,220件/127,710,738円
・65歳以上重度障害者助成
23,530件/67,184,452円</t>
  </si>
  <si>
    <t>医療費助成件数：13,000件／1件当たりの助成額：2,500円</t>
  </si>
  <si>
    <t>医療費助成件数：56,800件／1件当たりの助成額：1,911円</t>
  </si>
  <si>
    <t>要保護児童対策地域協議会</t>
  </si>
  <si>
    <t>放課後児童クラブ事業</t>
  </si>
  <si>
    <t>子育て支援室</t>
  </si>
  <si>
    <t>・市民の健康増進と体力の向上を図り、参加者相互の親睦と交流を図る目的で開催しました。
応募者数638名（参加者559名）でうち100名はウオーキングのみの参加者。（ウオーキングはH22年は取り止め）</t>
  </si>
  <si>
    <t>・読み聞かせ等を行う人材の確保が必要です。</t>
  </si>
  <si>
    <t>・0～2歳児を対象に、絵本の読み聞かせ、わらべうた、手遊び等を実施しました。
実施回数：12回/参加人数：187名</t>
  </si>
  <si>
    <t>・子育て支援に関する講演会、講座を実施します。</t>
  </si>
  <si>
    <t>・定期予防接種
1歳6か月児健診までにBCG、三種混合、MR混合1期予防接種終了している人の割合　BCG99.8％　三種混合97.5％　MR混合1期94.1％　
二種（DT）混合２期【対象：小学校6年生】接種率89.4％　　MR混合2期【対象：幼稚園・保育所（園）年長児相当の年齢】接種率96.9％　MR混合3期【対象：中学校1年生】接種率90.8％　MR混合4期【対象：高校3年生相当の年齢】接種率88.6％　
日本脳炎1期　平成17年5月から積極的勧奨を控える予防接種になりましたが、H21年6月から新しい</t>
  </si>
  <si>
    <t>B</t>
  </si>
  <si>
    <t>・発達支援に関わる課題への取組
学童保育の現状把握/観察保育時の共通問診スケールの作成/療育機関と保育所・幼稚園との確実な連携/障害児保育指導委員会/保育士の研修派遣/etc</t>
  </si>
  <si>
    <t>・保育所等に通所している児童が病中又は病気の回復期であり、集団保育が困難で、家庭でも保育することができないときに、一時的に児童を預かる事業です。保護者の子育てと就労の両立を支援するとともに、専門家（医師・看護師・保育士等）による病気の児童に適した保育看護を提供します。</t>
  </si>
  <si>
    <t>・母子世帯の生活を安定させるため、母子生活支援施設において保護し自立を支援するとともに、経済的に入院助産を実施できない妊産婦の助産を支援します。</t>
  </si>
  <si>
    <t>・母子・寡婦に対して自立に必要な情報提供及び相談助言を行うほか、職業能力の向上及び求職活動の支援等を行います。</t>
  </si>
  <si>
    <t>・利用希望者の生活実態や意向に添えるように民間活力を導入し事業の拡充を目指しています。
H20年度　長時間・延長保育利用者数：延べ11,787名
H21年度　長時間・延長保育利用者数：延べ12,090名</t>
  </si>
  <si>
    <t>・子育て支援については、主に未就園児の子育て相談と親子の交流を行いました。
・補助金:2,000,000円（市内4園、各園500,000円）</t>
  </si>
  <si>
    <t>・新たに2小学校区での教室を開設しました。</t>
  </si>
  <si>
    <t>子ども支援センターかがやき</t>
  </si>
  <si>
    <t>子育て支援センター「つくし」</t>
  </si>
  <si>
    <t>延長保育</t>
  </si>
  <si>
    <t>一時保育</t>
  </si>
  <si>
    <t>休日保育</t>
  </si>
  <si>
    <t>私立幼稚園就園奨励補助（国補）</t>
  </si>
  <si>
    <t>私立幼稚園就園奨励補助（市単）</t>
  </si>
  <si>
    <t>障害児居宅介護事業</t>
  </si>
  <si>
    <t>・公民館において延べ100回、1,760人が参加して家庭教育講座を実施しました。</t>
  </si>
  <si>
    <t>・認定人数：39人（内新規4人）
支給金額：月額14,380円／1人（支払月5、8、11、2月）</t>
  </si>
  <si>
    <t>・4か月児健康診査：対象児665名/受診児654名（受診率98.3％）
・10か月児健康診査：対象児632名/受診児609名（受診率96.4％）</t>
  </si>
  <si>
    <t xml:space="preserve">・対象児数678名/来所児数645名　（受診率95.1％）
</t>
  </si>
  <si>
    <t>・幼児交通安全クラブリーダーを対象に交通安全指導者研修会を開催し、交通安全及び街頭での幼児等に対する指導方法について研修を行いました。</t>
  </si>
  <si>
    <t>・電話・訪問等により、育児支援が必要な時に安定した親子関係が保てるよう、個別支援を実施します。</t>
  </si>
  <si>
    <t xml:space="preserve">利用人数：15名
</t>
  </si>
  <si>
    <t xml:space="preserve">・対象児数638名/来所児数629名　（受診率98.6％）
</t>
  </si>
  <si>
    <t>（未記入）</t>
  </si>
  <si>
    <t xml:space="preserve">休日保育利用希望の登録人数は25名です。　　　　　　　　　　　　　　　　　　　　　　　　　　　　　　　　　　　　　　　　　　　　　　　　　　　　　　　　　　　　　　　　　　　　　　　　　　　　　　　　　　　　　　　　　　　　　　　　　電力需給対策に伴う企業の就労形態変更による影響及び、介護職利用者が増えています。　　　　　　　　　　　　　　　　　　　　　　　　　　　　　　　　　　　　　　　　　　　　　　　　　                   </t>
  </si>
  <si>
    <t>・私立名張西保育園で実施しています。休日保育利用希望の登録人数は30名です。保護者の就労形態の変更による祭日保育利用が増加し、また自営者による休日保育利用が増加しています。</t>
  </si>
  <si>
    <t>公・私立保育所（園）と公立幼稚園で55名の実施をします。</t>
  </si>
  <si>
    <t>・通常保育終了後や土曜日などの預かり保育と、未就園児の子育て相談や親子の交流などの子育て支援事業の実施をしました。
・補助金交付額：:2,000,000円（市内4園、各園500,000円）</t>
  </si>
  <si>
    <t>・他者に親しみ、親が子どもの育ちについて学びあい、成長を喜び合える場として、今後も広報活動の充実と、より参加しやすい内容や工夫に努めます。</t>
  </si>
  <si>
    <t xml:space="preserve">利用人数：35名
</t>
  </si>
  <si>
    <t>・継続して事故予防の啓発を行います。</t>
  </si>
  <si>
    <t>・母子健康手帳発行時、こんにちは赤ちゃん訪問時、1歳6か月児・3歳6か月児健康診査の場でパンフレット・リーフレットを配布し、説明しました。</t>
  </si>
  <si>
    <t>Ｅ
未着手
（未執行）</t>
  </si>
  <si>
    <t>合計</t>
  </si>
  <si>
    <t>受入児童数 0名　　　　　　　　　　　　　　　　　　　　　　　　　　　　　　　　　　　　　　　　　　　　　　　　　　　　　　　　　　　　　　　　　　　　　　　　　　　　　　　　　　　　　　　　　　　　　　　　　　　　　　　　　　　箇所数　0箇所　　　　　　　　　　　　　　　　　　　　　　　　　　　　　　　　　　　　　　　　　　　　　　　　　　　　　　　　　　　　　　　　　　　　　　　　　　　　　　　　　　　　　　　　　　　　　　　　　　　　　　　　　　　　　　　　　　　　　　　　　</t>
  </si>
  <si>
    <t>・地域において子育て家庭の保護者と子どもの交流などを促進する子育て支援拠点施設を設置し、地域の子育て支援機能の充実を図り、子育ての不安等を緩和するとともに、子どもの健やかな育ちを促進します。</t>
  </si>
  <si>
    <t>・小学校遠足見学受入（子ども102名）　　　　　　　　　　　　　　　　　　　　　　　　　　　　　　　　　　　　　　　　　　　　　　　　　　　　　　　　　　　　　　　　　　　　　　　　　　　　　　　　　　　　　　　　　　　　　　　　　　　　　　　・夏休み親子イベント（子ども10名）　　　　　　　　　　　　　　　　　　　　　　　　　　　　　　　　　　　　　　　　　　　　　　　　　　　　　　　　　　　　　　　　　　　　　　　　　　　　　　　　　　　　　　　　　　　　・木工体験学習（子ども17名）　　　　　　　　　　　　　　　　　　　　　　　　　　　　　　　　　　　　　　　　　　　　　　　　　　　　　　　　　　　　　　　　　　　　　　　　　　　　　　　　　　　　　　　　　　　　　　　　・保育所・小学校・育児サークル調理実習（子ども63名）　　　　　　　　　　　　　　　　　　　　　　　　　　　　　　　　　　　　　　　　　　　　　　　　　　　　　　　　　　　　　　　　　　　　　　　　　　　　　　　　　　　　　・国津フェスティバル（子ども55名）　　　　　　　　　　　　　　　　　　　　　　　　　　　　　　　　　　　　　　　　　　　　　　　　　　　　　　　　　　　　　　　　　　　　　　　　　　　　　　　　　　　　　　　　　　　・小学校陶芸体験（子ども17名）　　　　　　　　　　　　　　　　　　　　　　　　　　　　　　　　　　　　　　　　　　　　　　　　　　　　　　　　　　　　　　　　　　　　　　　　　　　　　　　　　　　　　　　　　　　　　　・小学校木工体験（子ども10名）</t>
  </si>
  <si>
    <t>・地元小学校の廃校が決定するなど、地元小学校（児童）の利用が減少することが考えられ、子ども向けの事業展開が難しくなることが考えられます。</t>
  </si>
  <si>
    <t>5月にさつまいも苗の植え付けをします。　　　　　　　　　　　　　　　　　　　　　　　　　　　　　　　　　　　　　　　　　　　　　　　　　　　　　　　　　　　　　　　　　　　　　　　　　　　　　　　　　　　　　　　　　　8月中旬に草取りを行います。　　　　　　　　　　　　　　　　　　　　　　　　　　　　　　　　　　　　　　　　　　　　　　　　　　　　　　　　　　　　　　　　　　　　　　　　　　　　　　　　　　　　　　　　　　　　　　　　　9月下旬に収穫し、収穫祭を行います。</t>
  </si>
  <si>
    <t>幼児交通安全クラブリーダーを対象に、交通安全指導者研修会を年度初めに開催します。</t>
  </si>
  <si>
    <t>おはなし会　</t>
  </si>
  <si>
    <t>・絵本・紙芝居の読み聞かせを行います。　　　　　　　　　　　　　　　　　　　　　　　　　　　　　　　　　　　　　　　　　　　　　　　　　　　　　　　　　　　　　　　　　　　　　　　　　　　　　　　　　　　　　　　　実施回数：週1回　　　　　　　　　　　　　　　　　　　　　　　　　　　　　　　　　　　　　　　　　　　　　　　　　　　　　　　　　　　　　　　　　　　　　　　　　　　　　　　　　　　　　　　　　　　　　　　　　　　　　　　　　　参加人数：700名</t>
  </si>
  <si>
    <t>・絵本・紙芝居の読み聞かせを行いました。
実施回数：49回/参加人数：412名</t>
  </si>
  <si>
    <t>おはなしの国「おはなばたけ」　　　</t>
  </si>
  <si>
    <t>・おはなし会よりも年齢が上の児童を対象に素ばなし等を行いました。
実施回数：11回　　　　　　　　　　　　　　　　　　　　　　　　　　　　　　　　　　　　　　　　　　　　　　　　　　　　　　　　　　　　　　　　　　　　　　　　　　　　　　　　　　　　　　　　　　　　　　　　　　　　　　　　参加人数：91名</t>
  </si>
  <si>
    <t>・児童扶養手当受給者に対しての就労支援は、母子自立支援プログラムや「福祉から就労へ」により、ハローワークと連携して行われていますが、児童扶養手当受給者以外の母子・寡婦に対しての求職活動支援においては、ハローワークとの連携が課題となっています。</t>
  </si>
  <si>
    <t>・障がいのある就学前の幼児の状況を慎重に審議し、適切な就学を図るために、３回（全４回）委員会を実施しました。</t>
  </si>
  <si>
    <t>障害児短期入所事業</t>
  </si>
  <si>
    <t>障害児デイサービス事業</t>
  </si>
  <si>
    <t>日常生活用具給付事業</t>
  </si>
  <si>
    <t>担当</t>
  </si>
  <si>
    <t>障害児福祉手当（国）</t>
  </si>
  <si>
    <t>・必要な方が利用できるよう、事業の啓発を図る中で、申請時の適切な対応・相談支援を心がけます。また、不妊に関する相談を希望される方に対して不妊専門相談センターなどの情報提供を合わせて行います。</t>
  </si>
  <si>
    <t>・通常保育以外の時間の預かり保育や、未就園児の子育て相談や親子交流など、制度の周知に努めます。</t>
  </si>
  <si>
    <t>・発達障がいを含む障がい児の増加が見込まれる中、対応できる資源が求められています。</t>
  </si>
  <si>
    <t>・利用人数：100人
※世帯の課税状況等により自己負担有。</t>
  </si>
  <si>
    <t>・ジュニアリーダー養成講習会を実施し、希望者10名に対し養成を行いました。全員が修了し、ジュニアリーダークラブに入会しました。</t>
  </si>
  <si>
    <t>離乳食教室</t>
  </si>
  <si>
    <t>健康支援室</t>
  </si>
  <si>
    <t>・医療費助成件数：12,965件/助成額:31,329,697円</t>
  </si>
  <si>
    <t>・登録者数が年々増加傾向にあるため、医療費助成額の増加が懸念されます。</t>
  </si>
  <si>
    <t>3歳6か月健康診査</t>
  </si>
  <si>
    <t>1歳6か月健康診査</t>
  </si>
  <si>
    <t xml:space="preserve">補装具の給付、修理事業       </t>
  </si>
  <si>
    <t>タクシー料金、ガソリン等燃料費の助成事業　</t>
  </si>
  <si>
    <t>タクシー料金助成：13名(年間12,000円／1名）　　　　　　　　　　　　　　　　　　　　　　　　　　　　　　　　　　　　　　　　　　　　　　　　　　　　　　　　　　　　　　　　　　　　　　　　　　　　　自動車燃料費助成：45名(年間12,000円／1名）　　　　　　　　　　　　　　　　　　　　　　　　　　　　　　　　　　　　　　　　　　　　　　　　　　　　　　　　　　　　　　　　　　　　　　　　　　　　※一名につきタクシー料金か燃料費のどちらか一方の助成となります。</t>
  </si>
  <si>
    <t>・保護者の勤務形態や恒常的な残業等に対応するため、開所時間を超えて保育を実施します。
（平日　7：15～19：15（東部保育園は20：00））
（土曜　7：15～18：00（東部保育園は19：00））</t>
  </si>
  <si>
    <t>・相談件数：177件（うち、児童虐待相談件数71件）
児童虐待相談の主な内容：身体的虐待19件／ネグレクト14件</t>
  </si>
  <si>
    <t>相談件数：250件
主な内容：精神的問題79件/不登校55件/家庭生活上の悩み18件/子育ての悩み18件</t>
  </si>
  <si>
    <t>・要保護児童対策地域協議会において情報交換、機関の連携、役割分担などを協議する”代表者会議”を１回、”事務担当者会議”を4回、相談、通告のあった事例を具体的に協議する”ケース会議”を38回実施しました。</t>
  </si>
  <si>
    <t>・広場事業：開館日数241日　総来館者数25,352人
親子で遊ぼう1,492人/はじめて広場144人
サタパパ(父親の)広場134人/etc
・相談事業
健康相談受診者数：152人/健康相談：105件/歯科相談111件</t>
  </si>
  <si>
    <t>・ひろば型地域子育て支援センターとして、市内の小児科医院に設置し、保健相談に重点を置いた相談事業、保育士による育児相談、各種子育て教室、子育てサークル等への支援を実施します。（市の委託事業）</t>
  </si>
  <si>
    <t>・保健師による保健相談件数：354件（内面接137件）
・保育士による育児相談件数：183件（内面接159件）
・育児不安に対する支援として、子育てが始めての方対象の教室や、発達を促す遊びのなどの子育て教室を114回開催しました。</t>
  </si>
  <si>
    <t>・全保育所入所児童のうち希望者を対象とした休日保育を実施します。</t>
  </si>
  <si>
    <t>・公･私立保育所（園）と公立幼稚園で58名の実施をしました。</t>
  </si>
  <si>
    <t>・市内に住所を有し、私立幼稚園に就園する幼児の保護者の負担を所得状況に応じて軽減し、幼稚園への就園を奨励します。</t>
  </si>
  <si>
    <t>・市内に住所を有し、私立幼稚園に就園する幼児の保護者の負担を所得状況に応じて軽減し、幼稚園への就園を奨励します。</t>
  </si>
  <si>
    <t>・市内に設置されている私立幼稚園が実施する預かり保育に要する経費を軽減するとともに、未就園児に対する地域における子育て支援の強化を図ります。</t>
  </si>
  <si>
    <t>・参加者は親子で延べ209組でした。ほとんどが幼稚園入園予定児童であるが、中には就園を決める為の園選びの参考に参加するという人もいました。</t>
  </si>
  <si>
    <t>・延べ175組の親子の参加がありました。　ほとんどが、幼稚園入園予定者です。　　　　　　　　　　　　　　　　　　　　　　　　　　　　　</t>
  </si>
  <si>
    <t>・障がいによって、日常生活を営む上で支障がある児童に対し、身体介護、家事援助、移動介護などホームヘルパーによる日常生活の支援を行います。</t>
  </si>
  <si>
    <t>・障がい児を介護している家族が、疾病、家事都合等により介護できない場合に、一時的に施設で保護することにより障がい児や家族の福祉の向上を図ります。</t>
  </si>
  <si>
    <t>・障がいのある幼児、児童に対し、通園の方法により日常生活動作における基本的動作の指導及び集団生活への適応訓練等を行います。</t>
  </si>
  <si>
    <t>・重度の障がいのある方や児童に対し、浴槽や便器等日常生活用具を給付することにより、日常生活の便宜を図ります。</t>
  </si>
  <si>
    <t>・身体に障がいのある方や児童に対し、車いすや補聴器等補装具を交付又は修理することにより、その失われた身体機能を補い、日常生活の向上を図ります。
（※世帯の課税状況等により自己負担有。）</t>
  </si>
  <si>
    <t>・在宅の重度障がい児（者）に対し、タクシー料金の一部又は、燃料費の一部を助成することにより福祉の向上を図ります。</t>
  </si>
  <si>
    <t>・生後4ヶ月までの乳児がいる家庭を主任児童委員等が訪問し、子育ての孤立化を防ぐために、その居宅において様々な不安を聞き、子育て支援に関する情報提供等を行うとともに、支援が必要な家庭に対しては適切なサービス提供に結びつけます。</t>
  </si>
  <si>
    <t>・母親に離乳食の意義や進め方を理解してもらい、子どもの成長に合わせ、離乳食を楽しく進めていけるよう教室を通じて支援します。</t>
  </si>
  <si>
    <t>・身体計測・育児相談や発達相談、健康相談に加え、栄養士、歯科衛生士による離乳食相談や歯科相談も実施しています。　　　　　　　　　　　　　　　　　　　　　　　　　　　　　　　　　　　　・乳幼児の健康な育ちを支援します。</t>
  </si>
  <si>
    <t>・H22年1月より、母子健康手帳発行教室は従来のものに加え、経産婦・初産婦を交えて、妊娠・出産・育児に関する話ができる時間を作りました。
・母子健康手帳発行数666件
＜年齢別＞
20歳未満：13名（2.0％)/20～34歳：547名（82.0％）
35歳以上：106名（16.0％）</t>
  </si>
  <si>
    <t>・遊びを通して幼児を継続的に観察支援し、育てにくさを感じている母親に健やかな母子関係が図れるよう支援します。</t>
  </si>
  <si>
    <t>・対象児の担任の保育士も教室に参加し、教室やカンファレンスの内容を園での保育に活かせるように連携しました。
前期教室（年長児　対象児5名）：計7回
後期教室（年中児　対象児7名）：計8回　
延べ68名参加。</t>
  </si>
  <si>
    <t>・1歳6か月児健康診査受診児629名中527名（83.8％）指導
・3歳6か月児健康診査受診児645名中237名（36.7％）指導</t>
  </si>
  <si>
    <t>・4か月･10か月児を対象に、医療機関委託による個別健診を行っています。　　　　　　　　　　　　　　　　　　　　　　　　　　　　　　　　　　　　　　　　　　　　　　　　　　　　　　　　　　　　　　　　　　　　　　　　　　・問診･計測･診察を通して子どもの発育・発達の評価及び、疾病の早期発見を図り子どもが健やかに育つよう、また、親の心配を解消できるよう支援します。</t>
  </si>
  <si>
    <t>・重度の障がい者に対し、保健の向上と福祉の保持と増進を図ることを目的に医療費の一部を助成します。</t>
  </si>
  <si>
    <t>・18歳未満(18歳年度末まで)の児童を扶養している一人親家庭の母又は父及びその児童、または、父母のいない18歳未満(18歳年度末まで)の児童を対象に医療費の保険診療による自己負担相当額を助成します。</t>
  </si>
  <si>
    <t>・就学前の乳幼児を対象に医療費の保険診療による自己負担相当額を助成します。</t>
  </si>
  <si>
    <t>・絵本・紙芝居の読み聞かせを行い、読書への動機付けを図ります。 
毎週土曜日14：00～14：30</t>
  </si>
  <si>
    <t>0～2歳児を対象に、絵本の読み聞かせ、わらべうた、手遊び等を実施します。　　　　　　　　　　　　　　　　　　　　　　　　　　　　　　　　　　　　　　　　　　　　　　　　　　　　　　　　　　　　　　　　　　実施回数：月1回　　　　　　　　　　　　　　　　　　　　　　　　　　　　　　　　　　　　　　　　　　　　　　　　　　　　　　　　　　　　　　　　　　　　　　　　　　　　　　　　　　　　　　　　　　　　　　　　　　　　　　　　　参加人数：200名</t>
  </si>
  <si>
    <t>・子どもたちの活動を支援する目的で活動する、中学生、高校生、大学生を主な構成員とする青少年ボランティア（ジュニアリーダークラブ、シニアリーダークラブ）を養成します。</t>
  </si>
  <si>
    <t>・週末（土曜日、日曜日）や平日の放課後に、子どもたちが安全に安心して活動できる居場所を作ります。
・異年齢の交流や、地域の方々とのふれあいを通して、子どもたちの健全育成を図ります。</t>
  </si>
  <si>
    <t>・公民館における家庭教育講座を実施します。</t>
  </si>
  <si>
    <t>・体育優良者・いい歯の8020の表彰　　　　　　　　　　　　　　　　　　　　　　　　　　　　　　　　　　　　　　　　　　　　　　　　　　　　　　　　　　　　　　　　　　　　　　　　　　　　　　　　　　　　　　　　　　　　　　　　　　　　　　　　　　　　　　　　　　・記念イベント　　　　　　　　　　　　　　　　　　　　　　　　　　　　　　　　　　　　　　　　　　　　　　　　　　　　　　　　　　　　　　　　　　　　　　　　　　　　　　　　　　　　　　　　　　　　　　　　　　　　　　　　　　　　　　　　　　　 ・スポーツ体験コーナー　　　　　　　　　　　　　　　　　　　　　　　　　　　　　　　　　　　　　　　　　　　　　　　　　　　　　　　　　　　　　　　　　　　　　　　　　　　　　　　　　　　　　　　　　　　　　　　　　　　　　　　　　　　　　　・健康相談・体験コーナー</t>
  </si>
  <si>
    <t>・参加者延べ人数　4,812人。</t>
  </si>
  <si>
    <t>・ウォーキングの部：5.5㎞　　　　　　　　　　　　　　　　　　　　　　　　　　　　　　　　　　　　　　　　　　　　　　　　　　　　　　　　　　　　　　　　　　　　　　　　　　　　　　　　　　　　　　　　　　　　　　　　　　　　　・ジョギングの部：2㎞ 　　　　　　　　　　　　　　　　　　　　　　　　　　　　　　　　　　　　　　　　　　　　　　　　　　　　　　　　　　　　　　　　　　　　　　　　　　　　　　　　　　　　　　　　　　　　　　　　　　　　　　　　　　　・レースの部：2・3・5・10㎞</t>
  </si>
  <si>
    <t>・乳幼児教育に対する理解・技能を高めるために、特別支援教育講演会を実施します。
・精神科医や臨床心理士を交えて、事例検討や支援の方法などの研修を行います。（幼稚園教諭・保育士・小学校教諭対象）</t>
  </si>
  <si>
    <t xml:space="preserve">・ 特別支援教育講演会を実施し、92名の参加がありました。
・ 臨床心理士を交えての事例検討会を実施しました。（年間8回）
・ 特別支援教育講座を実施しました。（年間２講座、60名の参加）
</t>
  </si>
  <si>
    <t>・5歳児の障がいのある就学前の幼児の状況を慎重に審議し、適切な就学を図ります。</t>
  </si>
  <si>
    <t>亀山市子ども総合支援室　志村浩二さんによる講演会「子育てにひそむ罠」を実施します。　　　　　　　　　　　　　　　　　　　　　　　　　　　　　　　　　　　　　　　　　　　　　　　　　　　　　　　　　家庭教育講座（連講座）&lt;月2回（同内容）延べ14回&gt;を実施します。　</t>
  </si>
  <si>
    <t>・多面的な機能のある農山村の豊かな環境のなかで、子ども達の健やかな成長を促すとともに、遊びや自然体験学習、体験活動の機会を提供します。（親子木工教室・親子草木染教室）</t>
  </si>
  <si>
    <t>・地区社協事業受入　ほたる観察（子ども60人）
・夏休み親子イベント5講座募集
・陶芸教室（ろくろを使う）子ども2人/親子料理（韓国料理）子ども24人/木工教室（動物又は座椅子）子ども20人を実施しました。</t>
  </si>
  <si>
    <t>・参加20家族子どもを含め70人参加。
5月下旬に植え付けし、草取りをした後、9月下旬収穫。同日収穫祭を実施しました。</t>
  </si>
  <si>
    <t>・市内の公立幼稚園並びに各保育園の幼児交通安全クラブの交通安全事業活動を支援します。</t>
  </si>
  <si>
    <t>A</t>
  </si>
  <si>
    <t>B</t>
  </si>
  <si>
    <t>C</t>
  </si>
  <si>
    <t>D</t>
  </si>
  <si>
    <t>E</t>
  </si>
  <si>
    <t>E</t>
  </si>
  <si>
    <t>A</t>
  </si>
  <si>
    <t>C</t>
  </si>
  <si>
    <t>B</t>
  </si>
  <si>
    <t>A</t>
  </si>
  <si>
    <t>B</t>
  </si>
  <si>
    <t>A</t>
  </si>
  <si>
    <t>A</t>
  </si>
  <si>
    <t>B</t>
  </si>
  <si>
    <t>・相談件数、虐待通告が増加するなか、今後もこれまでと同様、要保護児童に関する協議を続けていく一方、関係機関(者)との連携を強化していく必要があります。</t>
  </si>
  <si>
    <t>B</t>
  </si>
  <si>
    <t>A</t>
  </si>
  <si>
    <t>A</t>
  </si>
  <si>
    <t>B</t>
  </si>
  <si>
    <t>B</t>
  </si>
  <si>
    <t>B</t>
  </si>
  <si>
    <t>B</t>
  </si>
  <si>
    <t>A</t>
  </si>
  <si>
    <t>B</t>
  </si>
  <si>
    <t>B</t>
  </si>
  <si>
    <t>B</t>
  </si>
  <si>
    <t>A</t>
  </si>
  <si>
    <t>A</t>
  </si>
  <si>
    <t>A</t>
  </si>
  <si>
    <t>A</t>
  </si>
  <si>
    <t>A</t>
  </si>
  <si>
    <t>A</t>
  </si>
  <si>
    <t>A</t>
  </si>
  <si>
    <t>・学習効果を高めるため、これら職員は自己研鑽を重ね資質向上に努めるとともに、学校など学習会主催者と連携を密にします。</t>
  </si>
  <si>
    <t>C</t>
  </si>
  <si>
    <t>B</t>
  </si>
  <si>
    <t>A</t>
  </si>
  <si>
    <t>A</t>
  </si>
  <si>
    <t>A</t>
  </si>
  <si>
    <t>B</t>
  </si>
  <si>
    <t>・広場事業：開館日数241日、総来館者数31,000名
親子で遊ぼう1,700名/はじめて広場140名/ぐりとぐら（多胎児）の集い130名/こんにちは広場125名/サタパパ（父親の）広場180名/等
・相談事業
健康相談受診者数：150名/健康相談90件/歯科相談120件
・情報提供　　　　　　　　　　　　　　　　　　　　　　　　　　　　　　　　　　　　　　　　　　　　　　　　　　　　　　　　　　　　　　　　　　　　　　　　　　　　　　　　　　　　　　　　　　　　　　　　　　　かがやき通信発行1,700部（毎月発行）　　　　　　　　　　　　　　　　　　　　　　　　　　　　　　　　　　　　　　　　　　　　　　　　　　　　　　　　　　　　　　　　　　　　　　　　　　　　　　　　　　健康だより発行200部（毎月発行）保健センターと連携
・パソコン利用者：100件／遊び道具の貸し出し件数：150件　　　　　　　　　　　　　　　　　　　　　　　　　　　　　　　　　　　　　　　　　　　　　　　　　　　　　　　　　　　　　　　　　　　　　学びの場の提供（談話室）：90件／土曜日開催のミニコンサート等への参加総数：900名　　　　　　　　　　　　　　　　　　　　　　　　　　　　　　　　　　　　　　　　　　　　　　　　　　　　　・子育て講演会（わらべうた）：10ヶ月までの親子10組　支援者40名
・子育て講座（歯磨き指導・子どもの救急・親子クッキング）：合計85名
・サークル数9団体／地域の広場15箇所
公立幼稚園の広場利用者550名/保育所(園)15箇所1,900名
　　　　　　　　　　　　</t>
  </si>
  <si>
    <t>・相談件数：204件（うち、児童虐待相談件数70件）
児童虐待相談の主な内容：身体的虐待24件／ネグレクト21件／心理的虐待20件／性的虐待5件</t>
  </si>
  <si>
    <t>子どもの相談（子どもの権利救済委員会）</t>
  </si>
  <si>
    <t>・利用ニーズとしては認可外保育園で対応が可能なため、現時点では、夜間保育事業は実施していません。今後、潜在的なニーズの把握に更に努めたうえで、事業の方向性について検討していく必要があります。</t>
  </si>
  <si>
    <t>学校教育室（教育研究所）</t>
  </si>
  <si>
    <t>・【定期予防接種接種率（％）】
BCG96.9％／三種混合（ＤＰＴ）1回目95.0％、2回目93.0％、3回目89％、追加95.4％　
二種（DT）混合２期90.2％／MR混合１期96.5％、ＭＲ混合2期97.6％、MR混合3期89.1％、MR混合4期88.8％　
日本脳炎１回目60.0％、2回目57.9％、3回目69.7％　2期36.0％　　　　　　　　　　　　　　　　　　　　　　　　　　　　　　　　　　　　　　　　　　　　　　　　　　　　　　　　　　　　　　　　　　　　　　　　　　・ＭＲ、ＤＴ2期の未接種者へ1月に接種勧奨個人通知を実施　　　　　　　　　　　　　　　　　　　　　　　　　　　　　　　　　　　　　　　　　　　　　　　　　　　　　　　　　　　　　　　　　　　　　　　　　　　　・日本脳炎：3歳児へ4月個人通知、小3・小4年生へ6月学校を通じて保護者への通知で接種</t>
  </si>
  <si>
    <t>利用者数　４４１名
箇所数　１６箇所</t>
  </si>
  <si>
    <t>箇所数　１４箇所</t>
  </si>
  <si>
    <t>手当支給　継続</t>
  </si>
  <si>
    <t>相談業務　継続</t>
  </si>
  <si>
    <t>事業継続</t>
  </si>
  <si>
    <t>公立保育所民営化</t>
  </si>
  <si>
    <t>子ども政策室</t>
  </si>
  <si>
    <t>実施累計数　１箇所</t>
  </si>
  <si>
    <t>・比奈知小学校区放課後児童クラブの保育室の新築工事が、2月末に完成しました。　　　　　　　　　　　　　　　　　　　　　　　　　　　　　　　　　　　　　　　　　　　　　　　　　　　　　　　　　　・放課後児童クラブ　　　　　　　　　　　　　　　　　　　　　　　　　　　　　　　　　　　　　　　　　　　　　　　　　　　　　　　　　　　　　　　　　　　　　　　　　　　　　　　　　　　　　　　　　　　　　　　開設数：17箇所
登録児童数：727名</t>
  </si>
  <si>
    <t>・夜の18時を過ぎて、保護者が仕事などの事情により、子どもの保育ができない場合、保護者に代わって保育をする事業です。</t>
  </si>
  <si>
    <t>・利用時間のニーズとしては、一般的な延長保育で対応ができる時間のため、現時点ではトワイライトステイ事業は実施していません。　　　　　　　　　　　　　　　　　　　　　　　　　　　　　　　　　・今後、潜在的なニーズの把握に努めたうえで、事業の方向性について検討していく必要があります。</t>
  </si>
  <si>
    <t>9月分まで支給　　　　　　　　　　　　　　　　　　　　　　　　　　　　　　　　　　　　　　　　　　　　　　　　　　　　　　　　　　　　　　　　　　　　　　　　　　　　　　　　　　　　　　　　　　　　　　　　　　（10月分以降については未定）</t>
  </si>
  <si>
    <t>・支給額：1,478,435千円
支給要件児童の月平均人数：9,930名</t>
  </si>
  <si>
    <t>・予防接種委託医療機関で実施します。適切な時期に予防接種を受け、疾病の予防ができるよう支援します。　　　　　　　　　　　　　　　　　　　　　　　　　　　　　　　　　　　　　　　　　ジフテリア、百日咳及び破傷風(三種混合）の予防接種　　　　　　　　　　　　　　　　　　　　　　　　　　　　　　　　　　　　　　　　　　　　　　　　　　　　　　　　　　　　　　　　　　　　　　　　　　　　　　　急性灰白髄炎(ポリオ）の予防接種　　　　　　　　　　　　　　　　　　　　　　　　　　　　　　　　　　　　　　　　　　　　　　　　　　　　　　　　　　　　　　　　　　　　　　　　　　　　　　　　　　　　　　　麻しん及び風しん（MR)の予防接種　　　　　　　　　　　　　　　　　　　　　　　　　　　　　　　　　　　　　　　　　　　　　　　　　　　　　　　　　　　　　　　　　　　　　　　　　　　　　　　　　　　　　　　　　　日本脳炎の予防接種　　　　　　　　　　　　　　　　　　　　　　　　　　　　　　　　　　　　　　　　　　　　　　　　　　　　　　　　　　　　　　　　　　　　　　　　　　　　　　　　　　　　　　　　　　　　　　　結核（BCG)の予防接種　　　　　　　　　　　　　　　　　　　　　　　　　　　　　　　　　　　　　　　　　　　　　　　　　　　　　　　　　　　　　　　　　　　　　　　　　　　　　　　　　　　　　　　　　　　　　　・幼稚園・保育所（園）・小中・高等学校と連携しながら接種勧奨を行います。</t>
  </si>
  <si>
    <t>・気軽に相談してもらえるようこんにちは赤ちゃん訪問時、広報なばり、市ホームページ、転入者に周知を継続して実施します。教室参加がなく、必要な方に対しての相談や指導にも随時柔軟に対応する必要があります。</t>
  </si>
  <si>
    <t>・気軽に相談してもらえるよう広報なばり、市ホームページ、チラシ等で周知を継続して実施します。
・こんにちは赤ちゃん訪問や地区での健康相談等、健康診査、子育て支援関連部署や地域の育児支援事業などとの連続性をもった育児支援ができるようにします。</t>
  </si>
  <si>
    <t>・対象児数212名　来所児数186名　受診率87.7％必要な子どもは子ども発達支援室による面接につなげます。</t>
  </si>
  <si>
    <t>・発育発達等の支援が必要と思われる幼児について、子ども発達支援センター等関係機関と連携をとり、引き続き発育発達の確認をしながら必要時には支援を行うことを継続します。来所のない子どもの把握と支援の有無に努めなければなりません。</t>
  </si>
  <si>
    <t>・教室に参加している幼児の発達の観察及び必要時子育て情報の提供・個別相談や入園予定の保育所（園）との連携を図りました。
計22回開催　子ども・母(保護者）244組、延べ492名の参加。</t>
  </si>
  <si>
    <t xml:space="preserve">・対象児の担任の保育士も教室に参加し、教室やカンファレンスの内容を園での保育に活かせるように連携します。5歳児検診後のフォローを行いました。（モデル事業）
前期教室（年長児　対象児6名）：計8回開催 延べ33名参加
後期教室（年中児　対象児7名）：計7回開催 延べ42名参加
</t>
  </si>
  <si>
    <t>・対象児が入所（園）している集団の中での様子と、きりんさん教室での様子が異なるため、きりんさん教室で支援してきた内容を、園での保育の中で活かしにくい。今後はきりんさん教室の内容を在園している場所で実施していけるよう、子ども発達支援センターより、教室後園訪問等を行いフィードバックしていく必要があります。　　　　　　　　　　　　　　　　　　　　　　　　　　　　　　　　　　　　　　　　　　　・Ｈ24年度より子ども発達支援センターへ事業移管。</t>
  </si>
  <si>
    <t>・気軽に相談してもらえるよう広報なばり、市ホームページ、チラシ等で周知を継続して実施します。</t>
  </si>
  <si>
    <t>・問診・計測・内科診察・歯科診察を実施し、疾病・異常の早期発見を図るとともに、育児状況の確認と助言、さらに、保護者自身の健康支援の場とします。　
・保育所（園）や関係機関と連携を図り、発育発達を支援します。</t>
  </si>
  <si>
    <t>・対象児数650名/来所児数643名　（受診率98.9％）
・未受診児への受診勧奨や発育や養育状況の確認などのため、保健師が各園や自宅を訪問しています。　　　　　　　　　　　　　　　　　　　　　　　　　　　　　　　　　　　　　　　　　　　　　　　　　　　　　　　　　　　　　　　　　　　　　　　　　・子ども発達支援室とともに発達の継続支援を行いました。</t>
  </si>
  <si>
    <t>・未受診児の状況を把握していくために、各園等関係機関・児童委員等地域との連携を図っていく必要があります。　　　　　　　　　　　　　　　　　　　　　　　　　　　　　　　　　　　　　　　　　　　　　　　　　　　　　　　　　　　　　　　　　　　　　　　・子ども発達支援センターとともに、発達の継続支援を行う必要があります。</t>
  </si>
  <si>
    <t>・問診・計測・内科・耳鼻科・眼科・歯科診察を実施し、疾病・異常の早期発見を図るとともに、育児状況の確認と助言、さらに、保護者自身の健康支援の場とします。
・保育所（園）・幼稚園や子ども発達支援室等関係機関と連携を図り、発育発達を支援します。</t>
  </si>
  <si>
    <t>・保育所（園）・幼稚園と連携し、受診勧奨を進めます。また、未受診児の把握を継続して行います。
・発達や養育環境などの支援が必要な子どもを把握した場合は、健診後も引き続き各園や子ども発達支援センターや家庭児童相談室などの関係機関との連携を図り、就学等にむけ支援に途切れのないようにすることが必要です。</t>
  </si>
  <si>
    <t>・対象児数664名/来所児数644名　（受診率97.0％）
・未受診児への受診勧奨や発育や養育状況の確認などのため、保健師が各園や自宅を訪問しています。　　　　　　　　　　　　　　　　　　　　　　　　　　　　　　　　　　　　　　　　　　　　　　　　　　　　　・子ども発達支援室とともに発達の継続支援を行います。</t>
  </si>
  <si>
    <t>・公費検診（14回）　8,059名</t>
  </si>
  <si>
    <t xml:space="preserve">・医療費助成件数：13,545件　　　　　　　　　　　　　　　　　　　　　　　　　　　　　　　　　　　　　　　　　　　　　　　　　　　　　　　　　　　　　　　　　　　　　　　　　　　　　　　　　　　　　　　　　　　　　　　　　　　　　　　　　　・助成額：34,984,435円
</t>
  </si>
  <si>
    <t xml:space="preserve">・医療費助成件数:56,151件　　　　　　　　　　　　　　　　　　　　　　　　　　　　　　　　　　　　　　　　　　　　　　　　　　　　　　　　　　　　　　　　　　　　　　　　　　　　　　　　　　　　　　　　　　　　　　　　　　　　　　　　　　　　　　　・助成額:91,013,279円
</t>
  </si>
  <si>
    <t>・人権学習会等で活用するための啓発用映像教材の貸出しを行っています。幼児・児童を対象につくられた命や平和の大切さを描いたビデオ等もあり、主に保育所（園）や幼稚園での親子映画会や学習会で利用されています。</t>
  </si>
  <si>
    <t>・2011年度映像教材貸出実績（2011/4～2012/3）
 貸出回数33回、貸出作品数19作品
（内、保育所（園）、幼稚園での活用に係る分は30回、17作品）</t>
  </si>
  <si>
    <t xml:space="preserve">・人権教育主事（3名）、社会同和教育指導員（2名）、人権啓発室職員を、要請に応じて社会教育・学校教育両分野における各種学習会へ講師、助言者、ゲストティーチャーとして派遣しました(年間75回）。
</t>
  </si>
  <si>
    <t>赤ちゃんのためのおはなし会　　</t>
  </si>
  <si>
    <t>4,800名</t>
  </si>
  <si>
    <t>・健康づくりに関する体験ができる機会として今後も継続・充実に努めます。
・市主催事業の統合が図れないかどうか、検討が必要です。　　　　　　　　　　　　　　　　　　　　　　　　　　　　　　　　　　　　　　　　　　　　　　　　　　　　　　　　　　　　　　　　　　　　　　　　　　　　・Ｈ25年度予定の体育館耐震工事により、体育館を使用できないため新企画の創設が必要です。</t>
  </si>
  <si>
    <t>・特別支援教育は幼児期からの適切な支援が必要であり、そのためには教職員の研修は必要不可欠です。研修講座に少しでも多くの方に受講してもらうために、保育所（園）、幼稚園へも積極的に働きかけをしていく必要があります。</t>
  </si>
  <si>
    <t>・亀山市子ども総合支援センターの志村浩二さんによる講演会「子育てにひそむ罠」を実施し、60名の参加がありました。
・家庭教育講座を月2回（各月のテーマは同一テーマで6、7、10、11、1、2月に実施。受講者人数は、毎講座20名）実施しました。</t>
  </si>
  <si>
    <t>・保育所（園）・幼稚園の現状にあった内容にするために保育所（園）・幼稚園とのさらなる連携、情報収集・情報提供が必要です。</t>
  </si>
  <si>
    <t>・子ども発達支援チームは、（仮称）名張市子ども発達支援センターの整備に向けて整備検討会の作業部会として位置づけられ、本市の発達障害の支援に関する具体的な整備計画を策定してきましたが、今後は保健、福祉、教育と連携し、特別な支援が必要な子どもの途切れない支援システムの構築を検討します。
・対象児の選定に係る保育所（園）、幼稚園、学校との連携の強化が必要です。　　　　　　　　　　　　　　　　　　　　　　　　　　　　　　　　　　　　　　　　　　　　　　　　　　　　　　　　　　　　　　　　　　・Ｈ25年4月に名張市子どもセンター（教育センター、子ども発達支援センター）が開設し、福祉と教育の連携を強化することにより、子ども発達支援チーム会議の廃止についても検討します。</t>
  </si>
  <si>
    <t>・対象者：163名
・交付額：1,943,000円</t>
  </si>
  <si>
    <t>・保護者の育児力の弱さによる支援が必要なケースが増えています。妊娠期からの支援体制が必要です。養育支援訪問(家事支援訪問等）の体制づくりについて検討が必要です。　　　　　　　　　　　　　　　　　　　　　　　　　　　　　　　　　　　　　　　　　　　　　　　　　　　　　　　　　　　　　　　　　　　　　　　　　　　　　　　　　　　　　　　　　　　　　　　　　　　　　　　　　　　　　　　　　　　　　　　　　　・一部委託を行っている主任児童委員と、連絡会をもち、資質の向上を図り、連携体制を深めます。</t>
  </si>
  <si>
    <t>・年々、低年齢児（０～２歳）の育児休暇明け予約希望も含めた入所希望が高まっており、また、全国的にもみられる保育士の不足状況もあり、子育てと仕事の両立を求める保育ニーズへの対応が課題です。</t>
  </si>
  <si>
    <t>Ｈ24年4月に各指定管理者から報告を受けることになっています。生涯学習室では、前年以上の充実に向け研修・指導を行っています。</t>
  </si>
  <si>
    <t>A</t>
  </si>
  <si>
    <t>A</t>
  </si>
  <si>
    <t>A</t>
  </si>
  <si>
    <t>A</t>
  </si>
  <si>
    <t>A</t>
  </si>
  <si>
    <t>・休日保育利用登録人数は23名。全保育所入所児童総数からの登録率は　1.5％。利用の理由は、保護者の就労や、緊急の要件として保護者の病気・急用等があります。</t>
  </si>
  <si>
    <t>・心身に障がいを持つ児童を対象とした障がい児保育を、原則として保護者の希望保育所で実施します。</t>
  </si>
  <si>
    <t>・公･私立保育所（園）と公立幼稚園で46名の実施。</t>
  </si>
  <si>
    <t>・今後、更に充実を図ります。社会教育委員の意見を受け、学級から講座への移行を認めているため目標値の見直しが必要です。</t>
  </si>
  <si>
    <t>・13公民館において家庭教育学級又は主催講座が実施されました。　　　　　　　　　　　　　　　　　　　　　　　　　　　　　　　　　　　　　　　　　　　　　　　　　　　　　　　　　　　　　　　　　　　　　　　・社会教育委員からの意見を受け、単なる回数増の指導ではなく公民館活動の内容充実を主旨とした指導を行いました。</t>
  </si>
  <si>
    <t>・開催日：Ｈ23年10月10日(体育の日）　　　　　　　　　　　　　　　　　　　　　　　　　　　　　　　　　　　　　　　　　　　　　　　　　　　　　　　　　　　　　　　　　　　　　　　　　　　　　　　　　　　　　　　場所：総合体育館周辺　　　　　　　　　　　　　　　　　　　　　　　　　　　　　　　　　　　　　　　　　　　　　　　　　　　　　　　　　　　　　　　　　　　　　　　　　　　　　　　　　　　　　　　　　　　　　　　　　　　全体テーマ：『こころと体を動かして、みんなで元気に楽しみまｓｈｏｗ！』　　　　　　　　　　　　　　　　　　　　　　　　　　　　　　　　　　　　　　　　　　　　　　　　　　　　　　　　　　　　　　　　　　延べ参加人数：5,164名(式典参加者506名）　　　　　　　　　　　　　　　　　　　　　　　　　　　　　　　　　　　　　　　　　　　　　　　　　　　　　　　　　　　　　　　　　　　　　　　　　　　　　　　　　　　　講演会：テーマ「こころも体も健康に～自分の可能性を信じて～」（講演会参加者603名）</t>
  </si>
  <si>
    <t>特別支援教育講演会を実施します。　　　　　　　　　　　　　　　　　　　　　　　　　　　　　　　　　　　　　　　　　　　　　　　　　　　　　　　　　　　　　　　　　　　　　　　　　　　　　　　　　　　　　　　　　　臨床心理士を交えての事例検討会を実施します。（年間8回）　　　　　　　　　　　　　　　　　　　　　　　　　　　　　　　　　　　　　　　　　　　　　　　　　　　　　　　　　　　　　　　　　　　　　　　　　　特別支援教育講座を実施します。（年間4講座、100名の参加）</t>
  </si>
  <si>
    <t>・ 特別支援教育講演会を実施し、30名の参加がありました。
・ 臨床心理士を交えての事例検討会を8回実施しました。
・ 特別支援教育講座を4回実施し、延べ80名の参加がありました。</t>
  </si>
  <si>
    <t>障害のある就学前の幼児の状況を慎重に審議し、適切な就学を図るために、3回（全4回）委員会を実施します。本年度から、子ども発達支援室室員に委員として参入いただき進めます。</t>
  </si>
  <si>
    <t>学校教育室（教育研究所）</t>
  </si>
  <si>
    <t>年間3回実施します。</t>
  </si>
  <si>
    <t>・「不登校を考える保護者のつどい」を2回実施し、延べ16名の参加がありました。</t>
  </si>
  <si>
    <t>・研修講座「幼児教育」
　保育士、幼稚園教諭等を対象にした具体的な支援方法の講演会です。</t>
  </si>
  <si>
    <t>年間3回の研修講座を実施します。</t>
  </si>
  <si>
    <t>・保護者の保育料に関する負担軽減には効果的であるので、より多くの未就園児の保護者への周知が必要です。</t>
  </si>
  <si>
    <t>・2009年度映像教材貸出実績（2009/4～2010/3）
貸出回数30回、貸出本数51作品
（内、保育所、幼稚園での活用に係る分は17回、28作品。）</t>
  </si>
  <si>
    <t>こあらっこ教室（親子教室）</t>
  </si>
  <si>
    <t>・対象数664件/訪問数642件（96.7％）/要支援21件</t>
  </si>
  <si>
    <t>事業名</t>
  </si>
  <si>
    <t>事業進捗状況（全体数）</t>
  </si>
  <si>
    <t>A
進んだ</t>
  </si>
  <si>
    <t>B
ある程度進んだ</t>
  </si>
  <si>
    <t>D
進まなかった</t>
  </si>
  <si>
    <t>E
未着手（未執行）</t>
  </si>
  <si>
    <t>C
あまり進まなかった</t>
  </si>
  <si>
    <t>・年間12回実施
参加者数：乳児243名/幼児186名/計429名</t>
  </si>
  <si>
    <t>子ども手当</t>
  </si>
  <si>
    <t>電話・訪問支援</t>
  </si>
  <si>
    <t>・障がいによって助成の内容に違いがあるため、同じ条件になるよう県に要望していきます。</t>
  </si>
  <si>
    <t>県事業のため、制度の周知に努めます。</t>
  </si>
  <si>
    <t>・登録34組　H23年度末時点では延べ266組の親子が参加しました。幼稚園について保護者に知ってもらい、子どもたちも興味を持って遊べる環境について配慮しました。</t>
  </si>
  <si>
    <t>延べ180組の親子の参加</t>
  </si>
  <si>
    <t>・Ｈ23年末時点で、延べ226組の親子の参加がありました。製作やゲーム遊び、絵本やパネルシアターなど、親子が参加して楽しんでいただけました。</t>
  </si>
  <si>
    <t>・利用人数：14名
※世帯の課税状況等により自己負担有。</t>
  </si>
  <si>
    <t>・利用人数：40名
※世帯の課税状況等により自己負担有。</t>
  </si>
  <si>
    <t>利用人数　120名</t>
  </si>
  <si>
    <t xml:space="preserve">利用人数　15名
</t>
  </si>
  <si>
    <t>・利用人数：119名
※世帯の課税状況等により自己負担有。</t>
  </si>
  <si>
    <t>・利用人数：17名
FAX、点字器、紙おむつ
※世帯の課税状況により自己負担（１割）有。</t>
  </si>
  <si>
    <t>②小児救急医療の充実</t>
  </si>
  <si>
    <t>３．心身の健やかな成長に資する教育環境の整備</t>
  </si>
  <si>
    <t>（１）信頼される学校づくりの推進</t>
  </si>
  <si>
    <t>①命を大切にし、心を豊かにする教育の充実</t>
  </si>
  <si>
    <t>②自ら学び、考える力を育てる教育への取組</t>
  </si>
  <si>
    <t>③将来の子育て支援に係る教育への取組</t>
  </si>
  <si>
    <t>④家庭・地域との連携を進める学校づくりへの取組</t>
  </si>
  <si>
    <t>（２）幼児教育の充実</t>
  </si>
  <si>
    <t>①幼保一元化の推進</t>
  </si>
  <si>
    <t>②幼稚園、保育所と小学校の連携</t>
  </si>
  <si>
    <t>平成２３年度</t>
  </si>
  <si>
    <t>（３）家庭や地域の教育力の向上</t>
  </si>
  <si>
    <t>①次世代の親の育成</t>
  </si>
  <si>
    <t>４．子育てに適した良好な都市環境の整備</t>
  </si>
  <si>
    <t>（１）良質な住宅の確保と情報の提供</t>
  </si>
  <si>
    <t>①子育て世帯への市営住宅の供給</t>
  </si>
  <si>
    <t>（２）安全・安心な都市環境の整備</t>
  </si>
  <si>
    <t>①安心して暮らせる都市環境の整備</t>
  </si>
  <si>
    <t>②安全・安心なまちづくりの推進</t>
  </si>
  <si>
    <t>５．職業生活と家庭生活との両立支援</t>
  </si>
  <si>
    <t>（１）働き方の見直し等の啓発活動</t>
  </si>
  <si>
    <t>①職場や家庭への意識啓発の推進</t>
  </si>
  <si>
    <t>（２）仕事と子育ての両立支援</t>
  </si>
  <si>
    <t>①企業での両立支援</t>
  </si>
  <si>
    <t>②地域での両立支援</t>
  </si>
  <si>
    <t>③家庭内での両立支援</t>
  </si>
  <si>
    <t>６．子ども等の安全の確保</t>
  </si>
  <si>
    <t>（１）乳幼児の不慮の事故防止への取組</t>
  </si>
  <si>
    <t>①事故予防のための啓発</t>
  </si>
  <si>
    <t>②事故発生時の応急処置方法の啓発</t>
  </si>
  <si>
    <t>（２）子ども等の交通安全の推進</t>
  </si>
  <si>
    <t>①園児及び保護者に対する啓発事業の拡充</t>
  </si>
  <si>
    <t>②小・中学校での交通安全教育の推進</t>
  </si>
  <si>
    <t>（３）子どもを犯罪から守る環境及び活動の整備</t>
  </si>
  <si>
    <t>①子どもの犯罪被害防止意識の醸成</t>
  </si>
  <si>
    <t>②子ども犯罪パトロール等の推進</t>
  </si>
  <si>
    <t>③子どもを取り巻く有害環境対策の推進</t>
  </si>
  <si>
    <t>④被害に遭った子どもの保護</t>
  </si>
  <si>
    <t>2歳児健康相談</t>
  </si>
  <si>
    <t>・教室に参加している幼児の発達の観察及び必要時子育て情報の提供・個別相談や入園予定の保育所（園）との連携を図りました。
年間21回開催　延べ146人の参加。</t>
  </si>
  <si>
    <t>学校教育室</t>
  </si>
  <si>
    <t>人権啓発室</t>
  </si>
  <si>
    <t>市民スポーツ室</t>
  </si>
  <si>
    <t>人権学習会への講師派遣</t>
  </si>
  <si>
    <t>家庭児童相談</t>
  </si>
  <si>
    <t>事故防止の啓発</t>
  </si>
  <si>
    <t>育成医療</t>
  </si>
  <si>
    <t>予防接種</t>
  </si>
  <si>
    <t>こんにちは赤ちゃん訪問事業</t>
  </si>
  <si>
    <t>乳幼児健康相談</t>
  </si>
  <si>
    <t>通常保育</t>
  </si>
  <si>
    <t>特定保育</t>
  </si>
  <si>
    <t>地域子育て支援拠点事業</t>
  </si>
  <si>
    <t>夜間保育</t>
  </si>
  <si>
    <t>トワイライトステイ事業</t>
  </si>
  <si>
    <t>児童手当</t>
  </si>
  <si>
    <t>児童扶養手当</t>
  </si>
  <si>
    <t>特別児童扶養手当</t>
  </si>
  <si>
    <t>文化生涯学習室</t>
  </si>
  <si>
    <t>・ファミリーサポートセンター事業
利用件数：398件
依頼会員194人/援助会員48人/両方会員56人/計298人
・緊急サポート事業
利用件数：0件
利用会員8名/サポート会員12名/両方会員0人/計20人</t>
  </si>
  <si>
    <t>・昨年度9月１日より就学前の乳幼児の通院が県助成金の対象となったことにより、市においても対象としました。
・医療費助成件数：51,874件/助成額：84,805,294円</t>
  </si>
  <si>
    <t>・在園している子どもたちとの兼ね合いから、なかなか、回数を増やしていくことが難しい現状にあります。</t>
  </si>
  <si>
    <t>今後の課題</t>
  </si>
  <si>
    <t>・利用人数の多少にかかわらず、休日に恒常的な開所の為の職員体制をとらなければならないため、非効率となっています。公立・私立保育所の役割を検討する必要があります。</t>
  </si>
  <si>
    <t>・地域で安心して暮らせるサービスの充実が求められています。</t>
  </si>
  <si>
    <t>・就学前親子及び小中学生を対象に、さつまいもの苗植えから収穫までを体験します。</t>
  </si>
  <si>
    <t>・箇所数　3箇所</t>
  </si>
  <si>
    <t>・児童福祉法に基づき、保護者の労働又は疾病等の事由により、保育に欠けると認められる乳児、幼児又は児童を保育所（園）に入所させて保育する事業です。(市内保育所（園）１５園)</t>
  </si>
  <si>
    <t>受入児童数 1,500名　　　　　　　　　　　　　　　　　　　　　　　　　　　　　　　　　　　　　　　　　　　　　　　　　　　　　　　　　　　　　　　　　　　　　　　　　　　　　　　　　　　　　　　　　　　　　　　　　　　　　　　　　　　　　　　　　　　3歳未満児 500名　　　　　　　　　　　　　　　　　　　　　　　　　　　　　　　　　　　　　　　　　　　　　　　　　　　　　　　　　　　　　　　　　　　　　　　　　　　　　　　　　　　　　　　　　　　　　　　　3歳以上児 1,000名　　　　　　　　　　　　　　　　　　　　　　　　　　　　　　　　　　　　　　　　　　　　　　　　　　　　　　　　　　　　　　　　　　　　　　　　　　　　　　　　　　　　　　　　　　　　（実施保育所（園）15園）</t>
  </si>
  <si>
    <t>・地域に密着した子育て支援拠点であるマイ保育ステーション事業を推進していくには、専用部屋が必要となるので、遊戯室を保育室として使用している現状では難しい面もあります。
・今後、園舎の老朽化が進み、増改築が必要となるとき、在宅子育て支援専用の部屋を設置していくことが必要です。さらに、各園のなかよし広場の実施回数を増やすなど、在宅子育て家庭への支援機能の充実が望まれます。</t>
  </si>
  <si>
    <t xml:space="preserve">ファミリー・サポート・センター事業の中で、軽い病児・病後児の預かりを実施します。                                                                                                                          </t>
  </si>
  <si>
    <t>・箇所数　０箇所
・ファミリー・サポート・センター事業の中で、軽い病児・病後児の預かりを実施しました。　　　　　　　　　　　　　　　　　　　　　　　　　　　　　　　　　　　　　　　　　　　　　　　　　　　　　　　　　　　　利用者数　0</t>
  </si>
  <si>
    <t>・病児・病後児保育施設の開設及び実施については、名賀医師会等と連携し、開設・実施に向けた取り組みの検討が必要です。　　　　　　　　　　　　　　　　　　　　　　　　　　　　　　　　　・Ｈ27年度施行に向けて、子ども子育て新システムの事業計画に盛り込み実施していく必要があります。今後、名賀医師会と具体の取組みについて引き続き検討していきます。</t>
  </si>
  <si>
    <t>・中学校終了前の児童を養育している者に支給されます。（所得制限なし）子ども手当てはＨ22年4月に創設されＨ23年4月からは「つなぎ法」、10月以降は「特措法」として継続され、3月で終了しました。</t>
  </si>
  <si>
    <t>・Ｈ24年3月で制度終了</t>
  </si>
  <si>
    <t>・中学校修了前の児童を養育している者に支給されます。（所得制限あり）子ども手当（特措法）がＨ24年3月で終了し、Ｈ24年4月より児童手当に替わりました。</t>
  </si>
  <si>
    <t>・関係室と連携を深め、制度の周知を進める必要があります。</t>
  </si>
  <si>
    <t>①育児や子どもの発達、健康の予防対策に関する知識と情報の支援</t>
  </si>
  <si>
    <t>（３）「食育」の推進</t>
  </si>
  <si>
    <t>①幼稚園・保育所における食育の推進</t>
  </si>
  <si>
    <t>②小・中学校における食育の推進</t>
  </si>
  <si>
    <t>③思春期における食育の推進</t>
  </si>
  <si>
    <t>（４）思春期の保健対策の強化と健康教育の推進</t>
  </si>
  <si>
    <t>①思春期の発達に伴う変化、性や健康に関する知識と情報の支援</t>
  </si>
  <si>
    <t>（５）小児医療の充実</t>
  </si>
  <si>
    <t>①小児地域医療の充実</t>
  </si>
  <si>
    <t>給付件数：20件　　　　　　　　　　　　　　　　　　　　　　　　　　　　　　　　　　　　　　　　　　　　　　　　　　　　　　　　　　　　　　　　　　　　　　　　　　　　　　　　　　　　　　　　　　　　　　　　修理件数：8件</t>
  </si>
  <si>
    <t>・本年度9月1日より市単独助成分については、自己負担額の1/2助成と対象年齢を満70歳の誕生日の属する月の末日までとしました。　　　　　　　　　　　　　　　　　　　　　　　　　　　　　　　　　　　　　　　　　　　　　　　　　　　　　　　　　　　
・心身障害者医療助成：28,558件/106,537,831円
・65歳以上重度障害者助成：24,176件/70,376,139円</t>
  </si>
  <si>
    <t>・市内に住所を有し、私立幼稚園に子どもを就園させている保護者のうち、H21年度は602人の子どもを対象に補助金の交付を行いました。H21年度の補助金交付決定額は73,358,800円でした。</t>
  </si>
  <si>
    <t>高齢・障害支援室、健康支援室、子ども発達支援室、学校教育室</t>
  </si>
  <si>
    <t>・保護者の断続的な就労や冠婚葬祭、育児疲れ等による一時的な保育需要に対応するため、全保育所で1日1～2名を限度とした一時保育を実施します。利用の受付は、こども支援センター「かがやき」で行います。</t>
  </si>
  <si>
    <t>施策体系番号</t>
  </si>
  <si>
    <t>1-1-3
1-2-1
1-2-3</t>
  </si>
  <si>
    <t>1-2-1</t>
  </si>
  <si>
    <t>1-1-1</t>
  </si>
  <si>
    <t>1-4-2
5-2-2</t>
  </si>
  <si>
    <t>1-5-1</t>
  </si>
  <si>
    <t>1-5-1
7-2-2</t>
  </si>
  <si>
    <t>6-3-4
7-1-1
7-1-2</t>
  </si>
  <si>
    <t>1-4-1</t>
  </si>
  <si>
    <t>1-2-1</t>
  </si>
  <si>
    <t>7-2-2</t>
  </si>
  <si>
    <t>7-2-1</t>
  </si>
  <si>
    <t>7-2-2</t>
  </si>
  <si>
    <t>2-2-2</t>
  </si>
  <si>
    <t>1-1-5
5-2-2</t>
  </si>
  <si>
    <t>1-1-1
1-1-2
1-1-4
1-3-1</t>
  </si>
  <si>
    <t>1-2-1
7-3-2</t>
  </si>
  <si>
    <t>1-2-2</t>
  </si>
  <si>
    <t>1-1-3</t>
  </si>
  <si>
    <t>7-3-3</t>
  </si>
  <si>
    <t>2-2-1</t>
  </si>
  <si>
    <t>2-1-1</t>
  </si>
  <si>
    <t>6-1-1</t>
  </si>
  <si>
    <t>2-1-2</t>
  </si>
  <si>
    <t>1-4-1
3-1-1</t>
  </si>
  <si>
    <t>７．要保護児童への対応</t>
  </si>
  <si>
    <t>（１）児童虐待防止対策</t>
  </si>
  <si>
    <t>①相談体制の充実</t>
  </si>
  <si>
    <t>②児童虐待の防止</t>
  </si>
  <si>
    <t>（２）ひとり親家庭の自立支援</t>
  </si>
  <si>
    <t>名張市障がい児就学指導相談委員会</t>
  </si>
  <si>
    <t>・給付件数：１０件
給湯器１/盲人用ﾎﾟｰﾀﾌﾞﾙﾚｺｰﾀﾞｰ2/聴覚障害者用屋内信号装置1/特殊寝台1/移動・移乗支援用具1/電気式たん吸引器1/居宅生活動作補助用具3
※世帯の課税状況により自己負担（１割）有。</t>
  </si>
  <si>
    <t>・対象児数131名　来所児数96名　受診率73.3%</t>
  </si>
  <si>
    <t>放課後子ども教室</t>
  </si>
  <si>
    <t>啓発用映像教材等貸出</t>
  </si>
  <si>
    <t>・旧用務員室を改修して活用しているクラブや、利用児童数の増等に伴い施設が狭隘となっている施設については、放課後児童クラブ整備計画、地域のニーズ及び校区再編の動向を注視し、整備を検討する必要があります。また、適宜、施設の修繕や備品の更新等を進めます。</t>
  </si>
  <si>
    <t>10月分以降については未定</t>
  </si>
  <si>
    <t>妊娠11週以下での届出率　97.0%</t>
  </si>
  <si>
    <t>・1歳6か月児健康診査において、発達や発育等を継続的に観察支援したほうが良いと思われる幼児及び未受診の幼児に対して、発育・発達の確認及び相談を行います。</t>
  </si>
  <si>
    <t>健診時の歯科保健指導を                                                                                                                                                                                    1歳6か月児：受診児の95％　　　　　　　　　　　　　　　　　　　　　　　　　　　　　　　　　　　　　　　　　　　　　　　　　　　　　　　　　　　　　　　　　　　　　　　　　　　　　　　　　　　　　　　　　　　　　　　　　3歳6か月児：受診児の40％　　　　　　　　　　　　　　　　　　　　　　　　　　　　　　　　　　　　　　　　　　　　　　　　　　　　　　　　　　　　　　　　　　　　　　　　　　　　　　　　　　　　　　　　　以上へ</t>
  </si>
  <si>
    <t>・1歳6か月児健康診査受診児643名中599名（93.2％）指導
・3歳6か月児健康診査受診児644名中228名（35.4％）指導　　　　　　　　　　　　　　　　　　　　　　　　　　　　　　　　　　　　　　　　　　　　　　　　　　　　　　　　　　　　　　　　　　　　　　※3歳6か月児健康診査でむし歯のある者：22.1％　　　　　　　　　　　　　　　　　　　　　　　　　　　　　　　　　　　　　　　　　　　　　　　　　　　　　　　　　　　　　　　　　　　　　　　　　　　　　　　　　※乳幼児健康相談時：歯科保健相談30件、健康教育11件</t>
  </si>
  <si>
    <t>・公費負担14回となり、子宮頸がん、HTLV－１坑体検査項目も増えたことにより、健診結果に基づいて適切な保健指導ができるよう医療機関と連携していく必要があります。</t>
  </si>
  <si>
    <t>4か月・10か月児健康診査</t>
  </si>
  <si>
    <t>・今後も引き続き個人通知により受診勧奨を図りながら未受診児の状況把握に努めます。　　　　　　　　　　　　　　　　　　　　　　　　　　　　　　　　　　　　　　　　　　　　　　　　　　　　　　・事後フォローも含め医療機関との連携に努めます。</t>
  </si>
  <si>
    <t>・助成年齢を小学校卒業までと対象拡大を平成24年度に実施する予定ですが、財源の確保の厳しさが見込まれます。
・現物給付も要望としてありますが、医療費の増加、国の抑制政策から実現が厳しいものとなっています。</t>
  </si>
  <si>
    <t>・主に市内の保育士、幼稚園教諭を対象にした「幼児教育講座」を実施し、62名の参加がありました。</t>
  </si>
  <si>
    <t>母子健康手帳・母子健康手帳発行教室</t>
  </si>
  <si>
    <t>きりんさん教室</t>
  </si>
  <si>
    <t>歯科保健指導</t>
  </si>
  <si>
    <t>・夕方から夜間にかけて、児童を預かり、保育する事業です。</t>
  </si>
  <si>
    <t>・少子化対策の一環として、不妊症のため子を希望しながらも恵まれない夫婦への支援をします。</t>
  </si>
  <si>
    <t>・不登校を考える保護者のつどいです。</t>
  </si>
  <si>
    <t>受入児童数(午後６時以降)　5名
箇所数　　　５箇所</t>
  </si>
  <si>
    <t>受入児童数　３０名
箇所数　１箇所</t>
  </si>
  <si>
    <t>受入児童数　0名
箇所数　０箇所</t>
  </si>
  <si>
    <t>箇所数　１箇所</t>
  </si>
  <si>
    <t>箇所数　２箇所</t>
  </si>
  <si>
    <t>箇所数　０箇所</t>
  </si>
  <si>
    <t>・母子健康手帳を妊娠11週以下で発行し、妊婦を対象としたサービスを早期から提供できるようにします。
・母子健康手帳発行教室において、妊婦の心身の状況把握を行い、妊娠中からの健康支援を行います。出産、育児に関する情報提供を行います。
・マタニティーマークを配布し、妊婦に優しい環境づくりをめざします。
・働く妊産婦の妊娠、出産が安全で快適なものになるよう母性健康管理指導事項連絡カードの活用を説明します。</t>
  </si>
  <si>
    <t xml:space="preserve">・母子健康手帳発行数714件
＜年齢別＞
20歳未満：8名（1.1％)/20～34歳：537名（75.2％）
35歳以上：169名（23.7％）
・妊娠11週以下での届出率　96.5%　　　　　　　　　　　　　　　　　　　　　　　　　　　　　　　　　　　　　　　　　　　　　　　　　　　　　　　　　　　　　　　　　　　　　　　　　　　　　　　　　　　　　発行後保健師間ケース検討会を開催し、必要な場合妊娠期からの支援へつなげます。
</t>
  </si>
  <si>
    <t>・母子健康手帳発行教室は、母子支援のスタートとなります。
妊婦自身の心身状況、家族関係、妊婦を取り巻く環境は、育児に大きく関係してくるので、母子健康手帳発行時に、妊婦の心身・社会環境などの状況を把握し、健康診査受診など健康管理の大切さを啓発します。また、産後の養育支援が必要な場合は、特定妊婦として、関係機関（マイ保育ステーションや家庭児童相談室等）や助産師とともに早期の対応に努めます。</t>
  </si>
  <si>
    <t>・身体や精神に障がいのある２０歳未満の児童の福祉の増進を図るために、児童を監護している父若しくは母、又は、母に代わって児童を養育している者に支給されます。（障がいの程度については、別に定める。所得制限あり）</t>
  </si>
  <si>
    <t>・母子生活支援施設入所者は年々増加傾向にあり、また、入所期間が長期化する傾向にあるため、さらなる自立支援による退所に向けた取り組みが必要です。</t>
  </si>
  <si>
    <t>・母子家庭の母が就職に有利な資格、技能を取得するための教育訓練講座の受講を支援し、就業につなげます。（所得制限あり）</t>
  </si>
  <si>
    <t>・生後5～6ヶ月の乳児を持つ家庭を対象に、絵本の読み聞かせを通して親子のコミュニケーションを図るきっかけを提供すると共に、情操を豊かに育みます。</t>
  </si>
  <si>
    <t>・教室で観察をした結果、子ども発達支援センターと共に、教室の事後も含め、母子が健やかに発達・育児できるような支援を途切れなく行えるよう継続します。不参加であったケースに対しての把握や支援体制についての検討が必要です</t>
  </si>
  <si>
    <t>・乳幼児期の事故の危険性について保護者に認識してもらうため、健診や相談、教室、案内郵送等の様々な機会に、パンフレットやポスターなどを用い啓発を行います。
・関係機関からの依頼に応じて、事故予防に関する健康教育を行います。</t>
  </si>
  <si>
    <t>A</t>
  </si>
  <si>
    <t>月1回開催　
前期（5～8ヶ月児対象）：参加者114名/後期（9～18ヶ月児対象）：参加者79名
・管理栄養士による離乳食の進め方、歯科衛生士による歯科衛生教育を実施。また、質疑応答では内容によって、管理栄養士・歯科衛生士・保健師が対応します。</t>
  </si>
  <si>
    <t>・障がいのある就学前の幼児の状況を慎重に審議し、適切な就学を図るために、年間４回委員会を実施しました。</t>
  </si>
  <si>
    <t>・タクシー料金助成：6人（年間12,000円／1人）
・自動車燃料費助成：48人（年間12,000円／1人）
※一人につきタクシー料金か燃料費のどちらか一方の助成となります。</t>
  </si>
  <si>
    <t>・利用人数：20人
※世帯の課税状況等により自己負担有。</t>
  </si>
  <si>
    <t>・利用人数：35人
※世帯の課税状況等により自己負担有。</t>
  </si>
  <si>
    <t>・対象児の増加により、審議にかかる時間が増加しています。</t>
  </si>
  <si>
    <t>・新たな教材の購入は予算的に困難であるため、三重県や近隣自治体、また名張市人権センターをはじめとした各地の人権関連機関・団体の視聴覚ライブラリーとの連携強化による内容の充実を図ります。</t>
  </si>
  <si>
    <t>相談事業継続</t>
  </si>
  <si>
    <t>４か月受診率　98％以上
10か月受診率　95％以上</t>
  </si>
  <si>
    <t>他施策との事業重複件数</t>
  </si>
  <si>
    <t>基本施策</t>
  </si>
  <si>
    <t>中施策</t>
  </si>
  <si>
    <t>１．地域における子育ての支援</t>
  </si>
  <si>
    <t>（１）地域における子育て支援サービスの充実</t>
  </si>
  <si>
    <t>・月1回開催
前期（5～8ヶ月児対象）：6回、参加者96組/後期（9～18ヶ月児対象）：6回、参加者68組
・管理栄養士による離乳食の進め方、歯科衛生士による歯科衛生教育を実施しています。また、質疑応答では内容によって、管理栄養士・歯科衛生士・保健師が対応します。</t>
  </si>
  <si>
    <t>・4か月児健康診査：対象児635名/受診児628名（受診率98.9％）
・10か月児健康診査：対象児689名/受診児649名（受診率94.2％）</t>
  </si>
  <si>
    <t>・保護者の就労機会の保障を行い、小学生の健全育成を図りました。また待機児童対策として、桔梗が丘小学校区放課後児童クラブの保育室を増築しました。
登録人数：706人(H21年10月)</t>
  </si>
  <si>
    <t>進捗状況</t>
  </si>
  <si>
    <t>事業件数</t>
  </si>
  <si>
    <t>Ａ
進んだ</t>
  </si>
  <si>
    <t>Ｂ
ある程度進んだ</t>
  </si>
  <si>
    <t>Ｃ
あまり進まなかった</t>
  </si>
  <si>
    <t>Ｄ
進まなかった</t>
  </si>
  <si>
    <t>計</t>
  </si>
  <si>
    <t>重複分を除く実事業数</t>
  </si>
  <si>
    <t>名張市教育研究所事業（子育て支援講演会）</t>
  </si>
  <si>
    <t>亀山市子ども総合支援長　志村浩二さんによる講演会「子育て、子育ち～赤ちゃんから中学生まで～」を実施し、９０名の参加がありました。</t>
  </si>
  <si>
    <t>・市単独の補助金は202人の子どもを対象に交付され、交付決定額は2,424,000円でした。各幼稚園より、保育料の負担軽減が図れたとの報告がありました。</t>
  </si>
  <si>
    <t>・電話相談：延べ529件/訪問（赤ちゃん訪問除く）：延べ71件/面接：延べ14件。
内容としては授乳・離乳食等、育児に対する悩み・相談、また、母の育児に対するストレスについての相談があります。</t>
  </si>
  <si>
    <t>子育て短期支援事業（ショートステイ）</t>
  </si>
  <si>
    <t>病児・病後児保育</t>
  </si>
  <si>
    <t>母子生活支援施設・助産施設への入所</t>
  </si>
  <si>
    <t>母子自立支援員設置</t>
  </si>
  <si>
    <t>自立支援教育訓練給付金</t>
  </si>
  <si>
    <t>高等技術訓練促進費</t>
  </si>
  <si>
    <t>不妊治療費助成事業</t>
  </si>
  <si>
    <t>妊婦一般健康診査</t>
  </si>
  <si>
    <t>名張市教育研究所事業（適応指導教室）</t>
  </si>
  <si>
    <t>名張市教育研究所事業（保育士・幼稚園教諭対象講演会）</t>
  </si>
  <si>
    <t>・一時保育の利用者は延べ利用者数は558名であり、前年度に比べ78名増加しています。</t>
  </si>
  <si>
    <t>相談事業、教室・講演会　継続</t>
  </si>
  <si>
    <t>受診率　95％</t>
  </si>
  <si>
    <t>・0～2歳児を対象に、絵本の読み聞かせ、わらべうた、手遊び等を通して図書館に親しみ、ふれあいを深めます。  
毎月第1木曜日　11:00～11:15</t>
  </si>
  <si>
    <t>・1歳6か月児健康診査・3歳6か月児健康診査時に、歯科衛生士によるブラッシング指導を行います。
・地域組織からの依頼に応じて、歯科健康教育を行います。</t>
  </si>
  <si>
    <t>（２）育児や子どもの健やかな発達支援</t>
  </si>
  <si>
    <t>受入児童数　1,500名
３歳児未満児　500名
３歳児以上児1,000名</t>
  </si>
  <si>
    <t>E</t>
  </si>
  <si>
    <t>・父母の離婚などにより、父親と生計を同じくしていない児童を養育する母子家庭等の生活の安定と自立を助け、児童の福祉増進を図るために１８歳までの児童を扶養している母親や、母に代わってその児童を養育している者に支給されます。（所得制限あり）　　　　　　　　　　　　　　　　　　　　　　　　　　　　　　　　　　　　　　　　　　　　　　　　　　　　　　　　　　　　・Ｈ２２年８月より、父母の離婚などにより子どもを監護し、かつ生計を同じくする父子家庭にも支給されるようになりました。</t>
  </si>
  <si>
    <t>・Ｈ24年3月31日現在　受給者642名</t>
  </si>
  <si>
    <t>・近年の離婚率の上昇に伴い、受給者が増加傾向にあります。必要な方に必要な支援を受けてもらえるよう、的確な対象者の把握に努めるとともに、Ｈ２２年度から父子家庭も支給の対象となったことにより、制度の周知をより一層行う必要があります。</t>
  </si>
  <si>
    <t>・総合福祉センター「ふれあい」に相談室を開設し、18歳未満の子を持つ家庭を対象に児童相談所や各関係機関と連携し相談・助言指導を行います。</t>
  </si>
  <si>
    <t>・総合福祉センター「ふれあい」に子どもの権利に関する相談室を開設し、18歳以下の子どもからの相談に直接応じ、関係機関と連携し問題の解決を図ります。
・子どもの権利侵害を救済するために子どもの権利救済委員会を設置し、弁護士や学識経験者３名が対応します。市や関係機関に対して勧告や是正の要望を出すことができます。</t>
  </si>
  <si>
    <t>・相談件数：297件
主な内容：精神的問題75件/学校生活上の悩み40件/進路34件/不登校20件／虐待19件／非行23件　など
・子どもの権利の救済の申し立て件数：０件</t>
  </si>
  <si>
    <t>・子ども条例の周知がまだまだ十分とはいえないので、今までの事業の充実を図りながら、市民への啓発活動に努める必要があります。
・いじめなどの問題に専門的に対応できる組織としての充実が求められます。</t>
  </si>
  <si>
    <t>・児童を養育している家庭の保護者が、疾病等により家庭における児童の養育が一時的に困難になった場合、児童福祉施設等で一時的に養育・保護します。
　利用施設：名張養護学園、津社会福祉事業団</t>
  </si>
  <si>
    <t>・母子家庭の母が就職に有利な資格、技能を取得するための教育訓練講座の受講支援ですが、なかなか就業につながりにくい。</t>
  </si>
  <si>
    <t>・要保護児童及びＤＶ被害者等に必要、適切な支援を図るために情報の交換を行うとともに、要保護児童及びＤＶ被害者等に対する支援及び対策について協議します。（Ｈ24年4月設立）</t>
  </si>
  <si>
    <t>・要保護児童対策地域協議会において情報交換、関係機関との連携、役割分担などを協議する“代表者会議”を2回、“事務担当者会議”を４回、相談・通告のあった事例を具体的に協議する“ケース会議”を37回実施しました。</t>
  </si>
  <si>
    <t>ファミリー・サポート・センター事業</t>
  </si>
  <si>
    <t>・育児の援助を受けたい人と育児の援助をしたい人がセンターの会員になって、小学生以下の子どもを持つ家庭の子育て支援を行う事業です。Ｈ21年7月より委託していた軽い病児・病後児及び緊急時の預かり、宿泊預かり事業（子育て支援緊急サポート事業）もＨ23年4月より一緒に実施しています。</t>
  </si>
  <si>
    <t>子どもが成長し利用の必要がなくなった会員や、家庭等の事情により援助できなくなった会員の削除等会員の整理を進めています。　　　　　　　　　　　　　　　　　　　　　　《ファミリー・サポート・センター事業》　　　　　　　　　　　　　　　　　　　　　　　　　　　　　　　　　　　　　　　　　　　　　　　　　　　　　　　　　　　　　　　　　　　　　　　　　　　　　　　　　　　　　　　利用件数：600件　　　　　　　　　　　　　　　　　　　　　　　　　　　　　　　　　　　　　　　　　　　　　　　　　　　　　　　　　　　　　　　　　　　　　　　　　　　　　　　　　　　　　　　　　　　　　　　　依頼会員　70名／援助会員25名／両方会員30名／計125名</t>
  </si>
  <si>
    <t>・《ファミリー・サポート・センター事業》
利用件数：213件
依頼会員81名/援助会員23名/両方会員28名/計132名
・《緊急サポート事業》
利用件数：12件
利用会員81名/援助会員18名/両方会員5名/計104名　　　　　　　　　　　　　　　　　　　　　　　　　　　　　　　　　　　　　　　　　　　　　　　　　　　　　　　　　　　　　　　　　　　　　　　　　　　　※利用会員は緊急サポートの利用会員でもあり、援助会員と両方会員は緊急サポートと重複あり</t>
  </si>
  <si>
    <t>・ファミリー・サポート・センター事業として、以前行っていた緊急サポート事業の宿泊等も行うことになり、利用方法などの周知と、より利用しやすいシステムの構築に努める必要があります。また、この事業は人と人をつなぐというきめ細やかな配慮が必要な事業であるため、担当者の育成も重要な課題です。</t>
  </si>
  <si>
    <t>・子どもたちが元気に健やかに育ち合える拠点施設として、親子が出会いを通じて交流し合える場、子ども同士が育ち合える場、市民の子育て参加の場を提供するとともに、子育てに関する相談や情報の提供をします。
〇広場事業（親子で遊ぼう・子育て井戸端会議・ぐりとぐらの集い・シングルマザーの集い・インターナショナルの集い等）
〇相談事業（電話・面接・子育て相談・健康相談）　　　　　　　　　　　　　　　　　　　　　　　　　　　　　　　　　　　　　　　　　　　　　　　　　　　　　　　　　　　　　　　　　　　　　　　　　　　　　　　○講座・講演会事業（子育て講演・救急法等）　　　　　　　　　　　　　　　　　　　　　　　　　　　　　　　　　　　　　　　　　　　　　　　　　　　　　　　　　　　　　　　　　　　　　　　　　　　　　　　　　○一時保育の連絡調整（家庭での保育が一時的に困難となった時などに、緊急一時的に保育所での保育を受けられるよう連絡調整を行う）　                                             　　　　　　　　　　　　　　　　　　　　　　　　　　　　　                   ○かがやき通信等の発行　　　　　　　　　　　　　　　　　　　　　　　　　　　　　　　　　　　　　　　　　　　　　　　　　　　　　　　　　　　　　　　　　　　　　　　　　　　　　　　　　　　　　　　　　　　　○子育てサークル等の育成支援事業　　　　　　　　　　　　　　　　　　　　　　　　　　　　　　　　　　　　　　　　　　　　　　　　　　　　　　　　　　　　　　　　　　　　　　　　　　　　　　　　　　○子育て支援ボランティア養成事業　　　　　　　　　　</t>
  </si>
  <si>
    <t>《Ｈ23実績　11箇所》　　　　　　　　　　　　　　　　　　　　　　　　　　　　　　　　　　　　　　　　　　　　　　　　　　　　　　　　　　　　　　　　　　　　　　　　　　　　　　　　　　　　　　　　　　　　　　　　　　　　　　　　　　　　　　　　　　　　　　　　　　　　　　　　　　　　　　　　　　　　　　　　　　　　　　　　　　　　　　　　　　　　　　　　　　　　　　　　　　　　　　　　　　　　　　　　　　　　　　　　　　　　　　　　　　　</t>
  </si>
  <si>
    <t>・子ども発達支援センターとの連携により、子どもや保護者への周知が必要です。</t>
  </si>
  <si>
    <t>・対象者：612名
　（市内4園、青山よさみ幼稚園、さくら幼稚園）
・交付額：57,127,500円</t>
  </si>
  <si>
    <t xml:space="preserve">・名張幼稚園において未就園3歳児を対象に、園庭を月2回程度開放し実施します。
・幼稚園に在園する異年齢の子どもたちとの交流
・家族以外の人に慣れ親しむ
・幼稚園に慣れ親しむ
・保護者同士の交流
・子育て相談  </t>
  </si>
  <si>
    <t xml:space="preserve">・桔梗南幼稚園において未就園3歳児を対象に、園庭を月2回程度開放し実施します。
・幼稚園に在園する異年齢の子どもたちとの交流
・家族以外の人に慣れ親しむ
・幼稚園に慣れ親しむ
・保護者同士の交流
・子育て相談  </t>
  </si>
  <si>
    <t>・Ｈ24年度より障がい児通所支援事業へ移行。</t>
  </si>
  <si>
    <t xml:space="preserve">・在宅の重度障がい児に対し、その重度の障がいのために生じる特別の負担の一助として手当を支給します。（国の法律に基づく手当）
</t>
  </si>
  <si>
    <t xml:space="preserve">・身体に障がいのある18歳未満の児童が、治療することによってその障がいを取り除いたり軽くするために必要な医療に伴う医療費を助成します。（伊賀保健福祉事務所）
</t>
  </si>
  <si>
    <t>夏休み親子イベント　　　　　　　　　　　　　　　　　　　　　　　　　　　　　　　　　　　　　　　　　　　　　　　　　　　　　　　　　　　　　　　　　　　　　　　　　　　　　　　　　　　　　　　　　　　　　　　　　　　　　　　・陶芸教室　2回　　　　　　　　　　　　　　　　　　　　　　　　　　　　　　　　　　　　　　　　　　　　　　　　　　　　　　　　　　　　　　　　　　　　　　　　　　　　　　　　　　　　　　　　　　　　　　　　　　　　　　　　　　　・木工教室　1回　　　　　　　　　　　　　　　　　　　　　　　　　　　　　　　　　　　　　　　　　　　　　　　　　　　　　　　　　　　　　　　　　　　　　　　　　　　　　　　　　　　　　　　　　　　　　　　　　　　　　　　　　・料理教室　1回　　　　　　　　　　　　　　　　　　　　　　　　　　　　　　　　　　　　　　　　　　　　　　　　　　　　　　　　　　　　　　　　　　　　　　　　　　　　　　　　　　　　　　　　　　　　　　　　　　　　　　　・コーンスターチ粘土教室　1回　　　　　　　　　　　　　　　　　　　　　　　　　　　　　　　　　　　　　　　　　　　　　　　　　　　　　　　　　　　　　　　　　　　　　　　　　　　　　　　　　　　　　　　　　　　　　　　　　　　　　　　　　　　　　　　　　　　　　　　　　　　　　　　　　　　　　　　　　　　　　　　　　　　　　　　　　　　各20名×5回＝100名</t>
  </si>
  <si>
    <t>・事業への参加をさらに促し、子育て支援へとつなげていく必要があります。</t>
  </si>
  <si>
    <t>・祖父母などの支援を受けられない保護者が増加しています。必要な場合、迅速に対応できるよう、関係機関との連携を深めます。</t>
  </si>
  <si>
    <t>・残る４保育所（薦原・赤目・錦生・大屋戸）は、施設用地の整理等、どうしても解決できない案件があるため、当面、公立保育所で運営することとしました。将来的には、課題を解消し、保育所民営化を推進する必要があります。</t>
  </si>
  <si>
    <t>・子どもの年齢や、専用の保育室、職員など保育環境の検討、整備が必要となります。</t>
  </si>
  <si>
    <t>・箇所数　０箇所</t>
  </si>
  <si>
    <t>・支給額：0千円
支給要件児童の月平均人数：0人</t>
  </si>
  <si>
    <t>・受給者数　178名</t>
  </si>
  <si>
    <t>・箇所数　１箇所
　入所者　実績なし</t>
  </si>
  <si>
    <t>・助産施設入所　　　　　　　　1件
・母子生活支援施設入所　　4件</t>
  </si>
  <si>
    <t>・相談件数　167件</t>
  </si>
  <si>
    <t>・3件</t>
  </si>
  <si>
    <t>・13件</t>
  </si>
  <si>
    <t>・実施累計数　9箇所</t>
  </si>
  <si>
    <t xml:space="preserve">・おはなし会よりも年齢が上の児童を対象に素ばなし等を行い、読書への動機付けを図ります。
毎月第3日曜日　14:00～14:30  </t>
  </si>
  <si>
    <t>・申請数：９件</t>
  </si>
  <si>
    <t>・関連室と連携を深め、制度の周知を進める必要があります。</t>
  </si>
  <si>
    <t>・一時保育の利用者は、延べ883名であり、保護者の疾病・出産・看護等社会的な事由による利用が多く、次いで、労働・就学などの理由、また保護者の育児に伴う心理的・肉体的負担解消のための利用があります。</t>
  </si>
  <si>
    <t>保護者の就労機会の保障を行い、小学生の健全育成を図っていきます。また待機児童対策として、比奈知小学校区放課後児童クラブの保育室を新築します。</t>
  </si>
  <si>
    <t>・現在では余りニーズがありませんが、今後、仕事場でのシフト制などによる就労形態の多様化により、対応が必要になると思われます。</t>
  </si>
  <si>
    <t>対象者数のうち事業への参加率を90％とします。</t>
  </si>
  <si>
    <t>箇所数　15箇所　　　　　　　　　　　直接、希望保育所への申し込みを可能にします。</t>
  </si>
  <si>
    <t>１回の講演だけではなく家庭教育に関する講座を継続し、より多くの方に受講してもらえるように工夫・改善をするなど、今後も子育てに関する支援を行う必要があります。</t>
  </si>
  <si>
    <t>保護者どうしの横のつながりが持てるような「つどい」の内容等を検討していく必要があります。</t>
  </si>
  <si>
    <t>・受入児童数1,502名
 　３歳未満児　525名
　 ３歳以上児　977名　　　　　　　　　　　　　　　　　　　　　　　　　　　　　　　　　　　　　　　　　　　　　　　　　　　　　　　　　　　　　　　　　　　　　　　　　　　　　　　　　　　　　　　　　　　　　(実施保育所（園）15園）</t>
  </si>
  <si>
    <t>・年齢が大きくなると、接種率が悪くなる傾向にあるので、保育所（園）・幼稚園・学校（小・中・高）と連携し、接種勧奨を継続して実施します。予防接種を含め感染症予防・性感染症予防（子宮頸がんワクチン等）について養護教諭等と連携し、啓発します。</t>
  </si>
  <si>
    <t>・タクシー料金助成：9名（年間12,000円／1名）
・自動車燃料費助成：40名（年間12,000円／1名）
※一人につきタクシー料金か燃料費のどちらか一方の助成となります。</t>
  </si>
  <si>
    <t>・保育所（園）・幼稚園に入所（園）していて幼児に課題遊び等を通して発達を支援しながら、集団で安心して楽しい園生活が送れるよう支援することを目的として実施します。その機会を利用し、幼児の発達特性を理解し、教室終了後各園を訪問し、園生活の工夫につなげます。</t>
  </si>
  <si>
    <t>・母子家庭の母が看護師、保育士、介護福祉士など就職に有利な資格の取得を促進するため養成機関において修業する場合、一定期間支援を行います。（所得制限あり）</t>
  </si>
  <si>
    <t>私立幼稚園子育て支援事業補助</t>
  </si>
  <si>
    <t>事業の内容</t>
  </si>
  <si>
    <t>・就労などで昼間、保護者が自宅にいない小学生の健全育成を図ることを目的に開設され、運営は各校区の地域の方々の理解と協力によって組織された運営委員会が行います。</t>
  </si>
  <si>
    <t>箇所数　3箇所　　　　　　　　　　　　　　　　　　　　　　　　　　　　　　　　　　　　　　　　　　　　　　　　　　　　　　　　　　　　　　　　　　　　　　　　　　　　　　　　　　　　　　　　　　　　　　　　　　既存の支援センターに加え、地域に密着した子育て支援拠点であるマイ保育ステーションモデル事業を行うことにより、育児の孤立や育児不安の解消を図ります。また、一時保育サービスの実施により、一時保育の促進及び子育て環境の充実を目指します。</t>
  </si>
  <si>
    <t>・平成24年度より課税世帯の支給手当月額が141,000円から100,000円に減額され、希望者が大幅に減りました。また、支給対象期間も全期間から以前の1/2に戻ることが予想され、今後母子の自立には大変厳しい状況となっています。</t>
  </si>
  <si>
    <t>・市立保育所の民営化の実施をします。</t>
  </si>
  <si>
    <t>実施累計数　9箇所</t>
  </si>
  <si>
    <t>・出産年齢の上昇等により、健康管理がより重要になる妊婦が増加傾向にあるとともに、経済的な理由等により健診を受診しない妊婦も増えています。妊娠・出産にかかる経済的不安を軽減し、安心、安全な妊娠・出産に向けて、妊婦の健康管理に努めます。</t>
  </si>
  <si>
    <t>①こども支援センター「かがやき」及び子育て支援センター「つくし」の充実</t>
  </si>
  <si>
    <t>②なかよし広場事業の充実</t>
  </si>
  <si>
    <t>③保育所等の子育て支援機能の周知・充実</t>
  </si>
  <si>
    <t>④子育てサークル活動の充実</t>
  </si>
  <si>
    <t>⑤ファミリー・サポート・センターの周知・充実</t>
  </si>
  <si>
    <t>⑥子育てに関する情報提供の充実</t>
  </si>
  <si>
    <t>（２）保育サービスの充実</t>
  </si>
  <si>
    <t>①多様な保育サービスの提供</t>
  </si>
  <si>
    <t>②待機児童解消の推進</t>
  </si>
  <si>
    <t>③保育士等の研修の充実及び第三者評価の導入</t>
  </si>
  <si>
    <t>（３）子育て支援のネットワークの充実</t>
  </si>
  <si>
    <t>①子育て支援団体の育成支援とネットワークづくり</t>
  </si>
  <si>
    <t>（４）児童の健全育成</t>
  </si>
  <si>
    <t>①子どもの人権の尊重</t>
  </si>
  <si>
    <t>②放課後児童クラブの充実</t>
  </si>
  <si>
    <t>③地域で子どもを育てる環境づくり</t>
  </si>
  <si>
    <t>（５）経済的支援の充実</t>
  </si>
  <si>
    <t>①子育て家庭への経済的支援の充実</t>
  </si>
  <si>
    <t>２．母性及び乳幼児等の健康の保持増進</t>
  </si>
  <si>
    <t>（１）妊娠・出産に関する安全性と快適さの確保、不妊への支援</t>
  </si>
  <si>
    <t>①不妊への支援と妊娠・出産・育児に関する知識と情報の支援</t>
  </si>
  <si>
    <t>②安心して出産ができる妊娠・出産体制の整備</t>
  </si>
  <si>
    <t>2-2-2</t>
  </si>
  <si>
    <t>1-4-3</t>
  </si>
  <si>
    <t>1-4-2
5-2-2</t>
  </si>
  <si>
    <t>1-1-6</t>
  </si>
  <si>
    <t>3-2-2</t>
  </si>
  <si>
    <t>7-3-2</t>
  </si>
  <si>
    <t>1-1-6
3-1-2
3-1-4</t>
  </si>
  <si>
    <t>3-1-2</t>
  </si>
  <si>
    <t>7-3-1</t>
  </si>
  <si>
    <t>1-4-3</t>
  </si>
  <si>
    <t>4-2-2
6-2-1</t>
  </si>
  <si>
    <t>平成２１年度</t>
  </si>
  <si>
    <t>事業予定</t>
  </si>
  <si>
    <t>事業実績</t>
  </si>
  <si>
    <t>・給付件数：34件
座位保持／車いす/歩行器/装具/盲人安全つえ/補聴器／頭部保持具／起立保持具
・修理件数：32件
補聴器/装具／車いす
※世帯の課税状況等により自己負担有。</t>
  </si>
  <si>
    <t>認定人数：45名（内新規5名）　　　　　　　　　　　　　　　　　　　　　　　　　　　　　　　　　　　　　　　　　　　　　　　　　　　　　　　　　　　　　　　　　　　　　　　　　　　　　　　　　　　　　　　　　支給金額：月額14,330円／1名（支払月 5,8,11,2月）　</t>
  </si>
  <si>
    <t>・認定人数：44名（内新規4名）
支給金額：月額14,330円／1名（支払月5、8、11、2月）</t>
  </si>
  <si>
    <t>・認定件数：57件
内訳：認定53件／再認定1件／補装具3件</t>
  </si>
  <si>
    <t>・法律や制度改正等に際しての的確かつ迅速な対応とタイムリーな周知啓発が求められます。
・認定には審査が必要なため、医師が常駐している伊賀保健福祉事務所が窓口となっています。</t>
  </si>
  <si>
    <t>目標登録40組。今年度は親子のふれあいやこの年齢にふさわしいあそびや絵本についてカリキュラム化し、都度検討を加え、幼稚園の魅力についてＰＲしていきます。</t>
  </si>
  <si>
    <t>・1歳6か月児健康診査では、三重県平均よりう蝕有病率は低いが、3歳6か月児健康診査では三重県平均より高くなります。むし歯のある者の割合が1歳6か月時1.1％、3歳6か月時には22.1％と急激に増加する傾向にあります。生活・食習慣が変化し、生活の基礎づくりのこの時期に正しい生活・食習慣、歯磨き習慣の大切さ、また歯や口の健康は健やかな成長につながることなどを保健指導を通じて保護者に伝え、歯を大切にすることへの興味や理解を強化していきます。</t>
  </si>
  <si>
    <t>受診率の向上</t>
  </si>
  <si>
    <t>・週に一定日数、あるいは午前か午後のみというように、保護者の就労形態に応じて児童を預かり保育します。</t>
  </si>
  <si>
    <t>・電話相談：延べ620件/訪問（赤ちゃん訪問除く）：延べ110件/面接：延べ50件。
内容としては乳児の病気や症状、授乳・離乳食等、育児や発達に対する悩み・相談、また、母の育児に対するストレスや心身の健康についての相談があります。  　                               　　　　　　　・本年度より必要な者に対し、妊娠中と出産直後に助産師と共に訪問しています。</t>
  </si>
  <si>
    <t>・母子健康手帳発行時、こんにちは赤ちゃん訪問時、1歳6か月児・3歳6か月児健康診査の場でパンフレット・リーフレットを配布し、説明しています。母子健康手帳発行時や健診案内に使用する幼児の事故予防とＳＩＤＳ予防啓発の印刷物を作成しました。子育て支援に関係する支援者に向けての事故予防の講習・情報提供を行いました。</t>
  </si>
  <si>
    <t>・今後も保護者の通勤環境や就労状況に配慮し、利用者のニーズに弾力的に対応していくことが必要です。</t>
  </si>
  <si>
    <t>具体的施策</t>
  </si>
  <si>
    <t>心身障害者医療費助成</t>
  </si>
  <si>
    <t>たんぽぽルーム</t>
  </si>
  <si>
    <t>・法律や制度改正等に際しての的確かつ迅速な対応とタイムリーな周知啓発が求められます。</t>
  </si>
  <si>
    <t>・給付件数：18件
車いす6/座位保持装置3/起立保持具4/義肢1/歩行器１/短下肢装具１/歩行補助つえ１/補聴器１
・修理件数：5件
車いす2/短下肢装具2/補聴器１</t>
  </si>
  <si>
    <t>一人親家庭医療費助成</t>
  </si>
  <si>
    <t>乳幼児医療費助成</t>
  </si>
  <si>
    <t>保険年金室</t>
  </si>
  <si>
    <t>青少年ボランティアの育成</t>
  </si>
  <si>
    <t>家庭教育講座</t>
  </si>
  <si>
    <t>子ども発達支援チーム会議</t>
  </si>
  <si>
    <t>はぐくみ工房あららぎ自主企画事業</t>
  </si>
  <si>
    <t>市民親子体験農業さつまいもづくり</t>
  </si>
  <si>
    <t>農林振興室</t>
  </si>
  <si>
    <t>体育・健康フェスタ</t>
  </si>
  <si>
    <t>図書館</t>
  </si>
  <si>
    <t>ひまわりっ子</t>
  </si>
  <si>
    <t>ブックスタート事業</t>
  </si>
  <si>
    <t>交通安全推進事業</t>
  </si>
  <si>
    <t>都市計画室</t>
  </si>
  <si>
    <t>幼児教育資質向上事業</t>
  </si>
  <si>
    <t>障がい児保育</t>
  </si>
  <si>
    <t>・より多くの未就園児の保護者への周知が必要です。</t>
  </si>
  <si>
    <t>・絵本・紙芝居の読み聞かせを行いました。
実施回数：50回/参加人数：668名</t>
  </si>
  <si>
    <t>・計703名に案内はがきを送付し、そのうち344名が受け取りに来られた。受け取り率は48.9％となりました。</t>
  </si>
  <si>
    <t>・相談件数、虐待通告件数が増加する中、案件も多種多様化、複雑さを増してきており、その支援のあり方をどうしていくべきか苦慮しています。</t>
  </si>
  <si>
    <t>②生活支援事業の拡充</t>
  </si>
  <si>
    <t>（３）障がい児施策の充実</t>
  </si>
  <si>
    <t>①発達障がい児総合支援体制の充実</t>
  </si>
  <si>
    <t>②療育・保育・教育の充実</t>
  </si>
  <si>
    <t>③住宅福祉サービスの充実</t>
  </si>
  <si>
    <t>②子どもの成長や発達、親子関係の困難さの早期発見と対応</t>
  </si>
  <si>
    <t>市民スポーツ室・健康支援室</t>
  </si>
  <si>
    <t>人権教育主事（3名）、社会同和教育指導員（2名）、人権啓発室職員を、要請に応じて社会教育・学校教育両分野における各種学習会へ講師、助言者、ゲストティーチャーとして派遣します。</t>
  </si>
  <si>
    <t>本年度もジュニアリーダー養成講習会を実施します。　　　　　　　　　　　　　　　　　　　　　　　　　　　　　　　　　　　　　　　　　　　　　　　　　　　　　　　　　　　　　　　　　　　　　　　　　　　　　　　　　　　また、ジュニアリーダーを卒業したシニアリーダーが、ジュニアの支援活動を行っていきます。</t>
  </si>
  <si>
    <t>・養成講座として希望者を募集し、4名の応募がありました。　　　　　　　　　　　　　　　　　　　　　　　　　　　　　　　　　　　　　　　　　　　　　　　　　　　　　　　　　　　　　　　　　　　　　　　　　　　　　・講座は全3回を実施し、全員が修了しました。　　　　　　　　　　　　　　　　　　　　　　　　　　　　　　　　　　　　　　　　　　　　　　　　　　　　　　　　　　　　　　　　　　　　　　　　　　　　　　　　　　　　・シニアリーダーとジュニアリーダーが一団体として活動することになり、Ｋｉｄｓサポータークラブとして活動を開始しました。</t>
  </si>
  <si>
    <t>・参加人数が減少する中、今後、ＰＲを図る必要があります。高校卒業後に活動できなくなるメンバーが多いため、別途ボランティアを確保するしくみづくりが必要です。</t>
  </si>
  <si>
    <t>現在活動をしている4教室に加え、24年度・25年度に2教室の開設に向け準備を進めていきます。</t>
  </si>
  <si>
    <t>4教室が活動しました。</t>
  </si>
  <si>
    <t>・国の補助金の動向が不透明であり、増設が困難となっています。　　　　　　　　　　　　　　　　　　　　　　　　　　　　　　　　　　　　　　　　　　　　　　　　　　　　　　　　　　　　　　　　　　　　　　　　　・地域との調整を図る必要があります。
・放課後児童クラブとの整合が課題となっています。</t>
  </si>
  <si>
    <t>・0～2歳児を対象に、絵本の読み聞かせ、わらべうた、手遊び等を実施しました。
実施回数：11回                                                                                                                                                                                                              参加人数：57名</t>
  </si>
  <si>
    <t>名張ひなち湖紅葉マラソン　　　</t>
  </si>
  <si>
    <t>・広場事業：開館日数242日　総来館者数29,167名
親子で遊ぼう1,888名/はじめて広場113名/ぐりとぐら(多胎児）の集い107名/こんにちは広場129名/サタパパ(父親の)広場251名/等
・相談事業
健康相談受診者数:186名/健康相談109件/歯科相談148件
・情報提供
かがやき通信発行2,000部(毎月発行)/健康だより発行250部(毎月発行）保健センターと連携　　　　　　　　　　　　　　　　　　　　　　　　　　　　　　　　　　　　　　　　　　　　　　　　・パソコン利用者：249件／遊び道具の貸し出し件数：148件　　　　　　　　　　　　　　　　　　　　　　　　　　　　　　　　　　　　　　　　　　　　　　　　　　　　　　　　　　　　　　　　　　　　　学びの場の提供（談話室）：128件／土曜日開催のミニコンサートなどへの参加総数：1,045名
・子育て講演会（わらべうた）：8ヶ月までの親子8組　支援者24名
・子育て講座（歯磨き指導、子どもの救急、親子クッキング）：合計80名
・ミニ講座：8回開催73組
・サークル数9団体／地域の広場15箇所
公立幼稚園の広場利用者416名／保育所（園）15箇所2,206名</t>
  </si>
  <si>
    <t>・増加傾向にある児童虐待の原因には育児不安が多く見られることから、支援が必要な場合には、名張市要保護児童対策及びＤＶ対策地域協議会を含め、関係機関との連携強化が必要です。</t>
  </si>
  <si>
    <t>・おはなし会よりも年齢が上の児童を対象に素ばなし等を行っています。
実施回数：11回/参加人数：120名</t>
  </si>
  <si>
    <t>・人権に関する人材バンクを作り、講師派遣を行っています。</t>
  </si>
  <si>
    <t xml:space="preserve">・人権教育主事（1名）、社会同和教育指導員（2名）、人権啓発室職員を、要請に応じて社会教育・学校教育両分野における各種学習会へ講師、助言者、ゲストティーチャーとして派遣しました。
</t>
  </si>
  <si>
    <t>・保健センターにて12回　　　　　　　　　　　　　　　　　　　　　　　　　　　　　　　　　　　　　　　　　　　　　　　　　　　　　　　　　　　　　　　　　　　　　　　　　　　　　　　　　　　　　　　　　　　各まちづくり組織において開催される、広場においての健康相談を実施しています。　　　　　　　　　　　　　　　　　　　　　　　　　　　　　　　　　　　　　　　　　　　　　　　　　　　　　　　　　　　　参加者数：乳児511名／幼児918名／計1,429名</t>
  </si>
  <si>
    <t>・計662名に案内はがきを送付し、そのうち522名が受け取りに来られているので、受け取り率は78.9％となっています。</t>
  </si>
  <si>
    <t>B</t>
  </si>
  <si>
    <t>A</t>
  </si>
  <si>
    <t>A</t>
  </si>
  <si>
    <t>A</t>
  </si>
  <si>
    <t>B</t>
  </si>
  <si>
    <t>A</t>
  </si>
  <si>
    <t>・対象数622件/訪問数614件（98.7％）/要支援61件</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</si>
</sst>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s>
  <fonts count="29">
    <font>
      <sz val="11"/>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
      <name val="ＭＳ Ｐ明朝"/>
      <family val="1"/>
    </font>
    <font>
      <sz val="8"/>
      <name val="ＭＳ Ｐゴシック"/>
      <family val="3"/>
    </font>
    <font>
      <sz val="12"/>
      <name val="ＭＳ Ｐ明朝"/>
      <family val="1"/>
    </font>
    <font>
      <sz val="11"/>
      <name val="ＭＳ Ｐ明朝"/>
      <family val="1"/>
    </font>
    <font>
      <sz val="14"/>
      <name val="ＭＳ Ｐゴシック"/>
      <family val="3"/>
    </font>
    <font>
      <sz val="12"/>
      <name val="ＭＳ Ｐゴシック"/>
      <family val="3"/>
    </font>
    <font>
      <sz val="22"/>
      <name val="ＭＳ Ｐ明朝"/>
      <family val="1"/>
    </font>
    <font>
      <sz val="9"/>
      <name val="MS UI Gothic"/>
      <family val="3"/>
    </font>
    <font>
      <sz val="13"/>
      <name val="ＭＳ Ｐゴシック"/>
      <family val="3"/>
    </font>
    <font>
      <sz val="13"/>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double"/>
      <right style="thin"/>
      <top style="thin"/>
      <bottom style="thin"/>
    </border>
    <border>
      <left style="thin"/>
      <right>
        <color indexed="63"/>
      </right>
      <top>
        <color indexed="63"/>
      </top>
      <bottom style="thin"/>
    </border>
    <border>
      <left style="double"/>
      <right style="thin"/>
      <top>
        <color indexed="63"/>
      </top>
      <bottom style="thin"/>
    </border>
    <border>
      <left>
        <color indexed="63"/>
      </left>
      <right style="thin"/>
      <top style="thin"/>
      <bottom style="thin"/>
    </border>
    <border>
      <left style="thin"/>
      <right style="double"/>
      <top style="thin"/>
      <bottom style="thin"/>
    </border>
    <border>
      <left style="thin"/>
      <right style="double"/>
      <top>
        <color indexed="63"/>
      </top>
      <bottom style="thin"/>
    </border>
    <border>
      <left>
        <color indexed="63"/>
      </left>
      <right style="thin"/>
      <top>
        <color indexed="63"/>
      </top>
      <bottom style="thin"/>
    </border>
    <border>
      <left>
        <color indexed="63"/>
      </left>
      <right>
        <color indexed="63"/>
      </right>
      <top style="thin"/>
      <bottom>
        <color indexed="63"/>
      </bottom>
    </border>
    <border>
      <left style="double"/>
      <right style="thin"/>
      <top style="double"/>
      <bottom style="double"/>
    </border>
    <border>
      <left style="thin"/>
      <right style="thin"/>
      <top style="double"/>
      <bottom style="thin"/>
    </border>
    <border>
      <left>
        <color indexed="63"/>
      </left>
      <right style="thin"/>
      <top style="double"/>
      <bottom style="double"/>
    </border>
    <border>
      <left style="thin"/>
      <right style="thin"/>
      <top style="thin"/>
      <bottom>
        <color indexed="63"/>
      </bottom>
    </border>
    <border diagonalDown="1">
      <left style="thin"/>
      <right style="thin"/>
      <top style="thin"/>
      <bottom style="thin"/>
      <diagonal style="thin"/>
    </border>
    <border>
      <left style="thin"/>
      <right style="thin"/>
      <top>
        <color indexed="63"/>
      </top>
      <bottom>
        <color indexed="63"/>
      </bottom>
    </border>
    <border>
      <left style="thin"/>
      <right style="thin"/>
      <top>
        <color indexed="63"/>
      </top>
      <bottom style="double"/>
    </border>
    <border>
      <left style="thin"/>
      <right>
        <color indexed="63"/>
      </right>
      <top>
        <color indexed="63"/>
      </top>
      <bottom>
        <color indexed="63"/>
      </bottom>
    </border>
    <border>
      <left style="thin"/>
      <right style="double"/>
      <top style="thin"/>
      <bottom>
        <color indexed="63"/>
      </bottom>
    </border>
    <border>
      <left style="double"/>
      <right style="thin"/>
      <top style="thin"/>
      <bottom>
        <color indexed="63"/>
      </bottom>
    </border>
    <border>
      <left>
        <color indexed="63"/>
      </left>
      <right>
        <color indexed="63"/>
      </right>
      <top style="thin"/>
      <bottom style="double"/>
    </border>
    <border diagonalDown="1">
      <left style="thin"/>
      <right style="thin"/>
      <top style="double"/>
      <bottom style="double"/>
      <diagonal style="thin"/>
    </border>
    <border>
      <left style="thin"/>
      <right style="thin"/>
      <top style="double"/>
      <bottom style="double"/>
    </border>
    <border>
      <left style="thin"/>
      <right style="double"/>
      <top style="double"/>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2" fillId="0" borderId="0" applyNumberFormat="0" applyFill="0" applyBorder="0" applyAlignment="0" applyProtection="0"/>
    <xf numFmtId="0" fontId="13"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7" fillId="3" borderId="0" applyNumberFormat="0" applyBorder="0" applyAlignment="0" applyProtection="0"/>
    <xf numFmtId="0" fontId="11"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 fillId="0" borderId="5" applyNumberFormat="0" applyFill="0" applyAlignment="0" applyProtection="0"/>
    <xf numFmtId="0" fontId="4" fillId="0" borderId="6" applyNumberFormat="0" applyFill="0" applyAlignment="0" applyProtection="0"/>
    <xf numFmtId="0" fontId="5" fillId="0" borderId="7" applyNumberFormat="0" applyFill="0" applyAlignment="0" applyProtection="0"/>
    <xf numFmtId="0" fontId="5" fillId="0" borderId="0" applyNumberFormat="0" applyFill="0" applyBorder="0" applyAlignment="0" applyProtection="0"/>
    <xf numFmtId="0" fontId="16" fillId="0" borderId="8" applyNumberFormat="0" applyFill="0" applyAlignment="0" applyProtection="0"/>
    <xf numFmtId="0" fontId="10"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 fillId="7" borderId="4" applyNumberFormat="0" applyAlignment="0" applyProtection="0"/>
    <xf numFmtId="0" fontId="6" fillId="4" borderId="0" applyNumberFormat="0" applyBorder="0" applyAlignment="0" applyProtection="0"/>
  </cellStyleXfs>
  <cellXfs count="101">
    <xf numFmtId="0" fontId="0" fillId="0" borderId="0" xfId="0" applyAlignment="1">
      <alignment vertical="center"/>
    </xf>
    <xf numFmtId="0" fontId="20" fillId="0" borderId="0" xfId="0" applyFont="1" applyFill="1" applyAlignment="1">
      <alignment vertical="center"/>
    </xf>
    <xf numFmtId="0" fontId="19" fillId="0" borderId="0" xfId="0" applyFont="1" applyFill="1" applyAlignment="1">
      <alignment horizontal="left" vertical="center" wrapText="1"/>
    </xf>
    <xf numFmtId="0" fontId="19"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Alignment="1">
      <alignment vertical="center"/>
    </xf>
    <xf numFmtId="0" fontId="19" fillId="0" borderId="0" xfId="0" applyFont="1" applyFill="1" applyAlignment="1">
      <alignment horizontal="center" vertical="center" wrapText="1"/>
    </xf>
    <xf numFmtId="0" fontId="21" fillId="0" borderId="10" xfId="0" applyFont="1" applyFill="1" applyBorder="1" applyAlignment="1">
      <alignment horizontal="left" vertical="top" wrapText="1"/>
    </xf>
    <xf numFmtId="0" fontId="23" fillId="0" borderId="0" xfId="0" applyFont="1" applyFill="1" applyAlignment="1">
      <alignment vertical="center"/>
    </xf>
    <xf numFmtId="0" fontId="21" fillId="0" borderId="0" xfId="0" applyFont="1" applyFill="1" applyBorder="1" applyAlignment="1">
      <alignment horizontal="left" vertical="top" wrapText="1"/>
    </xf>
    <xf numFmtId="0" fontId="24" fillId="0" borderId="10" xfId="0" applyFont="1" applyFill="1" applyBorder="1" applyAlignment="1">
      <alignment horizontal="left" vertical="top" wrapText="1"/>
    </xf>
    <xf numFmtId="0" fontId="24" fillId="0" borderId="11" xfId="0" applyFont="1" applyFill="1" applyBorder="1" applyAlignment="1">
      <alignment horizontal="left" vertical="top" wrapText="1"/>
    </xf>
    <xf numFmtId="0" fontId="21" fillId="0" borderId="12" xfId="0" applyFont="1" applyFill="1" applyBorder="1" applyAlignment="1">
      <alignment horizontal="left" vertical="top" wrapText="1"/>
    </xf>
    <xf numFmtId="0" fontId="21" fillId="0" borderId="12" xfId="0" applyFont="1" applyFill="1" applyBorder="1" applyAlignment="1">
      <alignment horizontal="left" vertical="top" wrapText="1" shrinkToFit="1"/>
    </xf>
    <xf numFmtId="0" fontId="22" fillId="0" borderId="13" xfId="0" applyFont="1" applyFill="1" applyBorder="1" applyAlignment="1">
      <alignment horizontal="left" vertical="top" wrapText="1"/>
    </xf>
    <xf numFmtId="0" fontId="25" fillId="0" borderId="12" xfId="0" applyFont="1" applyFill="1" applyBorder="1" applyAlignment="1">
      <alignment horizontal="center" vertical="center" wrapText="1"/>
    </xf>
    <xf numFmtId="0" fontId="25" fillId="0" borderId="12" xfId="0" applyFont="1" applyFill="1" applyBorder="1" applyAlignment="1">
      <alignment horizontal="center" vertical="center" wrapText="1" shrinkToFit="1"/>
    </xf>
    <xf numFmtId="0" fontId="22" fillId="0" borderId="10" xfId="0" applyFont="1" applyFill="1" applyBorder="1" applyAlignment="1">
      <alignment horizontal="left" vertical="top" wrapText="1"/>
    </xf>
    <xf numFmtId="0" fontId="22" fillId="0" borderId="13" xfId="0" applyFont="1" applyFill="1" applyBorder="1" applyAlignment="1">
      <alignment horizontal="center" vertical="center" wrapText="1"/>
    </xf>
    <xf numFmtId="0" fontId="21" fillId="0" borderId="12" xfId="0" applyNumberFormat="1" applyFont="1" applyFill="1" applyBorder="1" applyAlignment="1">
      <alignment horizontal="left" vertical="top" wrapText="1"/>
    </xf>
    <xf numFmtId="0" fontId="25" fillId="0" borderId="12" xfId="0" applyNumberFormat="1" applyFont="1" applyFill="1" applyBorder="1" applyAlignment="1">
      <alignment horizontal="center" vertical="center" wrapText="1"/>
    </xf>
    <xf numFmtId="0" fontId="0" fillId="0" borderId="0" xfId="0" applyFont="1" applyFill="1" applyAlignment="1">
      <alignment vertical="center"/>
    </xf>
    <xf numFmtId="0" fontId="21" fillId="0" borderId="0" xfId="0" applyFont="1" applyFill="1" applyAlignment="1">
      <alignment horizontal="left" vertical="top" wrapText="1"/>
    </xf>
    <xf numFmtId="0" fontId="21" fillId="0" borderId="14" xfId="0" applyFont="1" applyFill="1" applyBorder="1" applyAlignment="1">
      <alignment horizontal="left" vertical="top" wrapText="1"/>
    </xf>
    <xf numFmtId="0" fontId="22" fillId="0" borderId="15" xfId="0" applyFont="1" applyFill="1" applyBorder="1" applyAlignment="1">
      <alignment horizontal="left" vertical="top" wrapText="1"/>
    </xf>
    <xf numFmtId="0" fontId="21" fillId="0" borderId="16" xfId="0" applyFont="1" applyFill="1" applyBorder="1" applyAlignment="1">
      <alignment horizontal="left" vertical="top" wrapText="1"/>
    </xf>
    <xf numFmtId="0" fontId="22" fillId="0" borderId="17" xfId="0" applyFont="1" applyFill="1" applyBorder="1" applyAlignment="1">
      <alignment horizontal="left" vertical="top" wrapText="1"/>
    </xf>
    <xf numFmtId="0" fontId="0" fillId="0" borderId="12" xfId="0" applyFont="1" applyFill="1" applyBorder="1" applyAlignment="1">
      <alignment horizontal="center" vertical="center" wrapText="1"/>
    </xf>
    <xf numFmtId="0" fontId="22" fillId="0" borderId="18" xfId="0" applyFont="1" applyFill="1" applyBorder="1" applyAlignment="1">
      <alignment horizontal="left" vertical="top" wrapText="1"/>
    </xf>
    <xf numFmtId="0" fontId="22" fillId="0" borderId="19" xfId="0" applyFont="1" applyFill="1" applyBorder="1" applyAlignment="1">
      <alignment horizontal="left" vertical="top" wrapText="1"/>
    </xf>
    <xf numFmtId="0" fontId="0" fillId="0" borderId="16"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19" fillId="0" borderId="0" xfId="0" applyFont="1" applyFill="1" applyAlignment="1">
      <alignment horizontal="right" vertical="center" wrapText="1"/>
    </xf>
    <xf numFmtId="0" fontId="0" fillId="0" borderId="10" xfId="0" applyBorder="1" applyAlignment="1">
      <alignment vertical="center"/>
    </xf>
    <xf numFmtId="0" fontId="0" fillId="0" borderId="20" xfId="0" applyBorder="1" applyAlignment="1">
      <alignment vertical="center"/>
    </xf>
    <xf numFmtId="0" fontId="0" fillId="0" borderId="21" xfId="0" applyFill="1" applyBorder="1" applyAlignment="1">
      <alignment vertical="center"/>
    </xf>
    <xf numFmtId="0" fontId="0" fillId="0" borderId="10" xfId="0" applyBorder="1" applyAlignment="1">
      <alignment horizontal="center" vertical="center" wrapText="1"/>
    </xf>
    <xf numFmtId="0" fontId="0" fillId="0" borderId="22" xfId="0" applyBorder="1" applyAlignment="1">
      <alignment horizontal="center" vertical="center"/>
    </xf>
    <xf numFmtId="0" fontId="0" fillId="0" borderId="23" xfId="0" applyFill="1" applyBorder="1" applyAlignment="1">
      <alignment vertical="center"/>
    </xf>
    <xf numFmtId="0" fontId="0" fillId="0" borderId="10" xfId="0" applyBorder="1" applyAlignment="1">
      <alignment vertical="center"/>
    </xf>
    <xf numFmtId="0" fontId="0" fillId="0" borderId="24" xfId="0" applyBorder="1" applyAlignment="1">
      <alignment vertical="center"/>
    </xf>
    <xf numFmtId="0" fontId="0" fillId="0" borderId="22" xfId="0" applyBorder="1" applyAlignment="1">
      <alignment vertical="center"/>
    </xf>
    <xf numFmtId="0" fontId="0" fillId="0" borderId="10" xfId="0" applyBorder="1" applyAlignment="1">
      <alignment vertical="top"/>
    </xf>
    <xf numFmtId="0" fontId="0" fillId="0" borderId="10" xfId="0" applyBorder="1" applyAlignment="1">
      <alignment horizontal="center" vertical="center"/>
    </xf>
    <xf numFmtId="0" fontId="0" fillId="0" borderId="10" xfId="0" applyBorder="1" applyAlignment="1">
      <alignment vertical="center" wrapText="1"/>
    </xf>
    <xf numFmtId="0" fontId="0" fillId="0" borderId="25" xfId="0" applyBorder="1" applyAlignment="1">
      <alignment vertical="center"/>
    </xf>
    <xf numFmtId="49" fontId="22" fillId="0" borderId="0" xfId="0" applyNumberFormat="1" applyFont="1" applyFill="1" applyAlignment="1">
      <alignment vertical="center" wrapText="1"/>
    </xf>
    <xf numFmtId="0" fontId="21" fillId="0" borderId="11" xfId="0" applyFont="1" applyFill="1" applyBorder="1" applyAlignment="1">
      <alignment horizontal="left" vertical="top" wrapText="1"/>
    </xf>
    <xf numFmtId="0" fontId="24" fillId="0" borderId="10" xfId="0" applyFont="1" applyFill="1" applyBorder="1" applyAlignment="1">
      <alignment horizontal="center" vertical="center" wrapText="1"/>
    </xf>
    <xf numFmtId="0" fontId="0" fillId="0" borderId="24" xfId="0" applyBorder="1" applyAlignment="1">
      <alignment vertical="center" wrapText="1"/>
    </xf>
    <xf numFmtId="0" fontId="0" fillId="0" borderId="11" xfId="0" applyBorder="1" applyAlignment="1">
      <alignment vertical="center" wrapText="1"/>
    </xf>
    <xf numFmtId="0" fontId="22" fillId="0" borderId="0" xfId="0" applyFont="1" applyFill="1" applyAlignment="1">
      <alignment horizontal="left" vertical="top" wrapText="1"/>
    </xf>
    <xf numFmtId="0" fontId="0" fillId="0" borderId="10" xfId="0" applyBorder="1" applyAlignment="1">
      <alignment horizontal="center" vertical="center"/>
    </xf>
    <xf numFmtId="0" fontId="0" fillId="0" borderId="24" xfId="0" applyBorder="1" applyAlignment="1">
      <alignment vertical="top"/>
    </xf>
    <xf numFmtId="0" fontId="0" fillId="0" borderId="11" xfId="0" applyBorder="1" applyAlignment="1">
      <alignment vertical="top"/>
    </xf>
    <xf numFmtId="0" fontId="0" fillId="0" borderId="26" xfId="0" applyBorder="1" applyAlignment="1">
      <alignment vertical="top"/>
    </xf>
    <xf numFmtId="0" fontId="0" fillId="0" borderId="27" xfId="0" applyBorder="1" applyAlignment="1">
      <alignment vertical="top"/>
    </xf>
    <xf numFmtId="0" fontId="0" fillId="0" borderId="24" xfId="0" applyBorder="1" applyAlignment="1">
      <alignment vertical="top" wrapText="1"/>
    </xf>
    <xf numFmtId="0" fontId="0" fillId="0" borderId="26" xfId="0" applyBorder="1" applyAlignment="1">
      <alignment vertical="top" wrapText="1"/>
    </xf>
    <xf numFmtId="0" fontId="0" fillId="0" borderId="11" xfId="0" applyBorder="1" applyAlignment="1">
      <alignment vertical="top" wrapText="1"/>
    </xf>
    <xf numFmtId="0" fontId="0" fillId="0" borderId="27" xfId="0" applyBorder="1" applyAlignment="1">
      <alignment vertical="top" wrapText="1"/>
    </xf>
    <xf numFmtId="0" fontId="0" fillId="0" borderId="24"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24" xfId="0" applyBorder="1" applyAlignment="1">
      <alignment horizontal="center" vertical="center"/>
    </xf>
    <xf numFmtId="0" fontId="0" fillId="0" borderId="11" xfId="0" applyBorder="1" applyAlignment="1">
      <alignment horizontal="center" vertical="center"/>
    </xf>
    <xf numFmtId="0" fontId="22" fillId="0" borderId="28" xfId="0" applyFont="1" applyFill="1" applyBorder="1" applyAlignment="1">
      <alignment horizontal="center" vertical="center"/>
    </xf>
    <xf numFmtId="0" fontId="24" fillId="0" borderId="29" xfId="0" applyFont="1" applyFill="1" applyBorder="1" applyAlignment="1">
      <alignment horizontal="center" vertical="center"/>
    </xf>
    <xf numFmtId="0" fontId="24" fillId="0" borderId="18" xfId="0" applyFont="1" applyFill="1" applyBorder="1" applyAlignment="1">
      <alignment horizontal="center" vertical="center"/>
    </xf>
    <xf numFmtId="0" fontId="24" fillId="0" borderId="3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22" fillId="0" borderId="11" xfId="0" applyFont="1" applyFill="1" applyBorder="1" applyAlignment="1">
      <alignment horizontal="left" vertical="top" wrapText="1"/>
    </xf>
    <xf numFmtId="0" fontId="22" fillId="0" borderId="13" xfId="0" applyFont="1" applyFill="1" applyBorder="1" applyAlignment="1">
      <alignment vertical="center" wrapText="1"/>
    </xf>
    <xf numFmtId="0" fontId="22" fillId="0" borderId="13" xfId="0" applyFont="1" applyFill="1" applyBorder="1" applyAlignment="1">
      <alignment vertical="top" wrapText="1"/>
    </xf>
    <xf numFmtId="0" fontId="22" fillId="0" borderId="10" xfId="0" applyFont="1" applyFill="1" applyBorder="1" applyAlignment="1">
      <alignment horizontal="left" vertical="top" wrapText="1" shrinkToFit="1"/>
    </xf>
    <xf numFmtId="0" fontId="22" fillId="0" borderId="16" xfId="0" applyFont="1" applyFill="1" applyBorder="1" applyAlignment="1">
      <alignment horizontal="left" vertical="top" wrapText="1"/>
    </xf>
    <xf numFmtId="9" fontId="22" fillId="0" borderId="13" xfId="0" applyNumberFormat="1" applyFont="1" applyFill="1" applyBorder="1" applyAlignment="1">
      <alignment horizontal="left" vertical="top" wrapText="1"/>
    </xf>
    <xf numFmtId="0" fontId="22" fillId="0" borderId="10" xfId="0" applyNumberFormat="1" applyFont="1" applyFill="1" applyBorder="1" applyAlignment="1">
      <alignment horizontal="left" vertical="top" wrapText="1"/>
    </xf>
    <xf numFmtId="0" fontId="25" fillId="0" borderId="14" xfId="0" applyFont="1" applyFill="1" applyBorder="1" applyAlignment="1">
      <alignment horizontal="center" vertical="center" wrapText="1"/>
    </xf>
    <xf numFmtId="0" fontId="27" fillId="0" borderId="10" xfId="0" applyFont="1" applyBorder="1" applyAlignment="1">
      <alignment vertical="center"/>
    </xf>
    <xf numFmtId="0" fontId="27" fillId="0" borderId="10" xfId="0" applyFont="1" applyFill="1" applyBorder="1" applyAlignment="1">
      <alignment vertical="center"/>
    </xf>
    <xf numFmtId="0" fontId="27" fillId="0" borderId="24" xfId="0" applyFont="1" applyFill="1" applyBorder="1" applyAlignment="1">
      <alignment vertical="center"/>
    </xf>
    <xf numFmtId="0" fontId="27" fillId="0" borderId="24" xfId="0" applyFont="1" applyBorder="1" applyAlignment="1">
      <alignment vertical="center"/>
    </xf>
    <xf numFmtId="0" fontId="27" fillId="0" borderId="22" xfId="0" applyFont="1" applyBorder="1" applyAlignment="1">
      <alignment vertical="center"/>
    </xf>
    <xf numFmtId="0" fontId="27" fillId="0" borderId="22" xfId="0" applyFont="1" applyFill="1" applyBorder="1" applyAlignment="1">
      <alignment vertical="center"/>
    </xf>
    <xf numFmtId="0" fontId="27" fillId="0" borderId="31" xfId="0" applyFont="1" applyBorder="1" applyAlignment="1">
      <alignment vertical="center"/>
    </xf>
    <xf numFmtId="0" fontId="27" fillId="0" borderId="20" xfId="0" applyFont="1" applyBorder="1" applyAlignment="1">
      <alignment vertical="center"/>
    </xf>
    <xf numFmtId="0" fontId="27" fillId="0" borderId="32" xfId="0" applyFont="1" applyBorder="1" applyAlignment="1">
      <alignment vertical="center"/>
    </xf>
    <xf numFmtId="0" fontId="27" fillId="0" borderId="27" xfId="0" applyFont="1" applyBorder="1" applyAlignment="1">
      <alignment vertical="center"/>
    </xf>
    <xf numFmtId="0" fontId="27" fillId="0" borderId="33" xfId="0" applyFont="1" applyFill="1" applyBorder="1" applyAlignment="1">
      <alignment vertical="center"/>
    </xf>
    <xf numFmtId="0" fontId="27" fillId="0" borderId="34" xfId="0" applyFont="1" applyFill="1" applyBorder="1" applyAlignment="1">
      <alignment vertical="center"/>
    </xf>
    <xf numFmtId="0" fontId="28" fillId="0" borderId="24"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7" fillId="0" borderId="1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7"/>
  <sheetViews>
    <sheetView tabSelected="1" workbookViewId="0" topLeftCell="A1">
      <selection activeCell="B7" sqref="B7"/>
    </sheetView>
  </sheetViews>
  <sheetFormatPr defaultColWidth="9.00390625" defaultRowHeight="13.5"/>
  <cols>
    <col min="1" max="1" width="18.625" style="0" customWidth="1"/>
    <col min="2" max="2" width="20.625" style="0" customWidth="1"/>
    <col min="3" max="3" width="57.625" style="0" customWidth="1"/>
    <col min="4" max="4" width="20.625" style="0" customWidth="1"/>
  </cols>
  <sheetData>
    <row r="1" spans="1:3" ht="60" customHeight="1">
      <c r="A1" s="52" t="s">
        <v>262</v>
      </c>
      <c r="B1" s="52"/>
      <c r="C1" s="36" t="s">
        <v>261</v>
      </c>
    </row>
    <row r="2" spans="1:3" ht="69.75" customHeight="1">
      <c r="A2" s="36" t="s">
        <v>263</v>
      </c>
      <c r="B2" s="96">
        <f>COUNTIF('個別事業一覧'!H3:H81,"A")</f>
        <v>48</v>
      </c>
      <c r="C2" s="44" t="s">
        <v>14</v>
      </c>
    </row>
    <row r="3" spans="1:3" ht="69.75" customHeight="1">
      <c r="A3" s="36" t="s">
        <v>264</v>
      </c>
      <c r="B3" s="97">
        <f>COUNTIF('個別事業一覧'!H3:H81,"B")</f>
        <v>24</v>
      </c>
      <c r="C3" s="44" t="s">
        <v>15</v>
      </c>
    </row>
    <row r="4" spans="1:3" ht="69.75" customHeight="1">
      <c r="A4" s="36" t="s">
        <v>267</v>
      </c>
      <c r="B4" s="98">
        <f>COUNTIF('個別事業一覧'!H3:H81,"C")</f>
        <v>3</v>
      </c>
      <c r="C4" s="49" t="s">
        <v>16</v>
      </c>
    </row>
    <row r="5" spans="1:3" ht="69.75" customHeight="1">
      <c r="A5" s="36" t="s">
        <v>265</v>
      </c>
      <c r="B5" s="97">
        <f>COUNTIF('個別事業一覧'!H3:H81,"D")</f>
        <v>1</v>
      </c>
      <c r="C5" s="33" t="s">
        <v>17</v>
      </c>
    </row>
    <row r="6" spans="1:3" ht="69.75" customHeight="1">
      <c r="A6" s="36" t="s">
        <v>266</v>
      </c>
      <c r="B6" s="99">
        <f>COUNTIF('個別事業一覧'!H3:H81,"E")</f>
        <v>3</v>
      </c>
      <c r="C6" s="50" t="s">
        <v>18</v>
      </c>
    </row>
    <row r="7" spans="1:3" ht="69.75" customHeight="1">
      <c r="A7" s="43" t="s">
        <v>67</v>
      </c>
      <c r="B7" s="100">
        <f>SUM(B2:B6)</f>
        <v>79</v>
      </c>
      <c r="C7" s="45"/>
    </row>
  </sheetData>
  <mergeCells count="1">
    <mergeCell ref="A1:B1"/>
  </mergeCells>
  <printOptions/>
  <pageMargins left="0.4" right="0.17" top="1.16" bottom="1" header="0.66" footer="0.512"/>
  <pageSetup horizontalDpi="600" verticalDpi="600" orientation="portrait" paperSize="9" r:id="rId1"/>
  <headerFooter alignWithMargins="0">
    <oddHeader>&amp;L&amp;14平成２３年度次世代育成支援行動計画関連事業実績（集計表）</oddHeader>
  </headerFooter>
</worksheet>
</file>

<file path=xl/worksheets/sheet2.xml><?xml version="1.0" encoding="utf-8"?>
<worksheet xmlns="http://schemas.openxmlformats.org/spreadsheetml/2006/main" xmlns:r="http://schemas.openxmlformats.org/officeDocument/2006/relationships">
  <dimension ref="A1:J58"/>
  <sheetViews>
    <sheetView workbookViewId="0" topLeftCell="C1">
      <selection activeCell="K2" sqref="K2"/>
    </sheetView>
  </sheetViews>
  <sheetFormatPr defaultColWidth="9.00390625" defaultRowHeight="13.5"/>
  <cols>
    <col min="1" max="1" width="28.375" style="0" customWidth="1"/>
    <col min="2" max="2" width="52.25390625" style="0" customWidth="1"/>
    <col min="3" max="3" width="61.00390625" style="0" customWidth="1"/>
    <col min="4" max="10" width="9.625" style="0" customWidth="1"/>
  </cols>
  <sheetData>
    <row r="1" spans="1:10" ht="19.5" customHeight="1">
      <c r="A1" s="52" t="s">
        <v>451</v>
      </c>
      <c r="B1" s="63" t="s">
        <v>452</v>
      </c>
      <c r="C1" s="63" t="s">
        <v>598</v>
      </c>
      <c r="D1" s="52" t="s">
        <v>459</v>
      </c>
      <c r="E1" s="61" t="s">
        <v>450</v>
      </c>
      <c r="F1" s="52" t="s">
        <v>458</v>
      </c>
      <c r="G1" s="52"/>
      <c r="H1" s="52"/>
      <c r="I1" s="52"/>
      <c r="J1" s="52"/>
    </row>
    <row r="2" spans="1:10" ht="40.5">
      <c r="A2" s="52"/>
      <c r="B2" s="64"/>
      <c r="C2" s="64"/>
      <c r="D2" s="52"/>
      <c r="E2" s="62"/>
      <c r="F2" s="36" t="s">
        <v>460</v>
      </c>
      <c r="G2" s="36" t="s">
        <v>461</v>
      </c>
      <c r="H2" s="36" t="s">
        <v>462</v>
      </c>
      <c r="I2" s="36" t="s">
        <v>463</v>
      </c>
      <c r="J2" s="36" t="s">
        <v>66</v>
      </c>
    </row>
    <row r="3" spans="1:10" ht="30" customHeight="1">
      <c r="A3" s="57" t="s">
        <v>453</v>
      </c>
      <c r="B3" s="53" t="s">
        <v>454</v>
      </c>
      <c r="C3" s="39" t="s">
        <v>550</v>
      </c>
      <c r="D3" s="84">
        <f aca="true" t="shared" si="0" ref="D3:D55">SUM(F3:J3)</f>
        <v>3</v>
      </c>
      <c r="E3" s="85">
        <v>1</v>
      </c>
      <c r="F3" s="84">
        <v>2</v>
      </c>
      <c r="G3" s="84">
        <v>1</v>
      </c>
      <c r="H3" s="84">
        <v>0</v>
      </c>
      <c r="I3" s="84">
        <v>0</v>
      </c>
      <c r="J3" s="84">
        <v>0</v>
      </c>
    </row>
    <row r="4" spans="1:10" ht="30" customHeight="1">
      <c r="A4" s="58"/>
      <c r="B4" s="55"/>
      <c r="C4" s="39" t="s">
        <v>551</v>
      </c>
      <c r="D4" s="84">
        <f t="shared" si="0"/>
        <v>1</v>
      </c>
      <c r="E4" s="85">
        <v>1</v>
      </c>
      <c r="F4" s="84">
        <v>0</v>
      </c>
      <c r="G4" s="84">
        <v>1</v>
      </c>
      <c r="H4" s="84">
        <v>0</v>
      </c>
      <c r="I4" s="84">
        <v>0</v>
      </c>
      <c r="J4" s="84">
        <v>0</v>
      </c>
    </row>
    <row r="5" spans="1:10" ht="30" customHeight="1">
      <c r="A5" s="58"/>
      <c r="B5" s="55"/>
      <c r="C5" s="39" t="s">
        <v>552</v>
      </c>
      <c r="D5" s="84">
        <f t="shared" si="0"/>
        <v>3</v>
      </c>
      <c r="E5" s="85">
        <v>1</v>
      </c>
      <c r="F5" s="84">
        <v>2</v>
      </c>
      <c r="G5" s="84">
        <v>1</v>
      </c>
      <c r="H5" s="84">
        <v>0</v>
      </c>
      <c r="I5" s="84">
        <v>0</v>
      </c>
      <c r="J5" s="84">
        <v>0</v>
      </c>
    </row>
    <row r="6" spans="1:10" ht="30" customHeight="1">
      <c r="A6" s="58"/>
      <c r="B6" s="55"/>
      <c r="C6" s="39" t="s">
        <v>553</v>
      </c>
      <c r="D6" s="84">
        <f t="shared" si="0"/>
        <v>1</v>
      </c>
      <c r="E6" s="85">
        <v>1</v>
      </c>
      <c r="F6" s="84">
        <v>0</v>
      </c>
      <c r="G6" s="84">
        <v>1</v>
      </c>
      <c r="H6" s="84">
        <v>0</v>
      </c>
      <c r="I6" s="84">
        <v>0</v>
      </c>
      <c r="J6" s="84">
        <v>0</v>
      </c>
    </row>
    <row r="7" spans="1:10" ht="30" customHeight="1">
      <c r="A7" s="58"/>
      <c r="B7" s="55"/>
      <c r="C7" s="39" t="s">
        <v>554</v>
      </c>
      <c r="D7" s="84">
        <f t="shared" si="0"/>
        <v>1</v>
      </c>
      <c r="E7" s="85">
        <v>1</v>
      </c>
      <c r="F7" s="84">
        <v>0</v>
      </c>
      <c r="G7" s="84">
        <v>1</v>
      </c>
      <c r="H7" s="84">
        <v>0</v>
      </c>
      <c r="I7" s="84">
        <v>0</v>
      </c>
      <c r="J7" s="84">
        <v>0</v>
      </c>
    </row>
    <row r="8" spans="1:10" ht="30" customHeight="1">
      <c r="A8" s="58"/>
      <c r="B8" s="54"/>
      <c r="C8" s="39" t="s">
        <v>555</v>
      </c>
      <c r="D8" s="84">
        <f t="shared" si="0"/>
        <v>2</v>
      </c>
      <c r="E8" s="85">
        <v>1</v>
      </c>
      <c r="F8" s="84">
        <v>2</v>
      </c>
      <c r="G8" s="84">
        <v>0</v>
      </c>
      <c r="H8" s="84">
        <v>0</v>
      </c>
      <c r="I8" s="84">
        <v>0</v>
      </c>
      <c r="J8" s="84">
        <v>0</v>
      </c>
    </row>
    <row r="9" spans="1:10" ht="30" customHeight="1">
      <c r="A9" s="58"/>
      <c r="B9" s="53" t="s">
        <v>556</v>
      </c>
      <c r="C9" s="39" t="s">
        <v>557</v>
      </c>
      <c r="D9" s="84">
        <f t="shared" si="0"/>
        <v>11</v>
      </c>
      <c r="E9" s="85">
        <v>2</v>
      </c>
      <c r="F9" s="84">
        <v>7</v>
      </c>
      <c r="G9" s="84">
        <v>0</v>
      </c>
      <c r="H9" s="84">
        <v>1</v>
      </c>
      <c r="I9" s="84">
        <v>0</v>
      </c>
      <c r="J9" s="84">
        <v>3</v>
      </c>
    </row>
    <row r="10" spans="1:10" ht="30" customHeight="1">
      <c r="A10" s="58"/>
      <c r="B10" s="55"/>
      <c r="C10" s="39" t="s">
        <v>558</v>
      </c>
      <c r="D10" s="84">
        <f t="shared" si="0"/>
        <v>1</v>
      </c>
      <c r="E10" s="85">
        <v>0</v>
      </c>
      <c r="F10" s="84">
        <v>1</v>
      </c>
      <c r="G10" s="84">
        <v>0</v>
      </c>
      <c r="H10" s="84">
        <v>0</v>
      </c>
      <c r="I10" s="84">
        <v>0</v>
      </c>
      <c r="J10" s="84">
        <v>0</v>
      </c>
    </row>
    <row r="11" spans="1:10" ht="30" customHeight="1">
      <c r="A11" s="58"/>
      <c r="B11" s="54"/>
      <c r="C11" s="39" t="s">
        <v>559</v>
      </c>
      <c r="D11" s="84">
        <f t="shared" si="0"/>
        <v>1</v>
      </c>
      <c r="E11" s="85">
        <v>1</v>
      </c>
      <c r="F11" s="84">
        <v>1</v>
      </c>
      <c r="G11" s="84">
        <v>0</v>
      </c>
      <c r="H11" s="84">
        <v>0</v>
      </c>
      <c r="I11" s="84">
        <v>0</v>
      </c>
      <c r="J11" s="84">
        <v>0</v>
      </c>
    </row>
    <row r="12" spans="1:10" ht="30" customHeight="1">
      <c r="A12" s="58"/>
      <c r="B12" s="42" t="s">
        <v>560</v>
      </c>
      <c r="C12" s="39" t="s">
        <v>561</v>
      </c>
      <c r="D12" s="84">
        <f t="shared" si="0"/>
        <v>1</v>
      </c>
      <c r="E12" s="85">
        <v>1</v>
      </c>
      <c r="F12" s="84">
        <v>0</v>
      </c>
      <c r="G12" s="84">
        <v>1</v>
      </c>
      <c r="H12" s="84">
        <v>0</v>
      </c>
      <c r="I12" s="84">
        <v>0</v>
      </c>
      <c r="J12" s="84">
        <v>0</v>
      </c>
    </row>
    <row r="13" spans="1:10" ht="30" customHeight="1">
      <c r="A13" s="58"/>
      <c r="B13" s="53" t="s">
        <v>562</v>
      </c>
      <c r="C13" s="39" t="s">
        <v>563</v>
      </c>
      <c r="D13" s="84">
        <f t="shared" si="0"/>
        <v>3</v>
      </c>
      <c r="E13" s="85">
        <v>2</v>
      </c>
      <c r="F13" s="84">
        <v>1</v>
      </c>
      <c r="G13" s="84">
        <v>2</v>
      </c>
      <c r="H13" s="84">
        <v>0</v>
      </c>
      <c r="I13" s="84">
        <v>0</v>
      </c>
      <c r="J13" s="84">
        <v>0</v>
      </c>
    </row>
    <row r="14" spans="1:10" ht="30" customHeight="1">
      <c r="A14" s="58"/>
      <c r="B14" s="55"/>
      <c r="C14" s="39" t="s">
        <v>564</v>
      </c>
      <c r="D14" s="84">
        <f t="shared" si="0"/>
        <v>2</v>
      </c>
      <c r="E14" s="85">
        <v>2</v>
      </c>
      <c r="F14" s="84">
        <v>1</v>
      </c>
      <c r="G14" s="84">
        <v>1</v>
      </c>
      <c r="H14" s="84">
        <v>0</v>
      </c>
      <c r="I14" s="84">
        <v>0</v>
      </c>
      <c r="J14" s="84">
        <v>0</v>
      </c>
    </row>
    <row r="15" spans="1:10" ht="30" customHeight="1">
      <c r="A15" s="58"/>
      <c r="B15" s="54"/>
      <c r="C15" s="39" t="s">
        <v>565</v>
      </c>
      <c r="D15" s="84">
        <f t="shared" si="0"/>
        <v>3</v>
      </c>
      <c r="E15" s="85">
        <v>0</v>
      </c>
      <c r="F15" s="84">
        <v>2</v>
      </c>
      <c r="G15" s="84">
        <v>1</v>
      </c>
      <c r="H15" s="84">
        <v>0</v>
      </c>
      <c r="I15" s="84">
        <v>0</v>
      </c>
      <c r="J15" s="84">
        <v>0</v>
      </c>
    </row>
    <row r="16" spans="1:10" ht="30" customHeight="1">
      <c r="A16" s="59"/>
      <c r="B16" s="42" t="s">
        <v>566</v>
      </c>
      <c r="C16" s="39" t="s">
        <v>567</v>
      </c>
      <c r="D16" s="84">
        <f t="shared" si="0"/>
        <v>9</v>
      </c>
      <c r="E16" s="85">
        <v>2</v>
      </c>
      <c r="F16" s="84">
        <v>9</v>
      </c>
      <c r="G16" s="84">
        <v>0</v>
      </c>
      <c r="H16" s="84">
        <v>0</v>
      </c>
      <c r="I16" s="84">
        <v>0</v>
      </c>
      <c r="J16" s="84">
        <v>0</v>
      </c>
    </row>
    <row r="17" spans="1:10" ht="30" customHeight="1">
      <c r="A17" s="57" t="s">
        <v>568</v>
      </c>
      <c r="B17" s="53" t="s">
        <v>569</v>
      </c>
      <c r="C17" s="39" t="s">
        <v>570</v>
      </c>
      <c r="D17" s="84">
        <f t="shared" si="0"/>
        <v>3</v>
      </c>
      <c r="E17" s="85">
        <v>0</v>
      </c>
      <c r="F17" s="84">
        <v>3</v>
      </c>
      <c r="G17" s="84">
        <v>0</v>
      </c>
      <c r="H17" s="84">
        <v>0</v>
      </c>
      <c r="I17" s="84">
        <v>0</v>
      </c>
      <c r="J17" s="84">
        <v>0</v>
      </c>
    </row>
    <row r="18" spans="1:10" ht="30" customHeight="1">
      <c r="A18" s="58"/>
      <c r="B18" s="54"/>
      <c r="C18" s="39" t="s">
        <v>571</v>
      </c>
      <c r="D18" s="84">
        <f t="shared" si="0"/>
        <v>1</v>
      </c>
      <c r="E18" s="85">
        <v>0</v>
      </c>
      <c r="F18" s="84">
        <v>1</v>
      </c>
      <c r="G18" s="84">
        <v>0</v>
      </c>
      <c r="H18" s="84">
        <v>0</v>
      </c>
      <c r="I18" s="84">
        <v>0</v>
      </c>
      <c r="J18" s="84">
        <v>0</v>
      </c>
    </row>
    <row r="19" spans="1:10" ht="30" customHeight="1">
      <c r="A19" s="58"/>
      <c r="B19" s="53" t="s">
        <v>485</v>
      </c>
      <c r="C19" s="39" t="s">
        <v>359</v>
      </c>
      <c r="D19" s="84">
        <f t="shared" si="0"/>
        <v>10</v>
      </c>
      <c r="E19" s="85">
        <v>0</v>
      </c>
      <c r="F19" s="84">
        <v>7</v>
      </c>
      <c r="G19" s="84">
        <v>3</v>
      </c>
      <c r="H19" s="84">
        <v>0</v>
      </c>
      <c r="I19" s="84">
        <v>0</v>
      </c>
      <c r="J19" s="84">
        <v>0</v>
      </c>
    </row>
    <row r="20" spans="1:10" ht="30" customHeight="1">
      <c r="A20" s="58"/>
      <c r="B20" s="54"/>
      <c r="C20" s="39" t="s">
        <v>629</v>
      </c>
      <c r="D20" s="84">
        <f t="shared" si="0"/>
        <v>7</v>
      </c>
      <c r="E20" s="85">
        <v>0</v>
      </c>
      <c r="F20" s="84">
        <v>3</v>
      </c>
      <c r="G20" s="84">
        <v>1</v>
      </c>
      <c r="H20" s="84">
        <v>2</v>
      </c>
      <c r="I20" s="84">
        <v>1</v>
      </c>
      <c r="J20" s="84">
        <v>0</v>
      </c>
    </row>
    <row r="21" spans="1:10" ht="30" customHeight="1">
      <c r="A21" s="58"/>
      <c r="B21" s="53" t="s">
        <v>360</v>
      </c>
      <c r="C21" s="39" t="s">
        <v>361</v>
      </c>
      <c r="D21" s="84">
        <f t="shared" si="0"/>
        <v>0</v>
      </c>
      <c r="E21" s="85">
        <v>0</v>
      </c>
      <c r="F21" s="84">
        <v>0</v>
      </c>
      <c r="G21" s="84">
        <v>0</v>
      </c>
      <c r="H21" s="84">
        <v>0</v>
      </c>
      <c r="I21" s="84">
        <v>0</v>
      </c>
      <c r="J21" s="84">
        <v>0</v>
      </c>
    </row>
    <row r="22" spans="1:10" ht="30" customHeight="1">
      <c r="A22" s="58"/>
      <c r="B22" s="55"/>
      <c r="C22" s="39" t="s">
        <v>362</v>
      </c>
      <c r="D22" s="84">
        <f t="shared" si="0"/>
        <v>0</v>
      </c>
      <c r="E22" s="85">
        <v>0</v>
      </c>
      <c r="F22" s="84">
        <v>0</v>
      </c>
      <c r="G22" s="84">
        <v>0</v>
      </c>
      <c r="H22" s="84">
        <v>0</v>
      </c>
      <c r="I22" s="84">
        <v>0</v>
      </c>
      <c r="J22" s="84">
        <v>0</v>
      </c>
    </row>
    <row r="23" spans="1:10" ht="30" customHeight="1">
      <c r="A23" s="58"/>
      <c r="B23" s="54"/>
      <c r="C23" s="39" t="s">
        <v>363</v>
      </c>
      <c r="D23" s="84">
        <f t="shared" si="0"/>
        <v>0</v>
      </c>
      <c r="E23" s="85">
        <v>0</v>
      </c>
      <c r="F23" s="84">
        <v>0</v>
      </c>
      <c r="G23" s="84">
        <v>0</v>
      </c>
      <c r="H23" s="84">
        <v>0</v>
      </c>
      <c r="I23" s="84">
        <v>0</v>
      </c>
      <c r="J23" s="84">
        <v>0</v>
      </c>
    </row>
    <row r="24" spans="1:10" ht="30" customHeight="1">
      <c r="A24" s="58"/>
      <c r="B24" s="42" t="s">
        <v>364</v>
      </c>
      <c r="C24" s="39" t="s">
        <v>365</v>
      </c>
      <c r="D24" s="84">
        <f t="shared" si="0"/>
        <v>0</v>
      </c>
      <c r="E24" s="85">
        <v>0</v>
      </c>
      <c r="F24" s="84">
        <v>0</v>
      </c>
      <c r="G24" s="84">
        <v>0</v>
      </c>
      <c r="H24" s="84">
        <v>0</v>
      </c>
      <c r="I24" s="84">
        <v>0</v>
      </c>
      <c r="J24" s="84">
        <v>0</v>
      </c>
    </row>
    <row r="25" spans="1:10" ht="30" customHeight="1">
      <c r="A25" s="58"/>
      <c r="B25" s="53" t="s">
        <v>366</v>
      </c>
      <c r="C25" s="39" t="s">
        <v>367</v>
      </c>
      <c r="D25" s="84">
        <f t="shared" si="0"/>
        <v>0</v>
      </c>
      <c r="E25" s="85">
        <v>0</v>
      </c>
      <c r="F25" s="84">
        <v>0</v>
      </c>
      <c r="G25" s="84">
        <v>0</v>
      </c>
      <c r="H25" s="84">
        <v>0</v>
      </c>
      <c r="I25" s="84">
        <v>0</v>
      </c>
      <c r="J25" s="84">
        <v>0</v>
      </c>
    </row>
    <row r="26" spans="1:10" ht="30" customHeight="1">
      <c r="A26" s="59"/>
      <c r="B26" s="54"/>
      <c r="C26" s="39" t="s">
        <v>282</v>
      </c>
      <c r="D26" s="84">
        <f t="shared" si="0"/>
        <v>0</v>
      </c>
      <c r="E26" s="85">
        <v>0</v>
      </c>
      <c r="F26" s="84">
        <v>0</v>
      </c>
      <c r="G26" s="84">
        <v>0</v>
      </c>
      <c r="H26" s="84">
        <v>0</v>
      </c>
      <c r="I26" s="84">
        <v>0</v>
      </c>
      <c r="J26" s="84">
        <v>0</v>
      </c>
    </row>
    <row r="27" spans="1:10" ht="30" customHeight="1">
      <c r="A27" s="57" t="s">
        <v>283</v>
      </c>
      <c r="B27" s="53" t="s">
        <v>284</v>
      </c>
      <c r="C27" s="39" t="s">
        <v>285</v>
      </c>
      <c r="D27" s="84">
        <f t="shared" si="0"/>
        <v>2</v>
      </c>
      <c r="E27" s="85">
        <v>2</v>
      </c>
      <c r="F27" s="84">
        <v>1</v>
      </c>
      <c r="G27" s="84">
        <v>1</v>
      </c>
      <c r="H27" s="84">
        <v>0</v>
      </c>
      <c r="I27" s="84">
        <v>0</v>
      </c>
      <c r="J27" s="84">
        <v>0</v>
      </c>
    </row>
    <row r="28" spans="1:10" ht="30" customHeight="1">
      <c r="A28" s="58"/>
      <c r="B28" s="55"/>
      <c r="C28" s="39" t="s">
        <v>286</v>
      </c>
      <c r="D28" s="84">
        <f t="shared" si="0"/>
        <v>2</v>
      </c>
      <c r="E28" s="85">
        <v>1</v>
      </c>
      <c r="F28" s="84">
        <v>1</v>
      </c>
      <c r="G28" s="84">
        <v>1</v>
      </c>
      <c r="H28" s="84">
        <v>0</v>
      </c>
      <c r="I28" s="84">
        <v>0</v>
      </c>
      <c r="J28" s="84">
        <v>0</v>
      </c>
    </row>
    <row r="29" spans="1:10" ht="30" customHeight="1">
      <c r="A29" s="58"/>
      <c r="B29" s="55"/>
      <c r="C29" s="39" t="s">
        <v>287</v>
      </c>
      <c r="D29" s="84">
        <f t="shared" si="0"/>
        <v>0</v>
      </c>
      <c r="E29" s="85">
        <v>0</v>
      </c>
      <c r="F29" s="84">
        <v>0</v>
      </c>
      <c r="G29" s="84">
        <v>0</v>
      </c>
      <c r="H29" s="84">
        <v>0</v>
      </c>
      <c r="I29" s="84">
        <v>0</v>
      </c>
      <c r="J29" s="84">
        <v>0</v>
      </c>
    </row>
    <row r="30" spans="1:10" ht="30" customHeight="1">
      <c r="A30" s="58"/>
      <c r="B30" s="54"/>
      <c r="C30" s="39" t="s">
        <v>288</v>
      </c>
      <c r="D30" s="84">
        <f t="shared" si="0"/>
        <v>1</v>
      </c>
      <c r="E30" s="85">
        <v>1</v>
      </c>
      <c r="F30" s="84">
        <v>1</v>
      </c>
      <c r="G30" s="84">
        <v>0</v>
      </c>
      <c r="H30" s="84">
        <v>0</v>
      </c>
      <c r="I30" s="84">
        <v>0</v>
      </c>
      <c r="J30" s="84">
        <v>0</v>
      </c>
    </row>
    <row r="31" spans="1:10" ht="30" customHeight="1">
      <c r="A31" s="58"/>
      <c r="B31" s="53" t="s">
        <v>289</v>
      </c>
      <c r="C31" s="39" t="s">
        <v>290</v>
      </c>
      <c r="D31" s="84">
        <f t="shared" si="0"/>
        <v>0</v>
      </c>
      <c r="E31" s="85">
        <v>0</v>
      </c>
      <c r="F31" s="84">
        <v>0</v>
      </c>
      <c r="G31" s="84">
        <v>0</v>
      </c>
      <c r="H31" s="84">
        <v>0</v>
      </c>
      <c r="I31" s="84">
        <v>0</v>
      </c>
      <c r="J31" s="84">
        <v>0</v>
      </c>
    </row>
    <row r="32" spans="1:10" ht="30" customHeight="1">
      <c r="A32" s="58"/>
      <c r="B32" s="54"/>
      <c r="C32" s="39" t="s">
        <v>291</v>
      </c>
      <c r="D32" s="84">
        <f t="shared" si="0"/>
        <v>2</v>
      </c>
      <c r="E32" s="85">
        <v>0</v>
      </c>
      <c r="F32" s="84">
        <v>1</v>
      </c>
      <c r="G32" s="84">
        <v>1</v>
      </c>
      <c r="H32" s="84">
        <v>0</v>
      </c>
      <c r="I32" s="84">
        <v>0</v>
      </c>
      <c r="J32" s="84">
        <v>0</v>
      </c>
    </row>
    <row r="33" spans="1:10" ht="30" customHeight="1">
      <c r="A33" s="59"/>
      <c r="B33" s="42" t="s">
        <v>293</v>
      </c>
      <c r="C33" s="39" t="s">
        <v>294</v>
      </c>
      <c r="D33" s="84">
        <f t="shared" si="0"/>
        <v>0</v>
      </c>
      <c r="E33" s="85">
        <v>0</v>
      </c>
      <c r="F33" s="84">
        <v>0</v>
      </c>
      <c r="G33" s="84">
        <v>0</v>
      </c>
      <c r="H33" s="84">
        <v>0</v>
      </c>
      <c r="I33" s="84">
        <v>0</v>
      </c>
      <c r="J33" s="84">
        <v>0</v>
      </c>
    </row>
    <row r="34" spans="1:10" ht="30" customHeight="1">
      <c r="A34" s="57" t="s">
        <v>295</v>
      </c>
      <c r="B34" s="42" t="s">
        <v>296</v>
      </c>
      <c r="C34" s="39" t="s">
        <v>297</v>
      </c>
      <c r="D34" s="84">
        <f t="shared" si="0"/>
        <v>0</v>
      </c>
      <c r="E34" s="85">
        <v>0</v>
      </c>
      <c r="F34" s="84">
        <v>0</v>
      </c>
      <c r="G34" s="84">
        <v>0</v>
      </c>
      <c r="H34" s="84">
        <v>0</v>
      </c>
      <c r="I34" s="84">
        <v>0</v>
      </c>
      <c r="J34" s="84">
        <v>0</v>
      </c>
    </row>
    <row r="35" spans="1:10" ht="30" customHeight="1">
      <c r="A35" s="58"/>
      <c r="B35" s="53" t="s">
        <v>298</v>
      </c>
      <c r="C35" s="39" t="s">
        <v>299</v>
      </c>
      <c r="D35" s="84">
        <f t="shared" si="0"/>
        <v>0</v>
      </c>
      <c r="E35" s="85">
        <v>0</v>
      </c>
      <c r="F35" s="84">
        <v>0</v>
      </c>
      <c r="G35" s="84">
        <v>0</v>
      </c>
      <c r="H35" s="84">
        <v>0</v>
      </c>
      <c r="I35" s="84">
        <v>0</v>
      </c>
      <c r="J35" s="84">
        <v>0</v>
      </c>
    </row>
    <row r="36" spans="1:10" ht="30" customHeight="1">
      <c r="A36" s="59"/>
      <c r="B36" s="54"/>
      <c r="C36" s="39" t="s">
        <v>300</v>
      </c>
      <c r="D36" s="84">
        <f t="shared" si="0"/>
        <v>1</v>
      </c>
      <c r="E36" s="85">
        <v>1</v>
      </c>
      <c r="F36" s="84">
        <v>1</v>
      </c>
      <c r="G36" s="84">
        <v>0</v>
      </c>
      <c r="H36" s="84">
        <v>0</v>
      </c>
      <c r="I36" s="84">
        <v>0</v>
      </c>
      <c r="J36" s="84">
        <v>0</v>
      </c>
    </row>
    <row r="37" spans="1:10" ht="30" customHeight="1">
      <c r="A37" s="57" t="s">
        <v>301</v>
      </c>
      <c r="B37" s="42" t="s">
        <v>302</v>
      </c>
      <c r="C37" s="39" t="s">
        <v>303</v>
      </c>
      <c r="D37" s="84">
        <f t="shared" si="0"/>
        <v>0</v>
      </c>
      <c r="E37" s="85">
        <v>0</v>
      </c>
      <c r="F37" s="84">
        <v>0</v>
      </c>
      <c r="G37" s="84">
        <v>0</v>
      </c>
      <c r="H37" s="84">
        <v>0</v>
      </c>
      <c r="I37" s="84">
        <v>0</v>
      </c>
      <c r="J37" s="84">
        <v>0</v>
      </c>
    </row>
    <row r="38" spans="1:10" ht="30" customHeight="1">
      <c r="A38" s="58"/>
      <c r="B38" s="53" t="s">
        <v>304</v>
      </c>
      <c r="C38" s="39" t="s">
        <v>305</v>
      </c>
      <c r="D38" s="84">
        <f t="shared" si="0"/>
        <v>0</v>
      </c>
      <c r="E38" s="85">
        <v>0</v>
      </c>
      <c r="F38" s="84">
        <v>0</v>
      </c>
      <c r="G38" s="84">
        <v>0</v>
      </c>
      <c r="H38" s="84">
        <v>0</v>
      </c>
      <c r="I38" s="84">
        <v>0</v>
      </c>
      <c r="J38" s="84">
        <v>0</v>
      </c>
    </row>
    <row r="39" spans="1:10" ht="30" customHeight="1">
      <c r="A39" s="58"/>
      <c r="B39" s="55"/>
      <c r="C39" s="39" t="s">
        <v>306</v>
      </c>
      <c r="D39" s="84">
        <f t="shared" si="0"/>
        <v>3</v>
      </c>
      <c r="E39" s="85">
        <v>3</v>
      </c>
      <c r="F39" s="84">
        <v>1</v>
      </c>
      <c r="G39" s="84">
        <v>2</v>
      </c>
      <c r="H39" s="84">
        <v>0</v>
      </c>
      <c r="I39" s="84">
        <v>0</v>
      </c>
      <c r="J39" s="84">
        <v>0</v>
      </c>
    </row>
    <row r="40" spans="1:10" ht="30" customHeight="1">
      <c r="A40" s="59"/>
      <c r="B40" s="54"/>
      <c r="C40" s="39" t="s">
        <v>307</v>
      </c>
      <c r="D40" s="84">
        <f t="shared" si="0"/>
        <v>0</v>
      </c>
      <c r="E40" s="85">
        <v>0</v>
      </c>
      <c r="F40" s="84">
        <v>0</v>
      </c>
      <c r="G40" s="84">
        <v>0</v>
      </c>
      <c r="H40" s="84">
        <v>0</v>
      </c>
      <c r="I40" s="84">
        <v>0</v>
      </c>
      <c r="J40" s="84">
        <v>0</v>
      </c>
    </row>
    <row r="41" spans="1:10" ht="30" customHeight="1">
      <c r="A41" s="57" t="s">
        <v>308</v>
      </c>
      <c r="B41" s="53" t="s">
        <v>309</v>
      </c>
      <c r="C41" s="39" t="s">
        <v>310</v>
      </c>
      <c r="D41" s="84">
        <f t="shared" si="0"/>
        <v>1</v>
      </c>
      <c r="E41" s="85">
        <v>0</v>
      </c>
      <c r="F41" s="84">
        <v>1</v>
      </c>
      <c r="G41" s="84">
        <v>0</v>
      </c>
      <c r="H41" s="84">
        <v>0</v>
      </c>
      <c r="I41" s="84">
        <v>0</v>
      </c>
      <c r="J41" s="84">
        <v>0</v>
      </c>
    </row>
    <row r="42" spans="1:10" ht="30" customHeight="1">
      <c r="A42" s="58"/>
      <c r="B42" s="54"/>
      <c r="C42" s="39" t="s">
        <v>311</v>
      </c>
      <c r="D42" s="84">
        <f t="shared" si="0"/>
        <v>0</v>
      </c>
      <c r="E42" s="85">
        <v>0</v>
      </c>
      <c r="F42" s="84">
        <v>0</v>
      </c>
      <c r="G42" s="84">
        <v>0</v>
      </c>
      <c r="H42" s="84">
        <v>0</v>
      </c>
      <c r="I42" s="84">
        <v>0</v>
      </c>
      <c r="J42" s="84">
        <v>0</v>
      </c>
    </row>
    <row r="43" spans="1:10" ht="30" customHeight="1">
      <c r="A43" s="58"/>
      <c r="B43" s="53" t="s">
        <v>312</v>
      </c>
      <c r="C43" s="40" t="s">
        <v>313</v>
      </c>
      <c r="D43" s="84">
        <f t="shared" si="0"/>
        <v>1</v>
      </c>
      <c r="E43" s="86">
        <v>1</v>
      </c>
      <c r="F43" s="87">
        <v>1</v>
      </c>
      <c r="G43" s="87">
        <v>0</v>
      </c>
      <c r="H43" s="87">
        <v>0</v>
      </c>
      <c r="I43" s="87">
        <v>0</v>
      </c>
      <c r="J43" s="87">
        <v>0</v>
      </c>
    </row>
    <row r="44" spans="1:10" ht="30" customHeight="1">
      <c r="A44" s="58"/>
      <c r="B44" s="54"/>
      <c r="C44" s="40" t="s">
        <v>314</v>
      </c>
      <c r="D44" s="84">
        <f t="shared" si="0"/>
        <v>0</v>
      </c>
      <c r="E44" s="86">
        <v>0</v>
      </c>
      <c r="F44" s="87">
        <v>0</v>
      </c>
      <c r="G44" s="87">
        <v>0</v>
      </c>
      <c r="H44" s="87">
        <v>0</v>
      </c>
      <c r="I44" s="87">
        <v>0</v>
      </c>
      <c r="J44" s="87">
        <v>0</v>
      </c>
    </row>
    <row r="45" spans="1:10" ht="30" customHeight="1">
      <c r="A45" s="58"/>
      <c r="B45" s="53" t="s">
        <v>315</v>
      </c>
      <c r="C45" s="40" t="s">
        <v>316</v>
      </c>
      <c r="D45" s="84">
        <f t="shared" si="0"/>
        <v>0</v>
      </c>
      <c r="E45" s="86">
        <v>0</v>
      </c>
      <c r="F45" s="87">
        <v>0</v>
      </c>
      <c r="G45" s="87">
        <v>0</v>
      </c>
      <c r="H45" s="87">
        <v>0</v>
      </c>
      <c r="I45" s="87">
        <v>0</v>
      </c>
      <c r="J45" s="87">
        <v>0</v>
      </c>
    </row>
    <row r="46" spans="1:10" ht="30" customHeight="1">
      <c r="A46" s="58"/>
      <c r="B46" s="55"/>
      <c r="C46" s="40" t="s">
        <v>317</v>
      </c>
      <c r="D46" s="84">
        <f t="shared" si="0"/>
        <v>0</v>
      </c>
      <c r="E46" s="86">
        <v>0</v>
      </c>
      <c r="F46" s="87">
        <v>0</v>
      </c>
      <c r="G46" s="87">
        <v>0</v>
      </c>
      <c r="H46" s="87">
        <v>0</v>
      </c>
      <c r="I46" s="87">
        <v>0</v>
      </c>
      <c r="J46" s="87">
        <v>0</v>
      </c>
    </row>
    <row r="47" spans="1:10" ht="30" customHeight="1">
      <c r="A47" s="58"/>
      <c r="B47" s="55"/>
      <c r="C47" s="40" t="s">
        <v>318</v>
      </c>
      <c r="D47" s="84">
        <f t="shared" si="0"/>
        <v>0</v>
      </c>
      <c r="E47" s="86">
        <v>0</v>
      </c>
      <c r="F47" s="87">
        <v>0</v>
      </c>
      <c r="G47" s="87">
        <v>0</v>
      </c>
      <c r="H47" s="87">
        <v>0</v>
      </c>
      <c r="I47" s="87">
        <v>0</v>
      </c>
      <c r="J47" s="87">
        <v>0</v>
      </c>
    </row>
    <row r="48" spans="1:10" ht="30" customHeight="1">
      <c r="A48" s="59"/>
      <c r="B48" s="54"/>
      <c r="C48" s="40" t="s">
        <v>319</v>
      </c>
      <c r="D48" s="84">
        <f t="shared" si="0"/>
        <v>2</v>
      </c>
      <c r="E48" s="86">
        <v>2</v>
      </c>
      <c r="F48" s="87">
        <v>0</v>
      </c>
      <c r="G48" s="87">
        <v>2</v>
      </c>
      <c r="H48" s="87">
        <v>0</v>
      </c>
      <c r="I48" s="87">
        <v>0</v>
      </c>
      <c r="J48" s="87">
        <v>0</v>
      </c>
    </row>
    <row r="49" spans="1:10" ht="30" customHeight="1">
      <c r="A49" s="57" t="s">
        <v>398</v>
      </c>
      <c r="B49" s="53" t="s">
        <v>399</v>
      </c>
      <c r="C49" s="40" t="s">
        <v>400</v>
      </c>
      <c r="D49" s="84">
        <f t="shared" si="0"/>
        <v>2</v>
      </c>
      <c r="E49" s="86">
        <v>2</v>
      </c>
      <c r="F49" s="87">
        <v>0</v>
      </c>
      <c r="G49" s="87">
        <v>2</v>
      </c>
      <c r="H49" s="87">
        <v>0</v>
      </c>
      <c r="I49" s="87">
        <v>0</v>
      </c>
      <c r="J49" s="87">
        <v>0</v>
      </c>
    </row>
    <row r="50" spans="1:10" ht="30" customHeight="1">
      <c r="A50" s="58"/>
      <c r="B50" s="54"/>
      <c r="C50" s="40" t="s">
        <v>401</v>
      </c>
      <c r="D50" s="84">
        <f t="shared" si="0"/>
        <v>2</v>
      </c>
      <c r="E50" s="86">
        <v>2</v>
      </c>
      <c r="F50" s="87">
        <v>0</v>
      </c>
      <c r="G50" s="87">
        <v>2</v>
      </c>
      <c r="H50" s="87">
        <v>0</v>
      </c>
      <c r="I50" s="87">
        <v>0</v>
      </c>
      <c r="J50" s="87">
        <v>0</v>
      </c>
    </row>
    <row r="51" spans="1:10" ht="30" customHeight="1">
      <c r="A51" s="58"/>
      <c r="B51" s="53" t="s">
        <v>402</v>
      </c>
      <c r="C51" s="40" t="s">
        <v>400</v>
      </c>
      <c r="D51" s="84">
        <f t="shared" si="0"/>
        <v>1</v>
      </c>
      <c r="E51" s="86">
        <v>0</v>
      </c>
      <c r="F51" s="87">
        <v>0</v>
      </c>
      <c r="G51" s="87">
        <v>1</v>
      </c>
      <c r="H51" s="87">
        <v>0</v>
      </c>
      <c r="I51" s="87">
        <v>0</v>
      </c>
      <c r="J51" s="87">
        <v>0</v>
      </c>
    </row>
    <row r="52" spans="1:10" ht="30" customHeight="1">
      <c r="A52" s="58"/>
      <c r="B52" s="54"/>
      <c r="C52" s="40" t="s">
        <v>624</v>
      </c>
      <c r="D52" s="84">
        <f t="shared" si="0"/>
        <v>5</v>
      </c>
      <c r="E52" s="86">
        <v>2</v>
      </c>
      <c r="F52" s="87">
        <v>5</v>
      </c>
      <c r="G52" s="87">
        <v>0</v>
      </c>
      <c r="H52" s="87">
        <v>0</v>
      </c>
      <c r="I52" s="87">
        <v>0</v>
      </c>
      <c r="J52" s="87">
        <v>0</v>
      </c>
    </row>
    <row r="53" spans="1:10" ht="30" customHeight="1">
      <c r="A53" s="58"/>
      <c r="B53" s="53" t="s">
        <v>625</v>
      </c>
      <c r="C53" s="40" t="s">
        <v>626</v>
      </c>
      <c r="D53" s="84">
        <f t="shared" si="0"/>
        <v>1</v>
      </c>
      <c r="E53" s="86">
        <v>0</v>
      </c>
      <c r="F53" s="87">
        <v>0</v>
      </c>
      <c r="G53" s="87">
        <v>1</v>
      </c>
      <c r="H53" s="87">
        <v>0</v>
      </c>
      <c r="I53" s="87">
        <v>0</v>
      </c>
      <c r="J53" s="87">
        <v>0</v>
      </c>
    </row>
    <row r="54" spans="1:10" ht="30" customHeight="1">
      <c r="A54" s="58"/>
      <c r="B54" s="55"/>
      <c r="C54" s="40" t="s">
        <v>627</v>
      </c>
      <c r="D54" s="84">
        <f t="shared" si="0"/>
        <v>2</v>
      </c>
      <c r="E54" s="86">
        <v>1</v>
      </c>
      <c r="F54" s="87">
        <v>1</v>
      </c>
      <c r="G54" s="87">
        <v>1</v>
      </c>
      <c r="H54" s="87">
        <v>0</v>
      </c>
      <c r="I54" s="87">
        <v>0</v>
      </c>
      <c r="J54" s="87">
        <v>0</v>
      </c>
    </row>
    <row r="55" spans="1:10" ht="30" customHeight="1" thickBot="1">
      <c r="A55" s="60"/>
      <c r="B55" s="56"/>
      <c r="C55" s="40" t="s">
        <v>628</v>
      </c>
      <c r="D55" s="84">
        <f t="shared" si="0"/>
        <v>8</v>
      </c>
      <c r="E55" s="86">
        <v>0</v>
      </c>
      <c r="F55" s="87">
        <v>2</v>
      </c>
      <c r="G55" s="87">
        <v>6</v>
      </c>
      <c r="H55" s="87">
        <v>0</v>
      </c>
      <c r="I55" s="87">
        <v>0</v>
      </c>
      <c r="J55" s="87">
        <v>0</v>
      </c>
    </row>
    <row r="56" spans="1:10" ht="30" customHeight="1" thickTop="1">
      <c r="A56" s="37" t="s">
        <v>464</v>
      </c>
      <c r="B56" s="41"/>
      <c r="C56" s="41"/>
      <c r="D56" s="88">
        <f aca="true" t="shared" si="1" ref="D56:J56">SUM(D3:D55)</f>
        <v>99</v>
      </c>
      <c r="E56" s="89">
        <f t="shared" si="1"/>
        <v>34</v>
      </c>
      <c r="F56" s="88">
        <f t="shared" si="1"/>
        <v>58</v>
      </c>
      <c r="G56" s="88">
        <f t="shared" si="1"/>
        <v>34</v>
      </c>
      <c r="H56" s="88">
        <f t="shared" si="1"/>
        <v>3</v>
      </c>
      <c r="I56" s="88">
        <f t="shared" si="1"/>
        <v>1</v>
      </c>
      <c r="J56" s="88">
        <f t="shared" si="1"/>
        <v>3</v>
      </c>
    </row>
    <row r="57" spans="1:10" ht="19.5" customHeight="1" thickBot="1">
      <c r="A57" s="34"/>
      <c r="B57" s="34"/>
      <c r="C57" s="34"/>
      <c r="D57" s="90"/>
      <c r="E57" s="91"/>
      <c r="F57" s="91"/>
      <c r="G57" s="91"/>
      <c r="H57" s="91"/>
      <c r="I57" s="91"/>
      <c r="J57" s="91"/>
    </row>
    <row r="58" spans="1:10" ht="34.5" customHeight="1" thickBot="1" thickTop="1">
      <c r="A58" s="35" t="s">
        <v>465</v>
      </c>
      <c r="B58" s="38"/>
      <c r="C58" s="38"/>
      <c r="D58" s="93">
        <f>SUM(F58:J58)</f>
        <v>79</v>
      </c>
      <c r="E58" s="92"/>
      <c r="F58" s="94">
        <v>48</v>
      </c>
      <c r="G58" s="94">
        <v>24</v>
      </c>
      <c r="H58" s="94">
        <v>3</v>
      </c>
      <c r="I58" s="94">
        <v>1</v>
      </c>
      <c r="J58" s="95">
        <v>3</v>
      </c>
    </row>
    <row r="59" ht="14.25" thickTop="1"/>
  </sheetData>
  <mergeCells count="30">
    <mergeCell ref="F1:J1"/>
    <mergeCell ref="D1:D2"/>
    <mergeCell ref="A1:A2"/>
    <mergeCell ref="E1:E2"/>
    <mergeCell ref="B1:B2"/>
    <mergeCell ref="C1:C2"/>
    <mergeCell ref="A3:A16"/>
    <mergeCell ref="A17:A26"/>
    <mergeCell ref="A27:A33"/>
    <mergeCell ref="A34:A36"/>
    <mergeCell ref="A37:A40"/>
    <mergeCell ref="A41:A48"/>
    <mergeCell ref="A49:A55"/>
    <mergeCell ref="B3:B8"/>
    <mergeCell ref="B9:B11"/>
    <mergeCell ref="B13:B15"/>
    <mergeCell ref="B17:B18"/>
    <mergeCell ref="B19:B20"/>
    <mergeCell ref="B21:B23"/>
    <mergeCell ref="B25:B26"/>
    <mergeCell ref="B27:B30"/>
    <mergeCell ref="B31:B32"/>
    <mergeCell ref="B35:B36"/>
    <mergeCell ref="B38:B40"/>
    <mergeCell ref="B51:B52"/>
    <mergeCell ref="B53:B55"/>
    <mergeCell ref="B45:B48"/>
    <mergeCell ref="B41:B42"/>
    <mergeCell ref="B43:B44"/>
    <mergeCell ref="B49:B50"/>
  </mergeCells>
  <printOptions/>
  <pageMargins left="0.2755905511811024" right="0.1968503937007874" top="0.6692913385826772" bottom="0.35433070866141736" header="0.4" footer="0.15748031496062992"/>
  <pageSetup horizontalDpi="600" verticalDpi="600" orientation="portrait" paperSize="8" scale="69" r:id="rId1"/>
  <headerFooter alignWithMargins="0">
    <oddHeader>&amp;L&amp;14平成２３年度次世代育成支援行動計画関連事業進捗状況施策体系表</oddHeader>
  </headerFooter>
</worksheet>
</file>

<file path=xl/worksheets/sheet3.xml><?xml version="1.0" encoding="utf-8"?>
<worksheet xmlns="http://schemas.openxmlformats.org/spreadsheetml/2006/main" xmlns:r="http://schemas.openxmlformats.org/officeDocument/2006/relationships">
  <dimension ref="A1:L87"/>
  <sheetViews>
    <sheetView view="pageBreakPreview" zoomScaleSheetLayoutView="100" workbookViewId="0" topLeftCell="A1">
      <pane xSplit="18780" topLeftCell="G1" activePane="topLeft" state="split"/>
      <selection pane="topLeft" activeCell="H13" sqref="H13:I81"/>
      <selection pane="topRight" activeCell="G65" sqref="G65"/>
    </sheetView>
  </sheetViews>
  <sheetFormatPr defaultColWidth="9.00390625" defaultRowHeight="13.5"/>
  <cols>
    <col min="1" max="1" width="20.625" style="6" customWidth="1"/>
    <col min="2" max="2" width="17.75390625" style="2" customWidth="1"/>
    <col min="3" max="3" width="56.75390625" style="3" customWidth="1"/>
    <col min="4" max="4" width="18.625" style="2" hidden="1" customWidth="1"/>
    <col min="5" max="5" width="48.625" style="2" hidden="1" customWidth="1"/>
    <col min="6" max="6" width="25.625" style="2" customWidth="1"/>
    <col min="7" max="7" width="52.75390625" style="2" customWidth="1"/>
    <col min="8" max="8" width="8.625" style="2" customWidth="1"/>
    <col min="9" max="9" width="62.25390625" style="2" customWidth="1"/>
    <col min="10" max="10" width="21.875" style="4" customWidth="1"/>
    <col min="11" max="16384" width="9.00390625" style="4" customWidth="1"/>
  </cols>
  <sheetData>
    <row r="1" spans="1:10" s="5" customFormat="1" ht="15.75" customHeight="1">
      <c r="A1" s="70" t="s">
        <v>598</v>
      </c>
      <c r="B1" s="70" t="s">
        <v>84</v>
      </c>
      <c r="C1" s="66" t="s">
        <v>543</v>
      </c>
      <c r="D1" s="72" t="s">
        <v>583</v>
      </c>
      <c r="E1" s="73"/>
      <c r="F1" s="74" t="s">
        <v>292</v>
      </c>
      <c r="G1" s="71"/>
      <c r="H1" s="75"/>
      <c r="I1" s="68" t="s">
        <v>344</v>
      </c>
      <c r="J1" s="65" t="s">
        <v>373</v>
      </c>
    </row>
    <row r="2" spans="1:10" s="5" customFormat="1" ht="27.75" customHeight="1">
      <c r="A2" s="71"/>
      <c r="B2" s="71"/>
      <c r="C2" s="67"/>
      <c r="D2" s="30" t="s">
        <v>584</v>
      </c>
      <c r="E2" s="27" t="s">
        <v>585</v>
      </c>
      <c r="F2" s="31" t="s">
        <v>584</v>
      </c>
      <c r="G2" s="48" t="s">
        <v>585</v>
      </c>
      <c r="H2" s="27" t="s">
        <v>458</v>
      </c>
      <c r="I2" s="69"/>
      <c r="J2" s="65"/>
    </row>
    <row r="3" spans="1:12" s="1" customFormat="1" ht="54">
      <c r="A3" s="11" t="s">
        <v>332</v>
      </c>
      <c r="B3" s="47" t="s">
        <v>27</v>
      </c>
      <c r="C3" s="28" t="s">
        <v>349</v>
      </c>
      <c r="D3" s="29" t="s">
        <v>486</v>
      </c>
      <c r="E3" s="23"/>
      <c r="F3" s="76" t="s">
        <v>350</v>
      </c>
      <c r="G3" s="76" t="s">
        <v>537</v>
      </c>
      <c r="H3" s="83" t="s">
        <v>440</v>
      </c>
      <c r="I3" s="24" t="s">
        <v>236</v>
      </c>
      <c r="J3" s="46" t="s">
        <v>374</v>
      </c>
      <c r="K3" s="5"/>
      <c r="L3" s="5"/>
    </row>
    <row r="4" spans="1:12" s="1" customFormat="1" ht="28.5">
      <c r="A4" s="10" t="s">
        <v>333</v>
      </c>
      <c r="B4" s="47" t="s">
        <v>27</v>
      </c>
      <c r="C4" s="26" t="s">
        <v>594</v>
      </c>
      <c r="D4" s="25" t="s">
        <v>427</v>
      </c>
      <c r="E4" s="12"/>
      <c r="F4" s="14" t="s">
        <v>68</v>
      </c>
      <c r="G4" s="14" t="s">
        <v>68</v>
      </c>
      <c r="H4" s="15" t="s">
        <v>152</v>
      </c>
      <c r="I4" s="14" t="s">
        <v>532</v>
      </c>
      <c r="J4" s="46" t="s">
        <v>375</v>
      </c>
      <c r="K4" s="5"/>
      <c r="L4" s="5"/>
    </row>
    <row r="5" spans="1:12" s="1" customFormat="1" ht="135">
      <c r="A5" s="10" t="s">
        <v>334</v>
      </c>
      <c r="B5" s="47" t="s">
        <v>27</v>
      </c>
      <c r="C5" s="26" t="s">
        <v>69</v>
      </c>
      <c r="D5" s="25" t="s">
        <v>429</v>
      </c>
      <c r="E5" s="12"/>
      <c r="F5" s="77" t="s">
        <v>545</v>
      </c>
      <c r="G5" s="17" t="s">
        <v>348</v>
      </c>
      <c r="H5" s="15" t="s">
        <v>153</v>
      </c>
      <c r="I5" s="14" t="s">
        <v>351</v>
      </c>
      <c r="J5" s="46" t="s">
        <v>376</v>
      </c>
      <c r="K5" s="5"/>
      <c r="L5" s="5"/>
    </row>
    <row r="6" spans="1:12" ht="67.5">
      <c r="A6" s="10" t="s">
        <v>471</v>
      </c>
      <c r="B6" s="47" t="s">
        <v>27</v>
      </c>
      <c r="C6" s="26" t="s">
        <v>35</v>
      </c>
      <c r="D6" s="25" t="s">
        <v>430</v>
      </c>
      <c r="E6" s="12"/>
      <c r="F6" s="78" t="s">
        <v>352</v>
      </c>
      <c r="G6" s="17" t="s">
        <v>353</v>
      </c>
      <c r="H6" s="15" t="s">
        <v>154</v>
      </c>
      <c r="I6" s="14" t="s">
        <v>354</v>
      </c>
      <c r="J6" s="46" t="s">
        <v>375</v>
      </c>
      <c r="K6" s="5"/>
      <c r="L6" s="5"/>
    </row>
    <row r="7" spans="1:10" ht="82.5" customHeight="1">
      <c r="A7" s="10" t="s">
        <v>26</v>
      </c>
      <c r="B7" s="47" t="s">
        <v>27</v>
      </c>
      <c r="C7" s="26" t="s">
        <v>544</v>
      </c>
      <c r="D7" s="25" t="s">
        <v>193</v>
      </c>
      <c r="E7" s="13" t="s">
        <v>457</v>
      </c>
      <c r="F7" s="77" t="s">
        <v>531</v>
      </c>
      <c r="G7" s="79" t="s">
        <v>201</v>
      </c>
      <c r="H7" s="16" t="s">
        <v>241</v>
      </c>
      <c r="I7" s="14" t="s">
        <v>408</v>
      </c>
      <c r="J7" s="46" t="s">
        <v>377</v>
      </c>
    </row>
    <row r="8" spans="1:12" ht="40.5">
      <c r="A8" s="10" t="s">
        <v>335</v>
      </c>
      <c r="B8" s="47" t="s">
        <v>27</v>
      </c>
      <c r="C8" s="26" t="s">
        <v>202</v>
      </c>
      <c r="D8" s="25" t="s">
        <v>430</v>
      </c>
      <c r="E8" s="12"/>
      <c r="F8" s="18" t="s">
        <v>57</v>
      </c>
      <c r="G8" s="17" t="s">
        <v>430</v>
      </c>
      <c r="H8" s="15" t="s">
        <v>487</v>
      </c>
      <c r="I8" s="14" t="s">
        <v>190</v>
      </c>
      <c r="J8" s="46" t="s">
        <v>375</v>
      </c>
      <c r="K8" s="5"/>
      <c r="L8" s="5"/>
    </row>
    <row r="9" spans="1:12" s="1" customFormat="1" ht="53.25" customHeight="1">
      <c r="A9" s="10" t="s">
        <v>336</v>
      </c>
      <c r="B9" s="47" t="s">
        <v>27</v>
      </c>
      <c r="C9" s="26" t="s">
        <v>422</v>
      </c>
      <c r="D9" s="25" t="s">
        <v>430</v>
      </c>
      <c r="E9" s="12"/>
      <c r="F9" s="18" t="s">
        <v>57</v>
      </c>
      <c r="G9" s="17" t="s">
        <v>518</v>
      </c>
      <c r="H9" s="15" t="s">
        <v>487</v>
      </c>
      <c r="I9" s="14" t="s">
        <v>203</v>
      </c>
      <c r="J9" s="46" t="s">
        <v>375</v>
      </c>
      <c r="K9" s="5"/>
      <c r="L9" s="5"/>
    </row>
    <row r="10" spans="1:10" s="1" customFormat="1" ht="43.5" customHeight="1">
      <c r="A10" s="10" t="s">
        <v>269</v>
      </c>
      <c r="B10" s="47" t="s">
        <v>27</v>
      </c>
      <c r="C10" s="26" t="s">
        <v>355</v>
      </c>
      <c r="D10" s="25"/>
      <c r="E10" s="12"/>
      <c r="F10" s="14" t="s">
        <v>204</v>
      </c>
      <c r="G10" s="17" t="s">
        <v>205</v>
      </c>
      <c r="H10" s="15" t="s">
        <v>649</v>
      </c>
      <c r="I10" s="14" t="s">
        <v>356</v>
      </c>
      <c r="J10" s="46" t="s">
        <v>378</v>
      </c>
    </row>
    <row r="11" spans="1:12" ht="42" customHeight="1">
      <c r="A11" s="10" t="s">
        <v>337</v>
      </c>
      <c r="B11" s="47" t="s">
        <v>27</v>
      </c>
      <c r="C11" s="26" t="s">
        <v>357</v>
      </c>
      <c r="D11" s="25"/>
      <c r="E11" s="12"/>
      <c r="F11" s="78" t="s">
        <v>409</v>
      </c>
      <c r="G11" s="17" t="s">
        <v>519</v>
      </c>
      <c r="H11" s="15" t="s">
        <v>649</v>
      </c>
      <c r="I11" s="14" t="s">
        <v>358</v>
      </c>
      <c r="J11" s="46" t="s">
        <v>378</v>
      </c>
      <c r="K11" s="1"/>
      <c r="L11" s="1"/>
    </row>
    <row r="12" spans="1:10" s="1" customFormat="1" ht="81.75" customHeight="1">
      <c r="A12" s="10" t="s">
        <v>338</v>
      </c>
      <c r="B12" s="47" t="s">
        <v>27</v>
      </c>
      <c r="C12" s="26" t="s">
        <v>488</v>
      </c>
      <c r="D12" s="25"/>
      <c r="E12" s="12"/>
      <c r="F12" s="14" t="s">
        <v>195</v>
      </c>
      <c r="G12" s="17" t="s">
        <v>489</v>
      </c>
      <c r="H12" s="15" t="s">
        <v>650</v>
      </c>
      <c r="I12" s="14" t="s">
        <v>490</v>
      </c>
      <c r="J12" s="46" t="s">
        <v>379</v>
      </c>
    </row>
    <row r="13" spans="1:10" s="1" customFormat="1" ht="54">
      <c r="A13" s="10" t="s">
        <v>339</v>
      </c>
      <c r="B13" s="47" t="s">
        <v>27</v>
      </c>
      <c r="C13" s="26" t="s">
        <v>434</v>
      </c>
      <c r="D13" s="25"/>
      <c r="E13" s="12"/>
      <c r="F13" s="14" t="s">
        <v>195</v>
      </c>
      <c r="G13" s="17" t="s">
        <v>520</v>
      </c>
      <c r="H13" s="15" t="s">
        <v>440</v>
      </c>
      <c r="I13" s="14" t="s">
        <v>529</v>
      </c>
      <c r="J13" s="46" t="s">
        <v>378</v>
      </c>
    </row>
    <row r="14" spans="1:12" s="1" customFormat="1" ht="42.75">
      <c r="A14" s="10" t="s">
        <v>326</v>
      </c>
      <c r="B14" s="47" t="s">
        <v>27</v>
      </c>
      <c r="C14" s="26" t="s">
        <v>491</v>
      </c>
      <c r="D14" s="25"/>
      <c r="E14" s="12" t="s">
        <v>101</v>
      </c>
      <c r="F14" s="14" t="s">
        <v>196</v>
      </c>
      <c r="G14" s="17" t="s">
        <v>188</v>
      </c>
      <c r="H14" s="15" t="s">
        <v>33</v>
      </c>
      <c r="I14" s="14" t="s">
        <v>623</v>
      </c>
      <c r="J14" s="46" t="s">
        <v>380</v>
      </c>
      <c r="K14" s="4"/>
      <c r="L14" s="4"/>
    </row>
    <row r="15" spans="1:12" s="1" customFormat="1" ht="81">
      <c r="A15" s="10" t="s">
        <v>189</v>
      </c>
      <c r="B15" s="47" t="s">
        <v>27</v>
      </c>
      <c r="C15" s="26" t="s">
        <v>492</v>
      </c>
      <c r="D15" s="25"/>
      <c r="E15" s="12" t="s">
        <v>102</v>
      </c>
      <c r="F15" s="14" t="s">
        <v>196</v>
      </c>
      <c r="G15" s="17" t="s">
        <v>493</v>
      </c>
      <c r="H15" s="15" t="s">
        <v>155</v>
      </c>
      <c r="I15" s="14" t="s">
        <v>494</v>
      </c>
      <c r="J15" s="46" t="s">
        <v>381</v>
      </c>
      <c r="K15" s="4"/>
      <c r="L15" s="4"/>
    </row>
    <row r="16" spans="1:12" s="1" customFormat="1" ht="54">
      <c r="A16" s="10" t="s">
        <v>470</v>
      </c>
      <c r="B16" s="47" t="s">
        <v>27</v>
      </c>
      <c r="C16" s="26" t="s">
        <v>495</v>
      </c>
      <c r="D16" s="25" t="s">
        <v>428</v>
      </c>
      <c r="E16" s="12"/>
      <c r="F16" s="14" t="s">
        <v>197</v>
      </c>
      <c r="G16" s="17" t="s">
        <v>521</v>
      </c>
      <c r="H16" s="15" t="s">
        <v>156</v>
      </c>
      <c r="I16" s="14" t="s">
        <v>515</v>
      </c>
      <c r="J16" s="46" t="s">
        <v>382</v>
      </c>
      <c r="K16" s="5"/>
      <c r="L16" s="5"/>
    </row>
    <row r="17" spans="1:12" ht="42.75" customHeight="1">
      <c r="A17" s="10" t="s">
        <v>472</v>
      </c>
      <c r="B17" s="47" t="s">
        <v>27</v>
      </c>
      <c r="C17" s="26" t="s">
        <v>36</v>
      </c>
      <c r="D17" s="25"/>
      <c r="E17" s="12"/>
      <c r="F17" s="14" t="s">
        <v>197</v>
      </c>
      <c r="G17" s="17" t="s">
        <v>522</v>
      </c>
      <c r="H17" s="15" t="s">
        <v>652</v>
      </c>
      <c r="I17" s="14" t="s">
        <v>435</v>
      </c>
      <c r="J17" s="46" t="s">
        <v>383</v>
      </c>
      <c r="K17" s="1"/>
      <c r="L17" s="1"/>
    </row>
    <row r="18" spans="1:10" s="1" customFormat="1" ht="57" customHeight="1">
      <c r="A18" s="10" t="s">
        <v>473</v>
      </c>
      <c r="B18" s="47" t="s">
        <v>27</v>
      </c>
      <c r="C18" s="26" t="s">
        <v>37</v>
      </c>
      <c r="D18" s="25"/>
      <c r="E18" s="12"/>
      <c r="F18" s="14" t="s">
        <v>197</v>
      </c>
      <c r="G18" s="17" t="s">
        <v>523</v>
      </c>
      <c r="H18" s="15" t="s">
        <v>157</v>
      </c>
      <c r="I18" s="14" t="s">
        <v>79</v>
      </c>
      <c r="J18" s="46" t="s">
        <v>384</v>
      </c>
    </row>
    <row r="19" spans="1:10" s="1" customFormat="1" ht="42.75" customHeight="1">
      <c r="A19" s="10" t="s">
        <v>474</v>
      </c>
      <c r="B19" s="47" t="s">
        <v>27</v>
      </c>
      <c r="C19" s="26" t="s">
        <v>436</v>
      </c>
      <c r="D19" s="25"/>
      <c r="E19" s="12"/>
      <c r="F19" s="14" t="s">
        <v>197</v>
      </c>
      <c r="G19" s="17" t="s">
        <v>524</v>
      </c>
      <c r="H19" s="15" t="s">
        <v>158</v>
      </c>
      <c r="I19" s="14" t="s">
        <v>496</v>
      </c>
      <c r="J19" s="46" t="s">
        <v>385</v>
      </c>
    </row>
    <row r="20" spans="1:12" ht="57.75" customHeight="1">
      <c r="A20" s="10" t="s">
        <v>475</v>
      </c>
      <c r="B20" s="47" t="s">
        <v>27</v>
      </c>
      <c r="C20" s="26" t="s">
        <v>541</v>
      </c>
      <c r="D20" s="25"/>
      <c r="E20" s="12"/>
      <c r="F20" s="14" t="s">
        <v>197</v>
      </c>
      <c r="G20" s="17" t="s">
        <v>525</v>
      </c>
      <c r="H20" s="15" t="s">
        <v>159</v>
      </c>
      <c r="I20" s="14" t="s">
        <v>546</v>
      </c>
      <c r="J20" s="46" t="s">
        <v>385</v>
      </c>
      <c r="K20" s="1"/>
      <c r="L20" s="1"/>
    </row>
    <row r="21" spans="1:12" s="1" customFormat="1" ht="40.5">
      <c r="A21" s="10" t="s">
        <v>615</v>
      </c>
      <c r="B21" s="47" t="s">
        <v>27</v>
      </c>
      <c r="C21" s="26" t="s">
        <v>437</v>
      </c>
      <c r="D21" s="25"/>
      <c r="E21" s="12" t="s">
        <v>622</v>
      </c>
      <c r="F21" s="14" t="s">
        <v>533</v>
      </c>
      <c r="G21" s="17" t="s">
        <v>646</v>
      </c>
      <c r="H21" s="15" t="s">
        <v>160</v>
      </c>
      <c r="I21" s="14" t="s">
        <v>514</v>
      </c>
      <c r="J21" s="46" t="s">
        <v>386</v>
      </c>
      <c r="K21" s="4"/>
      <c r="L21" s="4"/>
    </row>
    <row r="22" spans="1:10" ht="54.75" customHeight="1">
      <c r="A22" s="10" t="s">
        <v>25</v>
      </c>
      <c r="B22" s="47" t="s">
        <v>27</v>
      </c>
      <c r="C22" s="26" t="s">
        <v>497</v>
      </c>
      <c r="D22" s="25"/>
      <c r="E22" s="12" t="s">
        <v>103</v>
      </c>
      <c r="F22" s="14" t="s">
        <v>197</v>
      </c>
      <c r="G22" s="17" t="s">
        <v>498</v>
      </c>
      <c r="H22" s="15" t="s">
        <v>651</v>
      </c>
      <c r="I22" s="14" t="s">
        <v>161</v>
      </c>
      <c r="J22" s="46" t="s">
        <v>380</v>
      </c>
    </row>
    <row r="23" spans="1:10" s="1" customFormat="1" ht="40.5">
      <c r="A23" s="10" t="s">
        <v>198</v>
      </c>
      <c r="B23" s="7" t="s">
        <v>199</v>
      </c>
      <c r="C23" s="26" t="s">
        <v>547</v>
      </c>
      <c r="D23" s="25"/>
      <c r="E23" s="12" t="s">
        <v>200</v>
      </c>
      <c r="F23" s="14" t="s">
        <v>548</v>
      </c>
      <c r="G23" s="17" t="s">
        <v>526</v>
      </c>
      <c r="H23" s="15" t="s">
        <v>158</v>
      </c>
      <c r="I23" s="14" t="s">
        <v>516</v>
      </c>
      <c r="J23" s="46" t="s">
        <v>375</v>
      </c>
    </row>
    <row r="24" spans="1:12" s="8" customFormat="1" ht="135">
      <c r="A24" s="10" t="s">
        <v>499</v>
      </c>
      <c r="B24" s="47" t="s">
        <v>27</v>
      </c>
      <c r="C24" s="26" t="s">
        <v>500</v>
      </c>
      <c r="D24" s="22" t="s">
        <v>428</v>
      </c>
      <c r="E24" s="9" t="s">
        <v>341</v>
      </c>
      <c r="F24" s="80" t="s">
        <v>501</v>
      </c>
      <c r="G24" s="17" t="s">
        <v>502</v>
      </c>
      <c r="H24" s="15" t="s">
        <v>162</v>
      </c>
      <c r="I24" s="14" t="s">
        <v>503</v>
      </c>
      <c r="J24" s="46" t="s">
        <v>387</v>
      </c>
      <c r="K24" s="4"/>
      <c r="L24" s="4"/>
    </row>
    <row r="25" spans="1:12" s="1" customFormat="1" ht="406.5" customHeight="1">
      <c r="A25" s="10" t="s">
        <v>41</v>
      </c>
      <c r="B25" s="47" t="s">
        <v>27</v>
      </c>
      <c r="C25" s="26" t="s">
        <v>504</v>
      </c>
      <c r="D25" s="25"/>
      <c r="E25" s="12" t="s">
        <v>104</v>
      </c>
      <c r="F25" s="14" t="s">
        <v>187</v>
      </c>
      <c r="G25" s="17" t="s">
        <v>640</v>
      </c>
      <c r="H25" s="15" t="s">
        <v>647</v>
      </c>
      <c r="I25" s="14" t="s">
        <v>6</v>
      </c>
      <c r="J25" s="46" t="s">
        <v>388</v>
      </c>
      <c r="K25" s="4"/>
      <c r="L25" s="4"/>
    </row>
    <row r="26" spans="1:12" s="1" customFormat="1" ht="55.5" customHeight="1">
      <c r="A26" s="10" t="s">
        <v>42</v>
      </c>
      <c r="B26" s="47" t="s">
        <v>27</v>
      </c>
      <c r="C26" s="26" t="s">
        <v>105</v>
      </c>
      <c r="D26" s="25"/>
      <c r="E26" s="12" t="s">
        <v>106</v>
      </c>
      <c r="F26" s="14" t="s">
        <v>481</v>
      </c>
      <c r="G26" s="17" t="s">
        <v>7</v>
      </c>
      <c r="H26" s="15" t="s">
        <v>648</v>
      </c>
      <c r="I26" s="14" t="s">
        <v>641</v>
      </c>
      <c r="J26" s="46" t="s">
        <v>376</v>
      </c>
      <c r="K26" s="4"/>
      <c r="L26" s="4"/>
    </row>
    <row r="27" spans="1:12" s="1" customFormat="1" ht="57">
      <c r="A27" s="10" t="s">
        <v>43</v>
      </c>
      <c r="B27" s="47" t="s">
        <v>27</v>
      </c>
      <c r="C27" s="26" t="s">
        <v>100</v>
      </c>
      <c r="D27" s="25" t="s">
        <v>425</v>
      </c>
      <c r="E27" s="12" t="s">
        <v>38</v>
      </c>
      <c r="F27" s="14" t="s">
        <v>8</v>
      </c>
      <c r="G27" s="17" t="s">
        <v>505</v>
      </c>
      <c r="H27" s="15" t="s">
        <v>240</v>
      </c>
      <c r="I27" s="14" t="s">
        <v>597</v>
      </c>
      <c r="J27" s="46" t="s">
        <v>375</v>
      </c>
      <c r="K27" s="4"/>
      <c r="L27" s="4"/>
    </row>
    <row r="28" spans="1:12" s="1" customFormat="1" ht="56.25" customHeight="1">
      <c r="A28" s="10" t="s">
        <v>44</v>
      </c>
      <c r="B28" s="47" t="s">
        <v>27</v>
      </c>
      <c r="C28" s="26" t="s">
        <v>372</v>
      </c>
      <c r="D28" s="25" t="s">
        <v>194</v>
      </c>
      <c r="E28" s="12" t="s">
        <v>480</v>
      </c>
      <c r="F28" s="14" t="s">
        <v>534</v>
      </c>
      <c r="G28" s="17" t="s">
        <v>530</v>
      </c>
      <c r="H28" s="15" t="s">
        <v>156</v>
      </c>
      <c r="I28" s="14" t="s">
        <v>517</v>
      </c>
      <c r="J28" s="46" t="s">
        <v>375</v>
      </c>
      <c r="K28" s="4"/>
      <c r="L28" s="4"/>
    </row>
    <row r="29" spans="1:12" s="1" customFormat="1" ht="84" customHeight="1">
      <c r="A29" s="10" t="s">
        <v>45</v>
      </c>
      <c r="B29" s="47" t="s">
        <v>27</v>
      </c>
      <c r="C29" s="26" t="s">
        <v>107</v>
      </c>
      <c r="D29" s="25" t="s">
        <v>426</v>
      </c>
      <c r="E29" s="12" t="s">
        <v>243</v>
      </c>
      <c r="F29" s="14" t="s">
        <v>58</v>
      </c>
      <c r="G29" s="17" t="s">
        <v>59</v>
      </c>
      <c r="H29" s="15" t="s">
        <v>156</v>
      </c>
      <c r="I29" s="14" t="s">
        <v>345</v>
      </c>
      <c r="J29" s="46" t="s">
        <v>375</v>
      </c>
      <c r="K29" s="4"/>
      <c r="L29" s="4"/>
    </row>
    <row r="30" spans="1:12" s="1" customFormat="1" ht="27">
      <c r="A30" s="10" t="s">
        <v>619</v>
      </c>
      <c r="B30" s="47" t="s">
        <v>27</v>
      </c>
      <c r="C30" s="26" t="s">
        <v>244</v>
      </c>
      <c r="D30" s="25"/>
      <c r="E30" s="12" t="s">
        <v>245</v>
      </c>
      <c r="F30" s="14" t="s">
        <v>60</v>
      </c>
      <c r="G30" s="17" t="s">
        <v>108</v>
      </c>
      <c r="H30" s="15" t="s">
        <v>163</v>
      </c>
      <c r="I30" s="14" t="s">
        <v>506</v>
      </c>
      <c r="J30" s="46" t="s">
        <v>389</v>
      </c>
      <c r="K30" s="4"/>
      <c r="L30" s="4"/>
    </row>
    <row r="31" spans="1:10" ht="42.75" customHeight="1">
      <c r="A31" s="10" t="s">
        <v>46</v>
      </c>
      <c r="B31" s="47" t="s">
        <v>27</v>
      </c>
      <c r="C31" s="26" t="s">
        <v>109</v>
      </c>
      <c r="D31" s="25"/>
      <c r="E31" s="12" t="s">
        <v>370</v>
      </c>
      <c r="F31" s="14" t="s">
        <v>197</v>
      </c>
      <c r="G31" s="17" t="s">
        <v>507</v>
      </c>
      <c r="H31" s="15" t="s">
        <v>156</v>
      </c>
      <c r="I31" s="14" t="s">
        <v>257</v>
      </c>
      <c r="J31" s="46" t="s">
        <v>378</v>
      </c>
    </row>
    <row r="32" spans="1:12" s="1" customFormat="1" ht="29.25" customHeight="1">
      <c r="A32" s="10" t="s">
        <v>47</v>
      </c>
      <c r="B32" s="47" t="s">
        <v>27</v>
      </c>
      <c r="C32" s="26" t="s">
        <v>110</v>
      </c>
      <c r="D32" s="25"/>
      <c r="E32" s="12" t="s">
        <v>468</v>
      </c>
      <c r="F32" s="14" t="s">
        <v>197</v>
      </c>
      <c r="G32" s="17" t="s">
        <v>234</v>
      </c>
      <c r="H32" s="15" t="s">
        <v>242</v>
      </c>
      <c r="I32" s="14" t="s">
        <v>620</v>
      </c>
      <c r="J32" s="46" t="s">
        <v>378</v>
      </c>
      <c r="K32" s="4"/>
      <c r="L32" s="4"/>
    </row>
    <row r="33" spans="1:10" ht="55.5" customHeight="1">
      <c r="A33" s="10" t="s">
        <v>542</v>
      </c>
      <c r="B33" s="47" t="s">
        <v>27</v>
      </c>
      <c r="C33" s="26" t="s">
        <v>111</v>
      </c>
      <c r="D33" s="25"/>
      <c r="E33" s="12" t="s">
        <v>39</v>
      </c>
      <c r="F33" s="14" t="s">
        <v>197</v>
      </c>
      <c r="G33" s="17" t="s">
        <v>61</v>
      </c>
      <c r="H33" s="15" t="s">
        <v>164</v>
      </c>
      <c r="I33" s="14" t="s">
        <v>87</v>
      </c>
      <c r="J33" s="46" t="s">
        <v>390</v>
      </c>
    </row>
    <row r="34" spans="1:12" s="1" customFormat="1" ht="94.5">
      <c r="A34" s="10" t="s">
        <v>600</v>
      </c>
      <c r="B34" s="47" t="s">
        <v>27</v>
      </c>
      <c r="C34" s="26" t="s">
        <v>508</v>
      </c>
      <c r="D34" s="25"/>
      <c r="E34" s="12" t="s">
        <v>112</v>
      </c>
      <c r="F34" s="14" t="s">
        <v>591</v>
      </c>
      <c r="G34" s="17" t="s">
        <v>273</v>
      </c>
      <c r="H34" s="15" t="s">
        <v>165</v>
      </c>
      <c r="I34" s="14" t="s">
        <v>62</v>
      </c>
      <c r="J34" s="46" t="s">
        <v>391</v>
      </c>
      <c r="K34" s="4"/>
      <c r="L34" s="4"/>
    </row>
    <row r="35" spans="1:10" ht="94.5">
      <c r="A35" s="10" t="s">
        <v>614</v>
      </c>
      <c r="B35" s="47" t="s">
        <v>27</v>
      </c>
      <c r="C35" s="26" t="s">
        <v>509</v>
      </c>
      <c r="D35" s="25"/>
      <c r="E35" s="12" t="s">
        <v>113</v>
      </c>
      <c r="F35" s="14" t="s">
        <v>274</v>
      </c>
      <c r="G35" s="17" t="s">
        <v>275</v>
      </c>
      <c r="H35" s="15" t="s">
        <v>158</v>
      </c>
      <c r="I35" s="14" t="s">
        <v>343</v>
      </c>
      <c r="J35" s="46" t="s">
        <v>391</v>
      </c>
    </row>
    <row r="36" spans="1:10" s="1" customFormat="1" ht="40.5">
      <c r="A36" s="10" t="s">
        <v>48</v>
      </c>
      <c r="B36" s="7" t="s">
        <v>19</v>
      </c>
      <c r="C36" s="26" t="s">
        <v>114</v>
      </c>
      <c r="D36" s="25"/>
      <c r="E36" s="12" t="s">
        <v>444</v>
      </c>
      <c r="F36" s="14" t="s">
        <v>279</v>
      </c>
      <c r="G36" s="17" t="s">
        <v>276</v>
      </c>
      <c r="H36" s="15" t="s">
        <v>166</v>
      </c>
      <c r="I36" s="14" t="s">
        <v>88</v>
      </c>
      <c r="J36" s="46" t="s">
        <v>392</v>
      </c>
    </row>
    <row r="37" spans="1:10" s="1" customFormat="1" ht="40.5">
      <c r="A37" s="10" t="s">
        <v>81</v>
      </c>
      <c r="B37" s="7" t="s">
        <v>19</v>
      </c>
      <c r="C37" s="26" t="s">
        <v>115</v>
      </c>
      <c r="D37" s="25"/>
      <c r="E37" s="12" t="s">
        <v>445</v>
      </c>
      <c r="F37" s="14" t="s">
        <v>63</v>
      </c>
      <c r="G37" s="17" t="s">
        <v>277</v>
      </c>
      <c r="H37" s="15" t="s">
        <v>167</v>
      </c>
      <c r="I37" s="14" t="s">
        <v>88</v>
      </c>
      <c r="J37" s="46" t="s">
        <v>392</v>
      </c>
    </row>
    <row r="38" spans="1:10" s="1" customFormat="1" ht="39.75" customHeight="1">
      <c r="A38" s="10" t="s">
        <v>82</v>
      </c>
      <c r="B38" s="7" t="s">
        <v>19</v>
      </c>
      <c r="C38" s="26" t="s">
        <v>116</v>
      </c>
      <c r="D38" s="25"/>
      <c r="E38" s="12" t="s">
        <v>89</v>
      </c>
      <c r="F38" s="14" t="s">
        <v>278</v>
      </c>
      <c r="G38" s="17" t="s">
        <v>280</v>
      </c>
      <c r="H38" s="15" t="s">
        <v>167</v>
      </c>
      <c r="I38" s="14" t="s">
        <v>510</v>
      </c>
      <c r="J38" s="46" t="s">
        <v>392</v>
      </c>
    </row>
    <row r="39" spans="1:10" s="1" customFormat="1" ht="45" customHeight="1">
      <c r="A39" s="10" t="s">
        <v>83</v>
      </c>
      <c r="B39" s="7" t="s">
        <v>19</v>
      </c>
      <c r="C39" s="26" t="s">
        <v>117</v>
      </c>
      <c r="D39" s="25"/>
      <c r="E39" s="12" t="s">
        <v>404</v>
      </c>
      <c r="F39" s="14" t="s">
        <v>55</v>
      </c>
      <c r="G39" s="17" t="s">
        <v>281</v>
      </c>
      <c r="H39" s="15" t="s">
        <v>168</v>
      </c>
      <c r="I39" s="14" t="s">
        <v>346</v>
      </c>
      <c r="J39" s="46" t="s">
        <v>392</v>
      </c>
    </row>
    <row r="40" spans="1:10" s="1" customFormat="1" ht="81">
      <c r="A40" s="10" t="s">
        <v>97</v>
      </c>
      <c r="B40" s="7" t="s">
        <v>19</v>
      </c>
      <c r="C40" s="26" t="s">
        <v>118</v>
      </c>
      <c r="D40" s="25"/>
      <c r="E40" s="12" t="s">
        <v>602</v>
      </c>
      <c r="F40" s="14" t="s">
        <v>368</v>
      </c>
      <c r="G40" s="17" t="s">
        <v>586</v>
      </c>
      <c r="H40" s="15" t="s">
        <v>169</v>
      </c>
      <c r="I40" s="14" t="s">
        <v>346</v>
      </c>
      <c r="J40" s="46" t="s">
        <v>392</v>
      </c>
    </row>
    <row r="41" spans="1:10" s="1" customFormat="1" ht="94.5">
      <c r="A41" s="10" t="s">
        <v>98</v>
      </c>
      <c r="B41" s="7" t="s">
        <v>19</v>
      </c>
      <c r="C41" s="26" t="s">
        <v>119</v>
      </c>
      <c r="D41" s="25"/>
      <c r="E41" s="12" t="s">
        <v>443</v>
      </c>
      <c r="F41" s="14" t="s">
        <v>99</v>
      </c>
      <c r="G41" s="17" t="s">
        <v>539</v>
      </c>
      <c r="H41" s="15" t="s">
        <v>170</v>
      </c>
      <c r="I41" s="14" t="s">
        <v>601</v>
      </c>
      <c r="J41" s="46" t="s">
        <v>392</v>
      </c>
    </row>
    <row r="42" spans="1:10" s="1" customFormat="1" ht="40.5">
      <c r="A42" s="10" t="s">
        <v>85</v>
      </c>
      <c r="B42" s="7" t="s">
        <v>19</v>
      </c>
      <c r="C42" s="26" t="s">
        <v>511</v>
      </c>
      <c r="D42" s="25"/>
      <c r="E42" s="12" t="s">
        <v>50</v>
      </c>
      <c r="F42" s="14" t="s">
        <v>587</v>
      </c>
      <c r="G42" s="17" t="s">
        <v>588</v>
      </c>
      <c r="H42" s="15" t="s">
        <v>171</v>
      </c>
      <c r="I42" s="14" t="s">
        <v>601</v>
      </c>
      <c r="J42" s="46" t="s">
        <v>392</v>
      </c>
    </row>
    <row r="43" spans="1:10" s="1" customFormat="1" ht="54">
      <c r="A43" s="10" t="s">
        <v>328</v>
      </c>
      <c r="B43" s="7" t="s">
        <v>19</v>
      </c>
      <c r="C43" s="26" t="s">
        <v>512</v>
      </c>
      <c r="D43" s="25"/>
      <c r="E43" s="12" t="s">
        <v>20</v>
      </c>
      <c r="F43" s="14" t="s">
        <v>272</v>
      </c>
      <c r="G43" s="17" t="s">
        <v>589</v>
      </c>
      <c r="H43" s="15" t="s">
        <v>242</v>
      </c>
      <c r="I43" s="14" t="s">
        <v>590</v>
      </c>
      <c r="J43" s="46" t="s">
        <v>392</v>
      </c>
    </row>
    <row r="44" spans="1:10" s="1" customFormat="1" ht="124.5" customHeight="1">
      <c r="A44" s="10" t="s">
        <v>329</v>
      </c>
      <c r="B44" s="7" t="s">
        <v>92</v>
      </c>
      <c r="C44" s="26" t="s">
        <v>206</v>
      </c>
      <c r="D44" s="25"/>
      <c r="E44" s="12" t="s">
        <v>32</v>
      </c>
      <c r="F44" s="14" t="s">
        <v>197</v>
      </c>
      <c r="G44" s="17" t="s">
        <v>192</v>
      </c>
      <c r="H44" s="15" t="s">
        <v>172</v>
      </c>
      <c r="I44" s="14" t="s">
        <v>538</v>
      </c>
      <c r="J44" s="46" t="s">
        <v>393</v>
      </c>
    </row>
    <row r="45" spans="1:10" s="1" customFormat="1" ht="40.5">
      <c r="A45" s="10" t="s">
        <v>476</v>
      </c>
      <c r="B45" s="7" t="s">
        <v>92</v>
      </c>
      <c r="C45" s="26" t="s">
        <v>423</v>
      </c>
      <c r="D45" s="25"/>
      <c r="E45" s="12"/>
      <c r="F45" s="14" t="s">
        <v>197</v>
      </c>
      <c r="G45" s="17" t="s">
        <v>528</v>
      </c>
      <c r="H45" s="15" t="s">
        <v>173</v>
      </c>
      <c r="I45" s="14" t="s">
        <v>86</v>
      </c>
      <c r="J45" s="46" t="s">
        <v>394</v>
      </c>
    </row>
    <row r="46" spans="1:10" s="1" customFormat="1" ht="67.5">
      <c r="A46" s="10" t="s">
        <v>330</v>
      </c>
      <c r="B46" s="7" t="s">
        <v>92</v>
      </c>
      <c r="C46" s="26" t="s">
        <v>120</v>
      </c>
      <c r="D46" s="25"/>
      <c r="E46" s="12" t="s">
        <v>260</v>
      </c>
      <c r="F46" s="81">
        <v>1</v>
      </c>
      <c r="G46" s="17" t="s">
        <v>653</v>
      </c>
      <c r="H46" s="15" t="s">
        <v>163</v>
      </c>
      <c r="I46" s="14" t="s">
        <v>235</v>
      </c>
      <c r="J46" s="46" t="s">
        <v>394</v>
      </c>
    </row>
    <row r="47" spans="1:10" s="1" customFormat="1" ht="85.5">
      <c r="A47" s="10" t="s">
        <v>91</v>
      </c>
      <c r="B47" s="7" t="s">
        <v>92</v>
      </c>
      <c r="C47" s="26" t="s">
        <v>121</v>
      </c>
      <c r="D47" s="25"/>
      <c r="E47" s="12" t="s">
        <v>441</v>
      </c>
      <c r="F47" s="14" t="s">
        <v>197</v>
      </c>
      <c r="G47" s="17" t="s">
        <v>455</v>
      </c>
      <c r="H47" s="15" t="s">
        <v>242</v>
      </c>
      <c r="I47" s="14" t="s">
        <v>207</v>
      </c>
      <c r="J47" s="46" t="s">
        <v>393</v>
      </c>
    </row>
    <row r="48" spans="1:10" s="1" customFormat="1" ht="67.5">
      <c r="A48" s="10" t="s">
        <v>331</v>
      </c>
      <c r="B48" s="7" t="s">
        <v>92</v>
      </c>
      <c r="C48" s="26" t="s">
        <v>122</v>
      </c>
      <c r="D48" s="25"/>
      <c r="E48" s="12" t="s">
        <v>268</v>
      </c>
      <c r="F48" s="14" t="s">
        <v>197</v>
      </c>
      <c r="G48" s="17" t="s">
        <v>645</v>
      </c>
      <c r="H48" s="15" t="s">
        <v>648</v>
      </c>
      <c r="I48" s="14" t="s">
        <v>208</v>
      </c>
      <c r="J48" s="46" t="s">
        <v>386</v>
      </c>
    </row>
    <row r="49" spans="1:10" s="1" customFormat="1" ht="122.25" customHeight="1">
      <c r="A49" s="10" t="s">
        <v>419</v>
      </c>
      <c r="B49" s="7" t="s">
        <v>92</v>
      </c>
      <c r="C49" s="26" t="s">
        <v>431</v>
      </c>
      <c r="D49" s="25"/>
      <c r="E49" s="19" t="s">
        <v>123</v>
      </c>
      <c r="F49" s="81" t="s">
        <v>410</v>
      </c>
      <c r="G49" s="82" t="s">
        <v>432</v>
      </c>
      <c r="H49" s="20" t="s">
        <v>648</v>
      </c>
      <c r="I49" s="14" t="s">
        <v>433</v>
      </c>
      <c r="J49" s="46" t="s">
        <v>394</v>
      </c>
    </row>
    <row r="50" spans="1:12" ht="54">
      <c r="A50" s="10" t="s">
        <v>320</v>
      </c>
      <c r="B50" s="7" t="s">
        <v>92</v>
      </c>
      <c r="C50" s="26" t="s">
        <v>411</v>
      </c>
      <c r="D50" s="25"/>
      <c r="E50" s="12" t="s">
        <v>405</v>
      </c>
      <c r="F50" s="14" t="s">
        <v>482</v>
      </c>
      <c r="G50" s="17" t="s">
        <v>209</v>
      </c>
      <c r="H50" s="15" t="s">
        <v>157</v>
      </c>
      <c r="I50" s="14" t="s">
        <v>210</v>
      </c>
      <c r="J50" s="46" t="s">
        <v>393</v>
      </c>
      <c r="K50" s="1"/>
      <c r="L50" s="1"/>
    </row>
    <row r="51" spans="1:12" ht="57">
      <c r="A51" s="10" t="s">
        <v>259</v>
      </c>
      <c r="B51" s="7" t="s">
        <v>92</v>
      </c>
      <c r="C51" s="26" t="s">
        <v>124</v>
      </c>
      <c r="D51" s="25"/>
      <c r="E51" s="12" t="s">
        <v>321</v>
      </c>
      <c r="F51" s="14" t="s">
        <v>197</v>
      </c>
      <c r="G51" s="17" t="s">
        <v>211</v>
      </c>
      <c r="H51" s="15" t="s">
        <v>174</v>
      </c>
      <c r="I51" s="14" t="s">
        <v>438</v>
      </c>
      <c r="J51" s="46" t="s">
        <v>386</v>
      </c>
      <c r="K51" s="1"/>
      <c r="L51" s="1"/>
    </row>
    <row r="52" spans="1:12" ht="84.75" customHeight="1">
      <c r="A52" s="10" t="s">
        <v>420</v>
      </c>
      <c r="B52" s="7" t="s">
        <v>92</v>
      </c>
      <c r="C52" s="26" t="s">
        <v>540</v>
      </c>
      <c r="D52" s="25"/>
      <c r="E52" s="12" t="s">
        <v>125</v>
      </c>
      <c r="F52" s="14" t="s">
        <v>197</v>
      </c>
      <c r="G52" s="17" t="s">
        <v>212</v>
      </c>
      <c r="H52" s="15" t="s">
        <v>175</v>
      </c>
      <c r="I52" s="14" t="s">
        <v>213</v>
      </c>
      <c r="J52" s="46" t="s">
        <v>386</v>
      </c>
      <c r="K52" s="1"/>
      <c r="L52" s="1"/>
    </row>
    <row r="53" spans="1:10" s="1" customFormat="1" ht="93.75" customHeight="1">
      <c r="A53" s="10" t="s">
        <v>421</v>
      </c>
      <c r="B53" s="7" t="s">
        <v>92</v>
      </c>
      <c r="C53" s="26" t="s">
        <v>484</v>
      </c>
      <c r="D53" s="25"/>
      <c r="E53" s="12" t="s">
        <v>126</v>
      </c>
      <c r="F53" s="14" t="s">
        <v>412</v>
      </c>
      <c r="G53" s="17" t="s">
        <v>413</v>
      </c>
      <c r="H53" s="15" t="s">
        <v>156</v>
      </c>
      <c r="I53" s="14" t="s">
        <v>592</v>
      </c>
      <c r="J53" s="46" t="s">
        <v>393</v>
      </c>
    </row>
    <row r="54" spans="1:10" s="1" customFormat="1" ht="96.75" customHeight="1">
      <c r="A54" s="10" t="s">
        <v>270</v>
      </c>
      <c r="B54" s="7" t="s">
        <v>92</v>
      </c>
      <c r="C54" s="26" t="s">
        <v>54</v>
      </c>
      <c r="D54" s="25"/>
      <c r="E54" s="12" t="s">
        <v>469</v>
      </c>
      <c r="F54" s="14" t="s">
        <v>448</v>
      </c>
      <c r="G54" s="17" t="s">
        <v>595</v>
      </c>
      <c r="H54" s="15" t="s">
        <v>176</v>
      </c>
      <c r="I54" s="14" t="s">
        <v>214</v>
      </c>
      <c r="J54" s="46" t="s">
        <v>393</v>
      </c>
    </row>
    <row r="55" spans="1:12" ht="55.5" customHeight="1">
      <c r="A55" s="10" t="s">
        <v>96</v>
      </c>
      <c r="B55" s="7" t="s">
        <v>92</v>
      </c>
      <c r="C55" s="26" t="s">
        <v>215</v>
      </c>
      <c r="D55" s="25"/>
      <c r="E55" s="12" t="s">
        <v>56</v>
      </c>
      <c r="F55" s="14" t="s">
        <v>593</v>
      </c>
      <c r="G55" s="17" t="s">
        <v>216</v>
      </c>
      <c r="H55" s="15" t="s">
        <v>648</v>
      </c>
      <c r="I55" s="14" t="s">
        <v>217</v>
      </c>
      <c r="J55" s="46" t="s">
        <v>393</v>
      </c>
      <c r="K55" s="1"/>
      <c r="L55" s="1"/>
    </row>
    <row r="56" spans="1:12" ht="83.25" customHeight="1">
      <c r="A56" s="10" t="s">
        <v>95</v>
      </c>
      <c r="B56" s="7" t="s">
        <v>92</v>
      </c>
      <c r="C56" s="26" t="s">
        <v>218</v>
      </c>
      <c r="D56" s="25"/>
      <c r="E56" s="12" t="s">
        <v>52</v>
      </c>
      <c r="F56" s="14" t="s">
        <v>593</v>
      </c>
      <c r="G56" s="17" t="s">
        <v>220</v>
      </c>
      <c r="H56" s="15" t="s">
        <v>177</v>
      </c>
      <c r="I56" s="14" t="s">
        <v>219</v>
      </c>
      <c r="J56" s="46" t="s">
        <v>393</v>
      </c>
      <c r="K56" s="1"/>
      <c r="L56" s="1"/>
    </row>
    <row r="57" spans="1:10" s="1" customFormat="1" ht="81">
      <c r="A57" s="10" t="s">
        <v>327</v>
      </c>
      <c r="B57" s="7" t="s">
        <v>92</v>
      </c>
      <c r="C57" s="26" t="s">
        <v>439</v>
      </c>
      <c r="D57" s="25"/>
      <c r="E57" s="12" t="s">
        <v>65</v>
      </c>
      <c r="F57" s="14" t="s">
        <v>197</v>
      </c>
      <c r="G57" s="17" t="s">
        <v>596</v>
      </c>
      <c r="H57" s="15" t="s">
        <v>242</v>
      </c>
      <c r="I57" s="14" t="s">
        <v>64</v>
      </c>
      <c r="J57" s="46" t="s">
        <v>395</v>
      </c>
    </row>
    <row r="58" spans="1:10" s="1" customFormat="1" ht="56.25" customHeight="1">
      <c r="A58" s="10" t="s">
        <v>477</v>
      </c>
      <c r="B58" s="7" t="s">
        <v>92</v>
      </c>
      <c r="C58" s="26" t="s">
        <v>549</v>
      </c>
      <c r="D58" s="25"/>
      <c r="E58" s="12"/>
      <c r="F58" s="14" t="s">
        <v>197</v>
      </c>
      <c r="G58" s="17" t="s">
        <v>221</v>
      </c>
      <c r="H58" s="15" t="s">
        <v>238</v>
      </c>
      <c r="I58" s="14" t="s">
        <v>414</v>
      </c>
      <c r="J58" s="46" t="s">
        <v>396</v>
      </c>
    </row>
    <row r="59" spans="1:12" ht="67.5">
      <c r="A59" s="10" t="s">
        <v>415</v>
      </c>
      <c r="B59" s="7" t="s">
        <v>92</v>
      </c>
      <c r="C59" s="26" t="s">
        <v>127</v>
      </c>
      <c r="D59" s="25"/>
      <c r="E59" s="12" t="s">
        <v>51</v>
      </c>
      <c r="F59" s="14" t="s">
        <v>449</v>
      </c>
      <c r="G59" s="17" t="s">
        <v>456</v>
      </c>
      <c r="H59" s="15" t="s">
        <v>156</v>
      </c>
      <c r="I59" s="14" t="s">
        <v>416</v>
      </c>
      <c r="J59" s="46" t="s">
        <v>393</v>
      </c>
      <c r="K59" s="1"/>
      <c r="L59" s="1"/>
    </row>
    <row r="60" spans="1:12" ht="95.25" customHeight="1">
      <c r="A60" s="10" t="s">
        <v>599</v>
      </c>
      <c r="B60" s="7" t="s">
        <v>605</v>
      </c>
      <c r="C60" s="26" t="s">
        <v>128</v>
      </c>
      <c r="D60" s="25"/>
      <c r="E60" s="12" t="s">
        <v>369</v>
      </c>
      <c r="F60" s="14" t="s">
        <v>21</v>
      </c>
      <c r="G60" s="17" t="s">
        <v>22</v>
      </c>
      <c r="H60" s="15" t="s">
        <v>156</v>
      </c>
      <c r="I60" s="14" t="s">
        <v>271</v>
      </c>
      <c r="J60" s="46" t="s">
        <v>378</v>
      </c>
      <c r="K60" s="1"/>
      <c r="L60" s="1"/>
    </row>
    <row r="61" spans="1:12" ht="54">
      <c r="A61" s="10" t="s">
        <v>603</v>
      </c>
      <c r="B61" s="7" t="s">
        <v>605</v>
      </c>
      <c r="C61" s="26" t="s">
        <v>129</v>
      </c>
      <c r="D61" s="25"/>
      <c r="E61" s="12" t="s">
        <v>93</v>
      </c>
      <c r="F61" s="14" t="s">
        <v>23</v>
      </c>
      <c r="G61" s="17" t="s">
        <v>222</v>
      </c>
      <c r="H61" s="15" t="s">
        <v>239</v>
      </c>
      <c r="I61" s="14" t="s">
        <v>94</v>
      </c>
      <c r="J61" s="46" t="s">
        <v>379</v>
      </c>
      <c r="K61" s="1"/>
      <c r="L61" s="1"/>
    </row>
    <row r="62" spans="1:12" ht="57" customHeight="1">
      <c r="A62" s="10" t="s">
        <v>604</v>
      </c>
      <c r="B62" s="7" t="s">
        <v>605</v>
      </c>
      <c r="C62" s="26" t="s">
        <v>130</v>
      </c>
      <c r="D62" s="25"/>
      <c r="E62" s="12" t="s">
        <v>342</v>
      </c>
      <c r="F62" s="14" t="s">
        <v>24</v>
      </c>
      <c r="G62" s="17" t="s">
        <v>223</v>
      </c>
      <c r="H62" s="15" t="s">
        <v>178</v>
      </c>
      <c r="I62" s="14" t="s">
        <v>417</v>
      </c>
      <c r="J62" s="46" t="s">
        <v>378</v>
      </c>
      <c r="K62" s="1"/>
      <c r="L62" s="1"/>
    </row>
    <row r="63" spans="1:12" s="1" customFormat="1" ht="81">
      <c r="A63" s="10" t="s">
        <v>407</v>
      </c>
      <c r="B63" s="7" t="s">
        <v>323</v>
      </c>
      <c r="C63" s="26" t="s">
        <v>224</v>
      </c>
      <c r="D63" s="25"/>
      <c r="E63" s="12" t="s">
        <v>258</v>
      </c>
      <c r="F63" s="14" t="s">
        <v>0</v>
      </c>
      <c r="G63" s="17" t="s">
        <v>225</v>
      </c>
      <c r="H63" s="15" t="s">
        <v>651</v>
      </c>
      <c r="I63" s="14" t="s">
        <v>447</v>
      </c>
      <c r="J63" s="46" t="s">
        <v>397</v>
      </c>
      <c r="K63" s="21"/>
      <c r="L63" s="21"/>
    </row>
    <row r="64" spans="1:12" ht="94.5">
      <c r="A64" s="10" t="s">
        <v>325</v>
      </c>
      <c r="B64" s="7" t="s">
        <v>323</v>
      </c>
      <c r="C64" s="26" t="s">
        <v>643</v>
      </c>
      <c r="D64" s="25"/>
      <c r="E64" s="12" t="s">
        <v>644</v>
      </c>
      <c r="F64" s="14" t="s">
        <v>631</v>
      </c>
      <c r="G64" s="17" t="s">
        <v>226</v>
      </c>
      <c r="H64" s="15" t="s">
        <v>179</v>
      </c>
      <c r="I64" s="14" t="s">
        <v>180</v>
      </c>
      <c r="J64" s="46" t="s">
        <v>397</v>
      </c>
      <c r="K64" s="21"/>
      <c r="L64" s="21"/>
    </row>
    <row r="65" spans="1:10" s="1" customFormat="1" ht="54">
      <c r="A65" s="10" t="s">
        <v>74</v>
      </c>
      <c r="B65" s="7" t="s">
        <v>613</v>
      </c>
      <c r="C65" s="26" t="s">
        <v>131</v>
      </c>
      <c r="D65" s="25"/>
      <c r="E65" s="12" t="s">
        <v>621</v>
      </c>
      <c r="F65" s="14" t="s">
        <v>75</v>
      </c>
      <c r="G65" s="17" t="s">
        <v>76</v>
      </c>
      <c r="H65" s="15" t="s">
        <v>181</v>
      </c>
      <c r="I65" s="14" t="s">
        <v>29</v>
      </c>
      <c r="J65" s="46" t="s">
        <v>572</v>
      </c>
    </row>
    <row r="66" spans="1:10" s="1" customFormat="1" ht="67.5">
      <c r="A66" s="10" t="s">
        <v>77</v>
      </c>
      <c r="B66" s="7" t="s">
        <v>613</v>
      </c>
      <c r="C66" s="26" t="s">
        <v>527</v>
      </c>
      <c r="D66" s="25"/>
      <c r="E66" s="12" t="s">
        <v>642</v>
      </c>
      <c r="F66" s="14" t="s">
        <v>1</v>
      </c>
      <c r="G66" s="17" t="s">
        <v>78</v>
      </c>
      <c r="H66" s="15" t="s">
        <v>149</v>
      </c>
      <c r="I66" s="14" t="s">
        <v>29</v>
      </c>
      <c r="J66" s="46" t="s">
        <v>386</v>
      </c>
    </row>
    <row r="67" spans="1:10" s="1" customFormat="1" ht="67.5">
      <c r="A67" s="10" t="s">
        <v>227</v>
      </c>
      <c r="B67" s="7" t="s">
        <v>613</v>
      </c>
      <c r="C67" s="26" t="s">
        <v>483</v>
      </c>
      <c r="D67" s="25"/>
      <c r="E67" s="12" t="s">
        <v>30</v>
      </c>
      <c r="F67" s="14" t="s">
        <v>132</v>
      </c>
      <c r="G67" s="17" t="s">
        <v>638</v>
      </c>
      <c r="H67" s="15" t="s">
        <v>150</v>
      </c>
      <c r="I67" s="14" t="s">
        <v>29</v>
      </c>
      <c r="J67" s="46" t="s">
        <v>386</v>
      </c>
    </row>
    <row r="68" spans="1:12" ht="82.5" customHeight="1">
      <c r="A68" s="10" t="s">
        <v>606</v>
      </c>
      <c r="B68" s="7" t="s">
        <v>340</v>
      </c>
      <c r="C68" s="26" t="s">
        <v>133</v>
      </c>
      <c r="D68" s="25"/>
      <c r="E68" s="12" t="s">
        <v>90</v>
      </c>
      <c r="F68" s="14" t="s">
        <v>632</v>
      </c>
      <c r="G68" s="17" t="s">
        <v>633</v>
      </c>
      <c r="H68" s="15" t="s">
        <v>147</v>
      </c>
      <c r="I68" s="14" t="s">
        <v>634</v>
      </c>
      <c r="J68" s="46" t="s">
        <v>573</v>
      </c>
      <c r="K68" s="1"/>
      <c r="L68" s="1"/>
    </row>
    <row r="69" spans="1:10" s="1" customFormat="1" ht="54">
      <c r="A69" s="10" t="s">
        <v>406</v>
      </c>
      <c r="B69" s="7" t="s">
        <v>340</v>
      </c>
      <c r="C69" s="26" t="s">
        <v>134</v>
      </c>
      <c r="D69" s="25"/>
      <c r="E69" s="12" t="s">
        <v>40</v>
      </c>
      <c r="F69" s="14" t="s">
        <v>635</v>
      </c>
      <c r="G69" s="17" t="s">
        <v>636</v>
      </c>
      <c r="H69" s="15" t="s">
        <v>182</v>
      </c>
      <c r="I69" s="14" t="s">
        <v>637</v>
      </c>
      <c r="J69" s="46" t="s">
        <v>574</v>
      </c>
    </row>
    <row r="70" spans="1:12" ht="67.5">
      <c r="A70" s="10" t="s">
        <v>607</v>
      </c>
      <c r="B70" s="7" t="s">
        <v>340</v>
      </c>
      <c r="C70" s="26" t="s">
        <v>135</v>
      </c>
      <c r="D70" s="25"/>
      <c r="E70" s="12" t="s">
        <v>49</v>
      </c>
      <c r="F70" s="14" t="s">
        <v>237</v>
      </c>
      <c r="G70" s="17" t="s">
        <v>247</v>
      </c>
      <c r="H70" s="15" t="s">
        <v>183</v>
      </c>
      <c r="I70" s="14" t="s">
        <v>246</v>
      </c>
      <c r="J70" s="46" t="s">
        <v>575</v>
      </c>
      <c r="K70" s="1"/>
      <c r="L70" s="1"/>
    </row>
    <row r="71" spans="1:10" s="1" customFormat="1" ht="96.75" customHeight="1">
      <c r="A71" s="10" t="s">
        <v>612</v>
      </c>
      <c r="B71" s="7" t="s">
        <v>630</v>
      </c>
      <c r="C71" s="26" t="s">
        <v>136</v>
      </c>
      <c r="D71" s="25"/>
      <c r="E71" s="12" t="s">
        <v>137</v>
      </c>
      <c r="F71" s="14" t="s">
        <v>228</v>
      </c>
      <c r="G71" s="17" t="s">
        <v>248</v>
      </c>
      <c r="H71" s="15" t="s">
        <v>156</v>
      </c>
      <c r="I71" s="14" t="s">
        <v>229</v>
      </c>
      <c r="J71" s="46" t="s">
        <v>393</v>
      </c>
    </row>
    <row r="72" spans="1:10" s="1" customFormat="1" ht="81">
      <c r="A72" s="10" t="s">
        <v>639</v>
      </c>
      <c r="B72" s="7" t="s">
        <v>324</v>
      </c>
      <c r="C72" s="26" t="s">
        <v>138</v>
      </c>
      <c r="D72" s="25"/>
      <c r="E72" s="12" t="s">
        <v>28</v>
      </c>
      <c r="F72" s="14" t="s">
        <v>2</v>
      </c>
      <c r="G72" s="17" t="s">
        <v>3</v>
      </c>
      <c r="H72" s="15" t="s">
        <v>651</v>
      </c>
      <c r="I72" s="14" t="s">
        <v>4</v>
      </c>
      <c r="J72" s="46" t="s">
        <v>393</v>
      </c>
    </row>
    <row r="73" spans="1:12" s="8" customFormat="1" ht="96" customHeight="1">
      <c r="A73" s="10" t="s">
        <v>618</v>
      </c>
      <c r="B73" s="7" t="s">
        <v>191</v>
      </c>
      <c r="C73" s="26" t="s">
        <v>139</v>
      </c>
      <c r="D73" s="22"/>
      <c r="E73" s="22" t="s">
        <v>140</v>
      </c>
      <c r="F73" s="80" t="s">
        <v>249</v>
      </c>
      <c r="G73" s="17" t="s">
        <v>250</v>
      </c>
      <c r="H73" s="15" t="s">
        <v>184</v>
      </c>
      <c r="I73" s="14" t="s">
        <v>230</v>
      </c>
      <c r="J73" s="46" t="s">
        <v>576</v>
      </c>
      <c r="K73" s="1"/>
      <c r="L73" s="1"/>
    </row>
    <row r="74" spans="1:12" ht="95.25" customHeight="1">
      <c r="A74" s="10" t="s">
        <v>403</v>
      </c>
      <c r="B74" s="7" t="s">
        <v>322</v>
      </c>
      <c r="C74" s="26" t="s">
        <v>141</v>
      </c>
      <c r="D74" s="25"/>
      <c r="E74" s="12" t="s">
        <v>442</v>
      </c>
      <c r="F74" s="14" t="s">
        <v>251</v>
      </c>
      <c r="G74" s="17" t="s">
        <v>80</v>
      </c>
      <c r="H74" s="15" t="s">
        <v>148</v>
      </c>
      <c r="I74" s="14" t="s">
        <v>446</v>
      </c>
      <c r="J74" s="46" t="s">
        <v>577</v>
      </c>
      <c r="K74" s="1"/>
      <c r="L74" s="1"/>
    </row>
    <row r="75" spans="1:12" s="5" customFormat="1" ht="81">
      <c r="A75" s="10" t="s">
        <v>466</v>
      </c>
      <c r="B75" s="7" t="s">
        <v>252</v>
      </c>
      <c r="C75" s="26" t="s">
        <v>31</v>
      </c>
      <c r="D75" s="25"/>
      <c r="E75" s="12" t="s">
        <v>467</v>
      </c>
      <c r="F75" s="14" t="s">
        <v>142</v>
      </c>
      <c r="G75" s="17" t="s">
        <v>231</v>
      </c>
      <c r="H75" s="15" t="s">
        <v>185</v>
      </c>
      <c r="I75" s="14" t="s">
        <v>535</v>
      </c>
      <c r="J75" s="46" t="s">
        <v>578</v>
      </c>
      <c r="K75" s="1"/>
      <c r="L75" s="1"/>
    </row>
    <row r="76" spans="1:12" ht="28.5">
      <c r="A76" s="10" t="s">
        <v>478</v>
      </c>
      <c r="B76" s="7" t="s">
        <v>252</v>
      </c>
      <c r="C76" s="26" t="s">
        <v>424</v>
      </c>
      <c r="D76" s="25"/>
      <c r="E76" s="12"/>
      <c r="F76" s="14" t="s">
        <v>253</v>
      </c>
      <c r="G76" s="17" t="s">
        <v>254</v>
      </c>
      <c r="H76" s="15" t="s">
        <v>33</v>
      </c>
      <c r="I76" s="14" t="s">
        <v>536</v>
      </c>
      <c r="J76" s="46" t="s">
        <v>579</v>
      </c>
      <c r="K76" s="1"/>
      <c r="L76" s="1"/>
    </row>
    <row r="77" spans="1:12" ht="42.75">
      <c r="A77" s="10" t="s">
        <v>479</v>
      </c>
      <c r="B77" s="7" t="s">
        <v>252</v>
      </c>
      <c r="C77" s="26" t="s">
        <v>255</v>
      </c>
      <c r="D77" s="25"/>
      <c r="E77" s="12"/>
      <c r="F77" s="14" t="s">
        <v>256</v>
      </c>
      <c r="G77" s="17" t="s">
        <v>418</v>
      </c>
      <c r="H77" s="15" t="s">
        <v>171</v>
      </c>
      <c r="I77" s="14" t="s">
        <v>232</v>
      </c>
      <c r="J77" s="46" t="s">
        <v>576</v>
      </c>
      <c r="K77" s="1"/>
      <c r="L77" s="1"/>
    </row>
    <row r="78" spans="1:12" s="1" customFormat="1" ht="162" customHeight="1">
      <c r="A78" s="10" t="s">
        <v>608</v>
      </c>
      <c r="B78" s="7" t="s">
        <v>371</v>
      </c>
      <c r="C78" s="51" t="s">
        <v>5</v>
      </c>
      <c r="D78" s="25"/>
      <c r="E78" s="12" t="s">
        <v>34</v>
      </c>
      <c r="F78" s="14" t="s">
        <v>10</v>
      </c>
      <c r="G78" s="80" t="s">
        <v>9</v>
      </c>
      <c r="H78" s="15" t="s">
        <v>171</v>
      </c>
      <c r="I78" s="14" t="s">
        <v>233</v>
      </c>
      <c r="J78" s="46" t="s">
        <v>580</v>
      </c>
      <c r="K78" s="4"/>
      <c r="L78" s="4"/>
    </row>
    <row r="79" spans="1:12" s="5" customFormat="1" ht="94.5">
      <c r="A79" s="10" t="s">
        <v>609</v>
      </c>
      <c r="B79" s="7" t="s">
        <v>611</v>
      </c>
      <c r="C79" s="26" t="s">
        <v>143</v>
      </c>
      <c r="D79" s="25"/>
      <c r="E79" s="12" t="s">
        <v>144</v>
      </c>
      <c r="F79" s="14" t="s">
        <v>513</v>
      </c>
      <c r="G79" s="17" t="s">
        <v>70</v>
      </c>
      <c r="H79" s="15" t="s">
        <v>186</v>
      </c>
      <c r="I79" s="14" t="s">
        <v>71</v>
      </c>
      <c r="J79" s="46" t="s">
        <v>581</v>
      </c>
      <c r="K79" s="1"/>
      <c r="L79" s="1"/>
    </row>
    <row r="80" spans="1:10" s="1" customFormat="1" ht="67.5">
      <c r="A80" s="10" t="s">
        <v>610</v>
      </c>
      <c r="B80" s="7" t="s">
        <v>611</v>
      </c>
      <c r="C80" s="26" t="s">
        <v>347</v>
      </c>
      <c r="D80" s="25"/>
      <c r="E80" s="12" t="s">
        <v>145</v>
      </c>
      <c r="F80" s="14" t="s">
        <v>72</v>
      </c>
      <c r="G80" s="17" t="s">
        <v>11</v>
      </c>
      <c r="H80" s="15" t="s">
        <v>158</v>
      </c>
      <c r="I80" s="14" t="s">
        <v>12</v>
      </c>
      <c r="J80" s="46" t="s">
        <v>581</v>
      </c>
    </row>
    <row r="81" spans="1:10" s="1" customFormat="1" ht="57" customHeight="1">
      <c r="A81" s="10" t="s">
        <v>616</v>
      </c>
      <c r="B81" s="7" t="s">
        <v>617</v>
      </c>
      <c r="C81" s="26" t="s">
        <v>146</v>
      </c>
      <c r="D81" s="25"/>
      <c r="E81" s="12" t="s">
        <v>53</v>
      </c>
      <c r="F81" s="14" t="s">
        <v>73</v>
      </c>
      <c r="G81" s="17" t="s">
        <v>53</v>
      </c>
      <c r="H81" s="15" t="s">
        <v>156</v>
      </c>
      <c r="I81" s="14" t="s">
        <v>13</v>
      </c>
      <c r="J81" s="46" t="s">
        <v>582</v>
      </c>
    </row>
    <row r="82" spans="3:8" ht="10.5">
      <c r="C82" s="2"/>
      <c r="G82" s="32" t="s">
        <v>147</v>
      </c>
      <c r="H82" s="2">
        <f>COUNTIF(H3:H81,"A")</f>
        <v>48</v>
      </c>
    </row>
    <row r="83" spans="3:8" ht="10.5">
      <c r="C83" s="2"/>
      <c r="G83" s="32" t="s">
        <v>148</v>
      </c>
      <c r="H83" s="2">
        <f>COUNTIF(H3:H81,"B")</f>
        <v>24</v>
      </c>
    </row>
    <row r="84" spans="7:8" ht="10.5">
      <c r="G84" s="32" t="s">
        <v>149</v>
      </c>
      <c r="H84" s="2">
        <f>COUNTIF(H3:H81,"C")</f>
        <v>3</v>
      </c>
    </row>
    <row r="85" spans="7:8" ht="10.5">
      <c r="G85" s="32" t="s">
        <v>150</v>
      </c>
      <c r="H85" s="2">
        <f>COUNTIF(H3:H81,"D")</f>
        <v>1</v>
      </c>
    </row>
    <row r="86" spans="7:8" ht="10.5">
      <c r="G86" s="32" t="s">
        <v>151</v>
      </c>
      <c r="H86" s="2">
        <f>COUNTIF(H3:H81,"E")</f>
        <v>3</v>
      </c>
    </row>
    <row r="87" ht="10.5">
      <c r="H87" s="2">
        <f>SUM(H82:H86)</f>
        <v>79</v>
      </c>
    </row>
  </sheetData>
  <sheetProtection/>
  <autoFilter ref="H1:H87"/>
  <mergeCells count="7">
    <mergeCell ref="J1:J2"/>
    <mergeCell ref="C1:C2"/>
    <mergeCell ref="I1:I2"/>
    <mergeCell ref="A1:A2"/>
    <mergeCell ref="B1:B2"/>
    <mergeCell ref="D1:E1"/>
    <mergeCell ref="F1:H1"/>
  </mergeCells>
  <printOptions/>
  <pageMargins left="0.7874015748031497" right="0.3937007874015748" top="0.7874015748031497" bottom="0.3937007874015748" header="0.5905511811023623" footer="0.1968503937007874"/>
  <pageSetup firstPageNumber="1" useFirstPageNumber="1" horizontalDpi="600" verticalDpi="600" orientation="landscape" paperSize="8" scale="75" r:id="rId1"/>
  <headerFooter alignWithMargins="0">
    <oddHeader>&amp;L&amp;16平成２３年度次世代育成支援行動計画関連事業実績</oddHeader>
    <oddFooter>&amp;L※　進捗状況　A；進んだ、B；ある程度進んだ、C；あまり進まなかった、D；進まなかった、E；未着手（未執行）&amp;R&amp;10&amp;P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yamamoto kimie</dc:creator>
  <cp:keywords/>
  <dc:description/>
  <cp:lastModifiedBy>名張市</cp:lastModifiedBy>
  <cp:lastPrinted>2013-02-19T02:21:42Z</cp:lastPrinted>
  <dcterms:created xsi:type="dcterms:W3CDTF">2010-07-18T06:37:02Z</dcterms:created>
  <dcterms:modified xsi:type="dcterms:W3CDTF">2013-02-19T02:24:10Z</dcterms:modified>
  <cp:category/>
  <cp:version/>
  <cp:contentType/>
  <cp:contentStatus/>
</cp:coreProperties>
</file>